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丰产竹林" sheetId="3" r:id="rId1"/>
    <sheet name="设备园区" sheetId="1" r:id="rId2"/>
  </sheets>
  <definedNames>
    <definedName name="_xlnm._FilterDatabase" localSheetId="1" hidden="1">设备园区!$A$4:$H$4</definedName>
    <definedName name="_GoBack" localSheetId="1">设备园区!#REF!</definedName>
    <definedName name="_xlnm.Print_Area" localSheetId="0">丰产竹林!$A$1:$J$52</definedName>
    <definedName name="_xlnm.Print_Titles" localSheetId="0">丰产竹林!$1:$5</definedName>
    <definedName name="_xlnm.Print_Titles" localSheetId="1">设备园区!$1:$4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<sst xmlns="http://schemas.openxmlformats.org/spreadsheetml/2006/main" count="238" uniqueCount="170">
  <si>
    <t>连城县2025年省级财政竹产业一二三产融合发展重点县项目专项资金补助表（一）</t>
  </si>
  <si>
    <t>（丰产竹林示范片建设项目）</t>
  </si>
  <si>
    <t>序号</t>
  </si>
  <si>
    <t>乡镇</t>
  </si>
  <si>
    <t>村</t>
  </si>
  <si>
    <t>项目实施人</t>
  </si>
  <si>
    <t>项目建设完成情况</t>
  </si>
  <si>
    <t>项目申报投资（万元）</t>
  </si>
  <si>
    <t>完成项目投资（万元）</t>
  </si>
  <si>
    <t>拟补助资金（万元）</t>
  </si>
  <si>
    <t>总投资</t>
  </si>
  <si>
    <t>申报省级财政资金</t>
  </si>
  <si>
    <t>自筹资金</t>
  </si>
  <si>
    <t>莒溪镇</t>
  </si>
  <si>
    <t>梅村头村</t>
  </si>
  <si>
    <t>赖*成</t>
  </si>
  <si>
    <t>丰产竹林示范片建设395亩，维修竹山机耕道3.98公里。</t>
  </si>
  <si>
    <t>张*魁</t>
  </si>
  <si>
    <t>丰产竹林示范片建设145亩，建设竹山蓄水池1座（含喷灌设施）</t>
  </si>
  <si>
    <t>赖*树</t>
  </si>
  <si>
    <t>丰产竹林示范片建设147亩。</t>
  </si>
  <si>
    <t>乐地村</t>
  </si>
  <si>
    <t>邱*兰</t>
  </si>
  <si>
    <t>丰产竹林示范片建设153亩，维修竹山机耕道2.39公里，建设竹山蓄水池1座（含喷灌设施）</t>
  </si>
  <si>
    <t>铁山罗地村</t>
  </si>
  <si>
    <t>罗*宏</t>
  </si>
  <si>
    <t>丰产竹林示范片建设176亩，维修竹山机耕道1.46公里。</t>
  </si>
  <si>
    <t>罗*庆</t>
  </si>
  <si>
    <t>丰产竹林示范片建设116亩，维修竹山机耕道1.93公里，建设竹山蓄水池1座（含喷灌设施）</t>
  </si>
  <si>
    <t>溪源村</t>
  </si>
  <si>
    <t>陈*祥</t>
  </si>
  <si>
    <t>丰产竹林示范片建设166亩。</t>
  </si>
  <si>
    <t>赖源乡</t>
  </si>
  <si>
    <t>牛家村</t>
  </si>
  <si>
    <t>江*木</t>
  </si>
  <si>
    <t>丰产竹林示范片建设105亩(垦覆），建设竹山蓄水池1座（含喷灌设施）。</t>
  </si>
  <si>
    <t>江*生</t>
  </si>
  <si>
    <t>丰产竹林示范片建设104亩。</t>
  </si>
  <si>
    <t>江*林</t>
  </si>
  <si>
    <t>丰产竹林示范片建设105亩。</t>
  </si>
  <si>
    <t>黄地村</t>
  </si>
  <si>
    <t>罗*兴</t>
  </si>
  <si>
    <t>丰产竹林示范片建设109亩，维修竹山机耕道1.52公里，建设竹山蓄水池1座（含喷灌设施）。</t>
  </si>
  <si>
    <t>罗*芳</t>
  </si>
  <si>
    <t>丰产竹林示范片建设141亩。</t>
  </si>
  <si>
    <t>罗*武</t>
  </si>
  <si>
    <t>丰产竹林示范片建设112亩。</t>
  </si>
  <si>
    <t>吴*娥</t>
  </si>
  <si>
    <t>丰产竹林示范片建设309亩，维修竹山机耕道4.02公里。</t>
  </si>
  <si>
    <t>河祠村</t>
  </si>
  <si>
    <t>廖*文</t>
  </si>
  <si>
    <t>丰产竹林示范片建设128亩。</t>
  </si>
  <si>
    <t>姑田镇</t>
  </si>
  <si>
    <t>上余村</t>
  </si>
  <si>
    <t>余*明</t>
  </si>
  <si>
    <t>丰产竹林示范片建设172亩（垦覆），维修竹山机耕道1.9公里，建设竹山蓄水池1座（含喷灌设施）。</t>
  </si>
  <si>
    <t>余*仕</t>
  </si>
  <si>
    <t>丰产竹林示范片建设151亩，维修竹山机耕道1.7公里，建设竹山蓄水池1座（含喷灌设施）。</t>
  </si>
  <si>
    <t>余*长</t>
  </si>
  <si>
    <t>丰产竹林示范片建设101亩，维修竹山机耕道1.1公里，建设竹山蓄水池1座（含喷灌设施）。</t>
  </si>
  <si>
    <t>余*恒</t>
  </si>
  <si>
    <t>丰产竹林示范片建设147亩，维修竹山机耕道1.1公里，建设竹山蓄水池1座（含喷灌设施）。</t>
  </si>
  <si>
    <t>余*坤</t>
  </si>
  <si>
    <t>丰产竹林示范片建设117亩，维修竹山机耕道1.4公里，建设竹山蓄水池1座（含喷灌设施）。</t>
  </si>
  <si>
    <t>余*文</t>
  </si>
  <si>
    <t>丰产竹林示范片建设180亩，建设竹山蓄水池1座（含喷灌设施）。</t>
  </si>
  <si>
    <t>余*临</t>
  </si>
  <si>
    <t>丰产竹林示范片建设116亩，维修竹山机耕道1.5公里。</t>
  </si>
  <si>
    <t>白莲村</t>
  </si>
  <si>
    <t>宋*福</t>
  </si>
  <si>
    <t>丰产竹林示范片建设106亩，维修竹山机耕道1.6公里。</t>
  </si>
  <si>
    <t>沈*荣</t>
  </si>
  <si>
    <t>丰产竹林示范片建设272亩，维修竹山机耕道2.8公里，建设竹山蓄水池1座（含喷灌设施）。</t>
  </si>
  <si>
    <t>宋*涛</t>
  </si>
  <si>
    <t>丰产竹林示范片建设135亩，维修竹山机耕道2.0公里，建设竹山蓄水池1座（含喷灌设施）。</t>
  </si>
  <si>
    <t>江*财</t>
  </si>
  <si>
    <t>丰产竹林示范片建设107亩，维修竹山机耕道1.0公里，建设竹山蓄水池1座（含喷灌设施）。</t>
  </si>
  <si>
    <t>华*水</t>
  </si>
  <si>
    <t>丰产竹林示范片建设108亩，维修竹山机耕道1.0公里。</t>
  </si>
  <si>
    <t>下余村</t>
  </si>
  <si>
    <t>余*旺</t>
  </si>
  <si>
    <t>丰产竹林示范片建设170亩，维修竹山机耕道2.0公里，建设竹山蓄水池1座（含喷灌设施）。</t>
  </si>
  <si>
    <t>长较村</t>
  </si>
  <si>
    <t>陈*华</t>
  </si>
  <si>
    <t>丰产竹林示范片建设108亩（垦覆），维修竹山机耕道1.1公里，建设竹山蓄水池1座（含喷灌设施）。</t>
  </si>
  <si>
    <t>曲溪乡</t>
  </si>
  <si>
    <t>曲溪村</t>
  </si>
  <si>
    <t>吴*花</t>
  </si>
  <si>
    <t>丰产竹林示范片建设130亩，维修竹山机耕道1.2公里，建设竹山蓄水池1座（含喷灌设施）。</t>
  </si>
  <si>
    <t>冯地村</t>
  </si>
  <si>
    <t>刘*增</t>
  </si>
  <si>
    <t>丰产竹林示范片建设195亩。</t>
  </si>
  <si>
    <t>白石村</t>
  </si>
  <si>
    <t>吴*亮</t>
  </si>
  <si>
    <t>丰产竹林示范片建设122亩。</t>
  </si>
  <si>
    <t>军山村</t>
  </si>
  <si>
    <t>吴*涛</t>
  </si>
  <si>
    <t>丰产竹林示范片建设106亩。</t>
  </si>
  <si>
    <t>朋口镇</t>
  </si>
  <si>
    <t>黄岗村</t>
  </si>
  <si>
    <t>黄*钧</t>
  </si>
  <si>
    <t>丰产竹林示范片建设108亩（垦覆），维修竹山机耕道2.11公里，建设竹山蓄水池1座（含喷灌设施）。</t>
  </si>
  <si>
    <t>黄*树</t>
  </si>
  <si>
    <t>丰产竹林示范片建设117亩，维修竹山机耕道1.09公里，建设竹山蓄水池1座（含喷灌设施）。</t>
  </si>
  <si>
    <t>文地村</t>
  </si>
  <si>
    <t>王*珍</t>
  </si>
  <si>
    <t>丰产竹林示范片建设107亩。</t>
  </si>
  <si>
    <t>塘前乡</t>
  </si>
  <si>
    <t>罗地村</t>
  </si>
  <si>
    <t>罗*华</t>
  </si>
  <si>
    <t>丰产竹林示范片建设186亩，维修竹山机耕道1.7公里，建设竹山蓄水池1座（含喷灌设施），建设电笋烤房1座（含附属设施）。</t>
  </si>
  <si>
    <t>丰产竹林示范片建248亩，维修竹山机耕道1.3公里，建设竹山蓄水池1座（含喷灌设施）。</t>
  </si>
  <si>
    <t>张地村</t>
  </si>
  <si>
    <t>巫*书</t>
  </si>
  <si>
    <t>丰产竹林示范片建设207亩，维修竹山机耕道1.2公里，建设竹山蓄水池1座（含喷灌设施）。</t>
  </si>
  <si>
    <t>张*才</t>
  </si>
  <si>
    <t>丰产竹林示范片建设225亩，维修竹山机耕道1.2公里。</t>
  </si>
  <si>
    <t>林*生</t>
  </si>
  <si>
    <t>丰产竹林示范片建设182亩，维修竹山机耕道1.7公里。</t>
  </si>
  <si>
    <t>姚*尧</t>
  </si>
  <si>
    <t>丰产竹林示范片建设310亩，维修竹山机耕道2.1公里。</t>
  </si>
  <si>
    <t>文亨镇</t>
  </si>
  <si>
    <t>李屋村</t>
  </si>
  <si>
    <t>罗*乾</t>
  </si>
  <si>
    <t>丰产竹林示范片建设335亩，维修竹山机耕道2.93公里，建设竹山蓄水池1座（含喷灌设施）。</t>
  </si>
  <si>
    <t>范*福</t>
  </si>
  <si>
    <t>建设电笋烤房1座（含附属设施）。</t>
  </si>
  <si>
    <t>罗坊乡</t>
  </si>
  <si>
    <t>长坑村</t>
  </si>
  <si>
    <t>罗*峰</t>
  </si>
  <si>
    <t>丰产竹林示范片建设358亩，维修竹山机耕道6.0公里，建设竹山蓄水池1座（含喷灌设施）。</t>
  </si>
  <si>
    <t>坪上村</t>
  </si>
  <si>
    <t>邱*明</t>
  </si>
  <si>
    <t>丰产竹林示范片建设182亩，维修竹山机耕道5.0公里。</t>
  </si>
  <si>
    <t>合           计</t>
  </si>
  <si>
    <t>连城县2025年省级财政竹产业一二三产融合发展重点县项目专项资金补助表（二）</t>
  </si>
  <si>
    <t>（设备引进、竹业科技园建设项目）</t>
  </si>
  <si>
    <t>项目名称</t>
  </si>
  <si>
    <t>项目单位名称</t>
  </si>
  <si>
    <t>法人
代表及联系方式</t>
  </si>
  <si>
    <t>主要建设内容及实施时间</t>
  </si>
  <si>
    <t>项目总投资（万元）</t>
  </si>
  <si>
    <t>拟补助资金额（万元）</t>
  </si>
  <si>
    <t>备注</t>
  </si>
  <si>
    <t>合计</t>
  </si>
  <si>
    <t>申请省级财政资金</t>
  </si>
  <si>
    <t>设备引进</t>
  </si>
  <si>
    <t>福建奕龙新材料科技有限公司新设备引进</t>
  </si>
  <si>
    <t>福建奕龙新材料科技有限公司</t>
  </si>
  <si>
    <t>邱*水</t>
  </si>
  <si>
    <t>数控双边精磨机1套，CNC多层开料机1套，自动封边机1套，智能无尘UV滚涂生产线，智能无尘UV滚涂生产线1套｛一、砂光机（2台）；二、(DA-6125R)智能木工钻铣加工中心（1台）；三、（智能无尘UV滚涂生线）送料输送（1台）、涂布机（5台）、UV干燥机（5台）、输送机(12台）、粉尘清除机（2台）、加热流平机（1台）；四、中央除尘系统及设备管道1套；五、无尘房1套}。</t>
  </si>
  <si>
    <t>连城县竹匠新材料有限公司新设备引进</t>
  </si>
  <si>
    <t>连城县竹匠新材料有限公司</t>
  </si>
  <si>
    <t>陈*传</t>
  </si>
  <si>
    <t>锅炉除尘设备1套，热能系统升级1套（生物质燃烧炉1套，输送线1套），毛竹加工设备1套，雕刻机1套。</t>
  </si>
  <si>
    <t>连城县朝翔竹木有限公司新设备引进</t>
  </si>
  <si>
    <t>连城县朝翔竹木有限公司</t>
  </si>
  <si>
    <t>徐*成</t>
  </si>
  <si>
    <t>10.5t/h生物质锅炉1台，12t/h高温软水器1套。</t>
  </si>
  <si>
    <t>连城县丰海竹木业有限公司新设备引进</t>
  </si>
  <si>
    <t>连城县丰海竹木业有限公司</t>
  </si>
  <si>
    <t>黄*海</t>
  </si>
  <si>
    <t>中央除尘系统1套，静电喷涂线1套，手工喷房6套，打磨台20套，螺杆空气压缩机、干燥机1套，数控雕刻机1套，数控精断机1套，重型砂光机1套，木工CNC加工中心1套，多功能高配六面钻1套，废气处理系统1套，四面木工刨床1套，双面木工刨床1套，双端开榫机1套，数控榫槽机1套，数控榫头机1套，铆钉机1套，四排钻1套，数控断料锯1套。</t>
  </si>
  <si>
    <t>小计</t>
  </si>
  <si>
    <t>竹业科技园</t>
  </si>
  <si>
    <t>莒溪镇人民政府现代竹业科技园（一期）土方平整项目</t>
  </si>
  <si>
    <t>莒溪镇人民政府</t>
  </si>
  <si>
    <t>江*枫</t>
  </si>
  <si>
    <t>116亩清表、土方平整。</t>
  </si>
  <si>
    <t>项目未完成，且已暂停实施，不列入项目补助。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</si>
</sst>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_ "/>
    <numFmt numFmtId="178" formatCode="0.00_ "/>
  </numFmts>
  <fonts count="32">
    <font>
      <sz val="12"/>
      <name val="宋体"/>
      <charset val="134"/>
    </font>
    <font>
      <sz val="12"/>
      <color theme="1"/>
      <name val="Times New Roman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仿宋"/>
      <charset val="134"/>
    </font>
    <font>
      <sz val="10"/>
      <color theme="1"/>
      <name val="Times New Roman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77" fontId="10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" xfId="53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" xfId="56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78" fontId="2" fillId="0" borderId="13" xfId="0" applyNumberFormat="1" applyFont="1" applyBorder="1" applyAlignment="1">
      <alignment horizontal="center" vertical="center" wrapText="1"/>
    </xf>
    <xf numFmtId="177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2" xfId="50"/>
    <cellStyle name="常规 13" xfId="51"/>
    <cellStyle name="常规 2" xfId="52"/>
    <cellStyle name="常规 3" xfId="53"/>
    <cellStyle name="常规 4" xfId="54"/>
    <cellStyle name="常规 5" xfId="55"/>
    <cellStyle name="常规_Sheet1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topLeftCell="A42" workbookViewId="0">
      <selection activeCell="E3" sqref="E3:E5"/>
    </sheetView>
  </sheetViews>
  <sheetFormatPr defaultColWidth="9" defaultRowHeight="15.75"/>
  <cols>
    <col min="1" max="1" width="3.75" style="20" customWidth="1"/>
    <col min="2" max="2" width="7.5" style="20" customWidth="1"/>
    <col min="3" max="3" width="7.25" style="20" customWidth="1"/>
    <col min="4" max="4" width="7.25" style="21" customWidth="1"/>
    <col min="5" max="5" width="50.75" style="20" customWidth="1"/>
    <col min="6" max="6" width="9.375" style="20" customWidth="1"/>
    <col min="7" max="7" width="8.75" style="22" customWidth="1"/>
    <col min="8" max="9" width="8" style="20" customWidth="1"/>
    <col min="10" max="10" width="10.25" style="23" customWidth="1"/>
    <col min="11" max="16384" width="9" style="24"/>
  </cols>
  <sheetData>
    <row r="1" ht="27.75" customHeight="1" spans="1:10">
      <c r="A1" s="25" t="s">
        <v>0</v>
      </c>
      <c r="B1" s="26"/>
      <c r="C1" s="26"/>
      <c r="D1" s="26"/>
      <c r="E1" s="26"/>
      <c r="F1" s="26"/>
      <c r="G1" s="27"/>
      <c r="H1" s="26"/>
      <c r="I1" s="26"/>
      <c r="J1" s="26"/>
    </row>
    <row r="2" ht="17.25" customHeight="1" spans="1:10">
      <c r="A2" s="28" t="s">
        <v>1</v>
      </c>
      <c r="B2" s="28"/>
      <c r="C2" s="28"/>
      <c r="D2" s="28"/>
      <c r="E2" s="28"/>
      <c r="F2" s="28"/>
      <c r="G2" s="29"/>
      <c r="H2" s="28"/>
      <c r="I2" s="28"/>
      <c r="J2" s="28"/>
    </row>
    <row r="3" s="18" customFormat="1" customHeight="1" spans="1:10">
      <c r="A3" s="30" t="s">
        <v>2</v>
      </c>
      <c r="B3" s="31" t="s">
        <v>3</v>
      </c>
      <c r="C3" s="31" t="s">
        <v>4</v>
      </c>
      <c r="D3" s="31" t="s">
        <v>5</v>
      </c>
      <c r="E3" s="31" t="s">
        <v>6</v>
      </c>
      <c r="F3" s="31" t="s">
        <v>7</v>
      </c>
      <c r="G3" s="32"/>
      <c r="H3" s="31"/>
      <c r="I3" s="33" t="s">
        <v>8</v>
      </c>
      <c r="J3" s="34" t="s">
        <v>9</v>
      </c>
    </row>
    <row r="4" s="18" customFormat="1" ht="13.5" customHeight="1" spans="1:10">
      <c r="A4" s="30"/>
      <c r="B4" s="30"/>
      <c r="C4" s="30"/>
      <c r="D4" s="30"/>
      <c r="E4" s="30"/>
      <c r="F4" s="30"/>
      <c r="G4" s="35"/>
      <c r="H4" s="30"/>
      <c r="I4" s="30"/>
      <c r="J4" s="36"/>
    </row>
    <row r="5" s="18" customFormat="1" ht="30" customHeight="1" spans="1:10">
      <c r="A5" s="30"/>
      <c r="B5" s="30"/>
      <c r="C5" s="30"/>
      <c r="D5" s="30"/>
      <c r="E5" s="30"/>
      <c r="F5" s="30" t="s">
        <v>10</v>
      </c>
      <c r="G5" s="35" t="s">
        <v>11</v>
      </c>
      <c r="H5" s="30" t="s">
        <v>12</v>
      </c>
      <c r="I5" s="30"/>
      <c r="J5" s="37"/>
    </row>
    <row r="6" s="19" customFormat="1" ht="32.1" customHeight="1" spans="1:10">
      <c r="A6" s="30">
        <v>1</v>
      </c>
      <c r="B6" s="38" t="s">
        <v>13</v>
      </c>
      <c r="C6" s="39" t="s">
        <v>14</v>
      </c>
      <c r="D6" s="39" t="s">
        <v>15</v>
      </c>
      <c r="E6" s="40" t="s">
        <v>16</v>
      </c>
      <c r="F6" s="39">
        <v>62.36</v>
      </c>
      <c r="G6" s="41">
        <v>13.98</v>
      </c>
      <c r="H6" s="39">
        <f t="shared" ref="H6:H51" si="0">F6-G6</f>
        <v>48.38</v>
      </c>
      <c r="I6" s="39">
        <v>63.26</v>
      </c>
      <c r="J6" s="42">
        <v>6.130611</v>
      </c>
    </row>
    <row r="7" s="19" customFormat="1" ht="32.1" customHeight="1" spans="1:10">
      <c r="A7" s="30">
        <v>2</v>
      </c>
      <c r="B7" s="38" t="s">
        <v>13</v>
      </c>
      <c r="C7" s="39" t="s">
        <v>14</v>
      </c>
      <c r="D7" s="39" t="s">
        <v>17</v>
      </c>
      <c r="E7" s="40" t="s">
        <v>18</v>
      </c>
      <c r="F7" s="39">
        <v>27.5</v>
      </c>
      <c r="G7" s="41">
        <v>6.75</v>
      </c>
      <c r="H7" s="39">
        <f t="shared" si="0"/>
        <v>20.75</v>
      </c>
      <c r="I7" s="39">
        <v>30.3</v>
      </c>
      <c r="J7" s="42">
        <v>2.960059</v>
      </c>
    </row>
    <row r="8" s="19" customFormat="1" ht="32.1" customHeight="1" spans="1:10">
      <c r="A8" s="30">
        <v>3</v>
      </c>
      <c r="B8" s="38" t="s">
        <v>13</v>
      </c>
      <c r="C8" s="39" t="s">
        <v>14</v>
      </c>
      <c r="D8" s="39" t="s">
        <v>19</v>
      </c>
      <c r="E8" s="40" t="s">
        <v>20</v>
      </c>
      <c r="F8" s="39">
        <v>26.46</v>
      </c>
      <c r="G8" s="41">
        <v>7.35</v>
      </c>
      <c r="H8" s="39">
        <f t="shared" si="0"/>
        <v>19.11</v>
      </c>
      <c r="I8" s="39">
        <v>20.58</v>
      </c>
      <c r="J8" s="42">
        <v>1.933905</v>
      </c>
    </row>
    <row r="9" s="19" customFormat="1" ht="32.1" customHeight="1" spans="1:10">
      <c r="A9" s="30">
        <v>4</v>
      </c>
      <c r="B9" s="38" t="s">
        <v>13</v>
      </c>
      <c r="C9" s="43" t="s">
        <v>21</v>
      </c>
      <c r="D9" s="39" t="s">
        <v>22</v>
      </c>
      <c r="E9" s="40" t="s">
        <v>23</v>
      </c>
      <c r="F9" s="39">
        <v>41.56</v>
      </c>
      <c r="G9" s="41">
        <v>11.86</v>
      </c>
      <c r="H9" s="39">
        <f t="shared" si="0"/>
        <v>29.7</v>
      </c>
      <c r="I9" s="39">
        <v>36.2</v>
      </c>
      <c r="J9" s="42">
        <v>3.86781</v>
      </c>
    </row>
    <row r="10" s="19" customFormat="1" ht="32.1" customHeight="1" spans="1:10">
      <c r="A10" s="30">
        <v>5</v>
      </c>
      <c r="B10" s="38" t="s">
        <v>13</v>
      </c>
      <c r="C10" s="39" t="s">
        <v>24</v>
      </c>
      <c r="D10" s="39" t="s">
        <v>25</v>
      </c>
      <c r="E10" s="40" t="s">
        <v>26</v>
      </c>
      <c r="F10" s="39">
        <v>26.68</v>
      </c>
      <c r="G10" s="41">
        <v>5.94</v>
      </c>
      <c r="H10" s="39">
        <f t="shared" si="0"/>
        <v>20.74</v>
      </c>
      <c r="I10" s="39">
        <v>27.56</v>
      </c>
      <c r="J10" s="42">
        <v>2.604852</v>
      </c>
    </row>
    <row r="11" s="19" customFormat="1" ht="32.1" customHeight="1" spans="1:10">
      <c r="A11" s="30">
        <v>6</v>
      </c>
      <c r="B11" s="38" t="s">
        <v>13</v>
      </c>
      <c r="C11" s="39" t="s">
        <v>24</v>
      </c>
      <c r="D11" s="44" t="s">
        <v>27</v>
      </c>
      <c r="E11" s="40" t="s">
        <v>28</v>
      </c>
      <c r="F11" s="39">
        <v>29.48</v>
      </c>
      <c r="G11" s="41">
        <v>7.5</v>
      </c>
      <c r="H11" s="39">
        <f t="shared" si="0"/>
        <v>21.98</v>
      </c>
      <c r="I11" s="39">
        <v>30.1</v>
      </c>
      <c r="J11" s="42">
        <v>3.288954</v>
      </c>
    </row>
    <row r="12" s="19" customFormat="1" ht="32.1" customHeight="1" spans="1:10">
      <c r="A12" s="30">
        <v>7</v>
      </c>
      <c r="B12" s="38" t="s">
        <v>13</v>
      </c>
      <c r="C12" s="39" t="s">
        <v>29</v>
      </c>
      <c r="D12" s="44" t="s">
        <v>30</v>
      </c>
      <c r="E12" s="40" t="s">
        <v>31</v>
      </c>
      <c r="F12" s="39">
        <v>21.84</v>
      </c>
      <c r="G12" s="41">
        <v>4.68</v>
      </c>
      <c r="H12" s="39">
        <f t="shared" si="0"/>
        <v>17.16</v>
      </c>
      <c r="I12" s="39">
        <v>23.24</v>
      </c>
      <c r="J12" s="42">
        <v>2.052307</v>
      </c>
    </row>
    <row r="13" s="19" customFormat="1" ht="32.1" customHeight="1" spans="1:10">
      <c r="A13" s="30">
        <v>8</v>
      </c>
      <c r="B13" s="45" t="s">
        <v>32</v>
      </c>
      <c r="C13" s="39" t="s">
        <v>33</v>
      </c>
      <c r="D13" s="44" t="s">
        <v>34</v>
      </c>
      <c r="E13" s="40" t="s">
        <v>35</v>
      </c>
      <c r="F13" s="39">
        <v>28.72</v>
      </c>
      <c r="G13" s="41">
        <v>8.2</v>
      </c>
      <c r="H13" s="39">
        <f t="shared" si="0"/>
        <v>20.52</v>
      </c>
      <c r="I13" s="39">
        <v>28.9</v>
      </c>
      <c r="J13" s="42">
        <v>3.595924</v>
      </c>
    </row>
    <row r="14" s="19" customFormat="1" ht="32.1" customHeight="1" spans="1:10">
      <c r="A14" s="30">
        <v>9</v>
      </c>
      <c r="B14" s="45" t="s">
        <v>32</v>
      </c>
      <c r="C14" s="39" t="s">
        <v>33</v>
      </c>
      <c r="D14" s="39" t="s">
        <v>36</v>
      </c>
      <c r="E14" s="40" t="s">
        <v>37</v>
      </c>
      <c r="F14" s="39">
        <v>14</v>
      </c>
      <c r="G14" s="41">
        <v>3</v>
      </c>
      <c r="H14" s="39">
        <f t="shared" si="0"/>
        <v>11</v>
      </c>
      <c r="I14" s="39">
        <v>14.56</v>
      </c>
      <c r="J14" s="42">
        <v>1.315582</v>
      </c>
    </row>
    <row r="15" s="19" customFormat="1" ht="32.1" customHeight="1" spans="1:10">
      <c r="A15" s="30">
        <v>10</v>
      </c>
      <c r="B15" s="45" t="s">
        <v>32</v>
      </c>
      <c r="C15" s="39" t="s">
        <v>33</v>
      </c>
      <c r="D15" s="39" t="s">
        <v>38</v>
      </c>
      <c r="E15" s="40" t="s">
        <v>39</v>
      </c>
      <c r="F15" s="39">
        <v>14.56</v>
      </c>
      <c r="G15" s="41">
        <v>3.12</v>
      </c>
      <c r="H15" s="39">
        <f t="shared" si="0"/>
        <v>11.44</v>
      </c>
      <c r="I15" s="39">
        <v>14.7</v>
      </c>
      <c r="J15" s="42">
        <v>1.368205</v>
      </c>
    </row>
    <row r="16" s="19" customFormat="1" ht="32.1" customHeight="1" spans="1:10">
      <c r="A16" s="30">
        <v>11</v>
      </c>
      <c r="B16" s="45" t="s">
        <v>32</v>
      </c>
      <c r="C16" s="39" t="s">
        <v>40</v>
      </c>
      <c r="D16" s="39" t="s">
        <v>41</v>
      </c>
      <c r="E16" s="40" t="s">
        <v>42</v>
      </c>
      <c r="F16" s="39">
        <v>27.86</v>
      </c>
      <c r="G16" s="41">
        <v>7.086</v>
      </c>
      <c r="H16" s="39">
        <f t="shared" si="0"/>
        <v>20.774</v>
      </c>
      <c r="I16" s="39">
        <v>28.3</v>
      </c>
      <c r="J16" s="42">
        <v>3.107404</v>
      </c>
    </row>
    <row r="17" s="19" customFormat="1" ht="32.1" customHeight="1" spans="1:10">
      <c r="A17" s="30">
        <v>12</v>
      </c>
      <c r="B17" s="45" t="s">
        <v>32</v>
      </c>
      <c r="C17" s="39" t="s">
        <v>40</v>
      </c>
      <c r="D17" s="39" t="s">
        <v>43</v>
      </c>
      <c r="E17" s="40" t="s">
        <v>44</v>
      </c>
      <c r="F17" s="39">
        <v>14.7</v>
      </c>
      <c r="G17" s="41">
        <v>3.15</v>
      </c>
      <c r="H17" s="39">
        <f t="shared" si="0"/>
        <v>11.55</v>
      </c>
      <c r="I17" s="39">
        <v>19.74</v>
      </c>
      <c r="J17" s="42">
        <v>1.381361</v>
      </c>
    </row>
    <row r="18" s="19" customFormat="1" ht="32.1" customHeight="1" spans="1:10">
      <c r="A18" s="30">
        <v>13</v>
      </c>
      <c r="B18" s="45" t="s">
        <v>32</v>
      </c>
      <c r="C18" s="39" t="s">
        <v>40</v>
      </c>
      <c r="D18" s="46" t="s">
        <v>45</v>
      </c>
      <c r="E18" s="40" t="s">
        <v>46</v>
      </c>
      <c r="F18" s="39">
        <v>14.28</v>
      </c>
      <c r="G18" s="41">
        <v>3.06</v>
      </c>
      <c r="H18" s="39">
        <f t="shared" si="0"/>
        <v>11.22</v>
      </c>
      <c r="I18" s="39">
        <v>15.68</v>
      </c>
      <c r="J18" s="42">
        <v>1.341893</v>
      </c>
    </row>
    <row r="19" s="19" customFormat="1" ht="32.1" customHeight="1" spans="1:10">
      <c r="A19" s="30">
        <v>14</v>
      </c>
      <c r="B19" s="45" t="s">
        <v>32</v>
      </c>
      <c r="C19" s="39" t="s">
        <v>40</v>
      </c>
      <c r="D19" s="44" t="s">
        <v>47</v>
      </c>
      <c r="E19" s="40" t="s">
        <v>48</v>
      </c>
      <c r="F19" s="39">
        <v>50.1</v>
      </c>
      <c r="G19" s="41">
        <v>11.346</v>
      </c>
      <c r="H19" s="39">
        <f t="shared" si="0"/>
        <v>38.754</v>
      </c>
      <c r="I19" s="39">
        <v>51.3</v>
      </c>
      <c r="J19" s="42">
        <v>4.97553</v>
      </c>
    </row>
    <row r="20" s="19" customFormat="1" ht="32.1" customHeight="1" spans="1:10">
      <c r="A20" s="30">
        <v>15</v>
      </c>
      <c r="B20" s="45" t="s">
        <v>32</v>
      </c>
      <c r="C20" s="39" t="s">
        <v>49</v>
      </c>
      <c r="D20" s="44" t="s">
        <v>50</v>
      </c>
      <c r="E20" s="40" t="s">
        <v>51</v>
      </c>
      <c r="F20" s="39">
        <v>24.56</v>
      </c>
      <c r="G20" s="41">
        <v>6.12</v>
      </c>
      <c r="H20" s="39">
        <f t="shared" si="0"/>
        <v>18.44</v>
      </c>
      <c r="I20" s="39">
        <v>17.92</v>
      </c>
      <c r="J20" s="42">
        <v>1.368205</v>
      </c>
    </row>
    <row r="21" s="19" customFormat="1" ht="32.1" customHeight="1" spans="1:10">
      <c r="A21" s="30">
        <v>16</v>
      </c>
      <c r="B21" s="45" t="s">
        <v>52</v>
      </c>
      <c r="C21" s="39" t="s">
        <v>53</v>
      </c>
      <c r="D21" s="39" t="s">
        <v>54</v>
      </c>
      <c r="E21" s="40" t="s">
        <v>55</v>
      </c>
      <c r="F21" s="39">
        <v>37.04</v>
      </c>
      <c r="G21" s="41">
        <v>9.12</v>
      </c>
      <c r="H21" s="39">
        <f t="shared" si="0"/>
        <v>27.92</v>
      </c>
      <c r="I21" s="39">
        <v>44.76</v>
      </c>
      <c r="J21" s="42">
        <v>5.455279</v>
      </c>
    </row>
    <row r="22" s="19" customFormat="1" ht="32.1" customHeight="1" spans="1:10">
      <c r="A22" s="30">
        <v>17</v>
      </c>
      <c r="B22" s="45" t="s">
        <v>52</v>
      </c>
      <c r="C22" s="39" t="s">
        <v>53</v>
      </c>
      <c r="D22" s="44" t="s">
        <v>56</v>
      </c>
      <c r="E22" s="40" t="s">
        <v>57</v>
      </c>
      <c r="F22" s="39">
        <v>40.58</v>
      </c>
      <c r="G22" s="41">
        <v>8.55</v>
      </c>
      <c r="H22" s="39">
        <f t="shared" si="0"/>
        <v>32.03</v>
      </c>
      <c r="I22" s="39">
        <v>34.54</v>
      </c>
      <c r="J22" s="42">
        <v>3.749408</v>
      </c>
    </row>
    <row r="23" s="19" customFormat="1" ht="32.1" customHeight="1" spans="1:10">
      <c r="A23" s="30">
        <v>18</v>
      </c>
      <c r="B23" s="45" t="s">
        <v>52</v>
      </c>
      <c r="C23" s="39" t="s">
        <v>53</v>
      </c>
      <c r="D23" s="44" t="s">
        <v>58</v>
      </c>
      <c r="E23" s="40" t="s">
        <v>59</v>
      </c>
      <c r="F23" s="39">
        <v>26.34</v>
      </c>
      <c r="G23" s="41">
        <v>6.69</v>
      </c>
      <c r="H23" s="39">
        <f t="shared" si="0"/>
        <v>19.65</v>
      </c>
      <c r="I23" s="39">
        <v>26.34</v>
      </c>
      <c r="J23" s="42">
        <v>2.933747</v>
      </c>
    </row>
    <row r="24" s="19" customFormat="1" ht="32.1" customHeight="1" spans="1:10">
      <c r="A24" s="30">
        <v>19</v>
      </c>
      <c r="B24" s="45" t="s">
        <v>52</v>
      </c>
      <c r="C24" s="39" t="s">
        <v>53</v>
      </c>
      <c r="D24" s="39" t="s">
        <v>60</v>
      </c>
      <c r="E24" s="40" t="s">
        <v>61</v>
      </c>
      <c r="F24" s="39">
        <v>32.78</v>
      </c>
      <c r="G24" s="41">
        <v>8.07</v>
      </c>
      <c r="H24" s="39">
        <f t="shared" si="0"/>
        <v>24.71</v>
      </c>
      <c r="I24" s="39">
        <v>32.78</v>
      </c>
      <c r="J24" s="42">
        <v>3.538915</v>
      </c>
    </row>
    <row r="25" s="19" customFormat="1" ht="32.1" customHeight="1" spans="1:10">
      <c r="A25" s="30">
        <v>20</v>
      </c>
      <c r="B25" s="45" t="s">
        <v>52</v>
      </c>
      <c r="C25" s="39" t="s">
        <v>53</v>
      </c>
      <c r="D25" s="39" t="s">
        <v>62</v>
      </c>
      <c r="E25" s="40" t="s">
        <v>63</v>
      </c>
      <c r="F25" s="39">
        <v>33.86</v>
      </c>
      <c r="G25" s="41">
        <v>9.69</v>
      </c>
      <c r="H25" s="39">
        <f t="shared" si="0"/>
        <v>24.17</v>
      </c>
      <c r="I25" s="39">
        <v>29.18</v>
      </c>
      <c r="J25" s="42">
        <v>3.223175</v>
      </c>
    </row>
    <row r="26" s="19" customFormat="1" ht="32.1" customHeight="1" spans="1:10">
      <c r="A26" s="30">
        <v>21</v>
      </c>
      <c r="B26" s="45" t="s">
        <v>52</v>
      </c>
      <c r="C26" s="39" t="s">
        <v>53</v>
      </c>
      <c r="D26" s="39" t="s">
        <v>64</v>
      </c>
      <c r="E26" s="40" t="s">
        <v>65</v>
      </c>
      <c r="F26" s="39">
        <v>35.2</v>
      </c>
      <c r="G26" s="41">
        <v>8.4</v>
      </c>
      <c r="H26" s="39">
        <f t="shared" si="0"/>
        <v>26.8</v>
      </c>
      <c r="I26" s="39">
        <v>35.2</v>
      </c>
      <c r="J26" s="42">
        <v>3.683629</v>
      </c>
    </row>
    <row r="27" s="19" customFormat="1" ht="32.1" customHeight="1" spans="1:10">
      <c r="A27" s="30">
        <v>22</v>
      </c>
      <c r="B27" s="45" t="s">
        <v>52</v>
      </c>
      <c r="C27" s="39" t="s">
        <v>53</v>
      </c>
      <c r="D27" s="39" t="s">
        <v>66</v>
      </c>
      <c r="E27" s="40" t="s">
        <v>67</v>
      </c>
      <c r="F27" s="39">
        <v>29.24</v>
      </c>
      <c r="G27" s="41">
        <v>7.38</v>
      </c>
      <c r="H27" s="39">
        <f t="shared" si="0"/>
        <v>21.86</v>
      </c>
      <c r="I27" s="39">
        <v>19.24</v>
      </c>
      <c r="J27" s="42">
        <v>1.92075</v>
      </c>
    </row>
    <row r="28" s="19" customFormat="1" ht="32.1" customHeight="1" spans="1:10">
      <c r="A28" s="30">
        <v>23</v>
      </c>
      <c r="B28" s="45" t="s">
        <v>52</v>
      </c>
      <c r="C28" s="39" t="s">
        <v>68</v>
      </c>
      <c r="D28" s="47" t="s">
        <v>69</v>
      </c>
      <c r="E28" s="40" t="s">
        <v>70</v>
      </c>
      <c r="F28" s="39">
        <v>32.28</v>
      </c>
      <c r="G28" s="41">
        <v>9.26</v>
      </c>
      <c r="H28" s="39">
        <f t="shared" si="0"/>
        <v>23.02</v>
      </c>
      <c r="I28" s="39">
        <v>18.04</v>
      </c>
      <c r="J28" s="42">
        <v>1.815502</v>
      </c>
    </row>
    <row r="29" s="19" customFormat="1" ht="32.1" customHeight="1" spans="1:10">
      <c r="A29" s="30">
        <v>24</v>
      </c>
      <c r="B29" s="45" t="s">
        <v>52</v>
      </c>
      <c r="C29" s="39" t="s">
        <v>68</v>
      </c>
      <c r="D29" s="39" t="s">
        <v>71</v>
      </c>
      <c r="E29" s="40" t="s">
        <v>72</v>
      </c>
      <c r="F29" s="39">
        <v>64.56</v>
      </c>
      <c r="G29" s="41">
        <v>18.28</v>
      </c>
      <c r="H29" s="39">
        <f t="shared" si="0"/>
        <v>46.28</v>
      </c>
      <c r="I29" s="39">
        <v>53.68</v>
      </c>
      <c r="J29" s="42">
        <v>5.63069</v>
      </c>
    </row>
    <row r="30" s="19" customFormat="1" ht="32.1" customHeight="1" spans="1:10">
      <c r="A30" s="30">
        <v>25</v>
      </c>
      <c r="B30" s="45" t="s">
        <v>52</v>
      </c>
      <c r="C30" s="39" t="s">
        <v>68</v>
      </c>
      <c r="D30" s="47" t="s">
        <v>73</v>
      </c>
      <c r="E30" s="40" t="s">
        <v>74</v>
      </c>
      <c r="F30" s="39">
        <v>37.76</v>
      </c>
      <c r="G30" s="41">
        <v>10.8</v>
      </c>
      <c r="H30" s="39">
        <f t="shared" si="0"/>
        <v>26.96</v>
      </c>
      <c r="I30" s="39">
        <v>32.9</v>
      </c>
      <c r="J30" s="42">
        <v>3.578383</v>
      </c>
    </row>
    <row r="31" s="19" customFormat="1" ht="32.1" customHeight="1" spans="1:10">
      <c r="A31" s="30">
        <v>26</v>
      </c>
      <c r="B31" s="45" t="s">
        <v>52</v>
      </c>
      <c r="C31" s="39" t="s">
        <v>68</v>
      </c>
      <c r="D31" s="47" t="s">
        <v>75</v>
      </c>
      <c r="E31" s="40" t="s">
        <v>76</v>
      </c>
      <c r="F31" s="39">
        <v>31.26</v>
      </c>
      <c r="G31" s="41">
        <v>8.95</v>
      </c>
      <c r="H31" s="39">
        <f t="shared" si="0"/>
        <v>22.31</v>
      </c>
      <c r="I31" s="39">
        <v>26.98</v>
      </c>
      <c r="J31" s="42">
        <v>2.98637</v>
      </c>
    </row>
    <row r="32" s="19" customFormat="1" ht="32.1" customHeight="1" spans="1:10">
      <c r="A32" s="30">
        <v>27</v>
      </c>
      <c r="B32" s="45" t="s">
        <v>52</v>
      </c>
      <c r="C32" s="39" t="s">
        <v>68</v>
      </c>
      <c r="D32" s="47" t="s">
        <v>77</v>
      </c>
      <c r="E32" s="40" t="s">
        <v>78</v>
      </c>
      <c r="F32" s="39">
        <v>31.44</v>
      </c>
      <c r="G32" s="41">
        <v>9</v>
      </c>
      <c r="H32" s="39">
        <f t="shared" si="0"/>
        <v>22.44</v>
      </c>
      <c r="I32" s="39">
        <v>17.12</v>
      </c>
      <c r="J32" s="42">
        <v>1.683944</v>
      </c>
    </row>
    <row r="33" s="19" customFormat="1" ht="32.1" customHeight="1" spans="1:10">
      <c r="A33" s="30">
        <v>28</v>
      </c>
      <c r="B33" s="45" t="s">
        <v>52</v>
      </c>
      <c r="C33" s="39" t="s">
        <v>79</v>
      </c>
      <c r="D33" s="47" t="s">
        <v>80</v>
      </c>
      <c r="E33" s="40" t="s">
        <v>81</v>
      </c>
      <c r="F33" s="39">
        <v>37.8</v>
      </c>
      <c r="G33" s="41">
        <v>9.3</v>
      </c>
      <c r="H33" s="39">
        <f t="shared" si="0"/>
        <v>28.5</v>
      </c>
      <c r="I33" s="39">
        <v>37.8</v>
      </c>
      <c r="J33" s="42">
        <v>4.078304</v>
      </c>
    </row>
    <row r="34" s="19" customFormat="1" ht="32.1" customHeight="1" spans="1:10">
      <c r="A34" s="30">
        <v>29</v>
      </c>
      <c r="B34" s="45" t="s">
        <v>52</v>
      </c>
      <c r="C34" s="39" t="s">
        <v>82</v>
      </c>
      <c r="D34" s="47" t="s">
        <v>83</v>
      </c>
      <c r="E34" s="40" t="s">
        <v>84</v>
      </c>
      <c r="F34" s="39">
        <v>30.38</v>
      </c>
      <c r="G34" s="41">
        <v>8.71</v>
      </c>
      <c r="H34" s="39">
        <f t="shared" si="0"/>
        <v>21.67</v>
      </c>
      <c r="I34" s="39">
        <v>31.64</v>
      </c>
      <c r="J34" s="42">
        <v>3.819573</v>
      </c>
    </row>
    <row r="35" s="19" customFormat="1" ht="32.1" customHeight="1" spans="1:10">
      <c r="A35" s="30">
        <v>30</v>
      </c>
      <c r="B35" s="45" t="s">
        <v>85</v>
      </c>
      <c r="C35" s="39" t="s">
        <v>86</v>
      </c>
      <c r="D35" s="39" t="s">
        <v>87</v>
      </c>
      <c r="E35" s="40" t="s">
        <v>88</v>
      </c>
      <c r="F35" s="39">
        <v>30.6</v>
      </c>
      <c r="G35" s="41">
        <v>7.62</v>
      </c>
      <c r="H35" s="39">
        <f t="shared" si="0"/>
        <v>22.98</v>
      </c>
      <c r="I35" s="39">
        <v>30.6</v>
      </c>
      <c r="J35" s="42">
        <v>3.341578</v>
      </c>
    </row>
    <row r="36" s="19" customFormat="1" ht="32.1" customHeight="1" spans="1:10">
      <c r="A36" s="30">
        <v>31</v>
      </c>
      <c r="B36" s="45" t="s">
        <v>85</v>
      </c>
      <c r="C36" s="39" t="s">
        <v>89</v>
      </c>
      <c r="D36" s="39" t="s">
        <v>90</v>
      </c>
      <c r="E36" s="40" t="s">
        <v>91</v>
      </c>
      <c r="F36" s="39">
        <v>27.3</v>
      </c>
      <c r="G36" s="41">
        <v>5.85</v>
      </c>
      <c r="H36" s="39">
        <f t="shared" si="0"/>
        <v>21.45</v>
      </c>
      <c r="I36" s="39">
        <v>27.3</v>
      </c>
      <c r="J36" s="42">
        <v>2.565384</v>
      </c>
    </row>
    <row r="37" s="19" customFormat="1" ht="32.1" customHeight="1" spans="1:10">
      <c r="A37" s="30">
        <v>32</v>
      </c>
      <c r="B37" s="45" t="s">
        <v>85</v>
      </c>
      <c r="C37" s="39" t="s">
        <v>92</v>
      </c>
      <c r="D37" s="39" t="s">
        <v>93</v>
      </c>
      <c r="E37" s="40" t="s">
        <v>94</v>
      </c>
      <c r="F37" s="39">
        <v>17.08</v>
      </c>
      <c r="G37" s="41">
        <v>3.66</v>
      </c>
      <c r="H37" s="39">
        <f t="shared" si="0"/>
        <v>13.42</v>
      </c>
      <c r="I37" s="39">
        <v>17.08</v>
      </c>
      <c r="J37" s="42">
        <v>1.60501</v>
      </c>
    </row>
    <row r="38" s="19" customFormat="1" ht="32.1" customHeight="1" spans="1:10">
      <c r="A38" s="30">
        <v>33</v>
      </c>
      <c r="B38" s="45" t="s">
        <v>85</v>
      </c>
      <c r="C38" s="39" t="s">
        <v>95</v>
      </c>
      <c r="D38" s="39" t="s">
        <v>96</v>
      </c>
      <c r="E38" s="40" t="s">
        <v>97</v>
      </c>
      <c r="F38" s="39">
        <v>14.84</v>
      </c>
      <c r="G38" s="41">
        <v>3.18</v>
      </c>
      <c r="H38" s="39">
        <f t="shared" si="0"/>
        <v>11.66</v>
      </c>
      <c r="I38" s="39">
        <v>14.84</v>
      </c>
      <c r="J38" s="42">
        <v>1.394517</v>
      </c>
    </row>
    <row r="39" s="19" customFormat="1" ht="32.1" customHeight="1" spans="1:10">
      <c r="A39" s="30">
        <v>34</v>
      </c>
      <c r="B39" s="45" t="s">
        <v>98</v>
      </c>
      <c r="C39" s="39" t="s">
        <v>99</v>
      </c>
      <c r="D39" s="39" t="s">
        <v>100</v>
      </c>
      <c r="E39" s="40" t="s">
        <v>101</v>
      </c>
      <c r="F39" s="39">
        <v>28.64</v>
      </c>
      <c r="G39" s="41">
        <v>7.356</v>
      </c>
      <c r="H39" s="39">
        <f t="shared" si="0"/>
        <v>21.284</v>
      </c>
      <c r="I39" s="39">
        <v>33.66</v>
      </c>
      <c r="J39" s="42">
        <v>4.129172</v>
      </c>
    </row>
    <row r="40" s="19" customFormat="1" ht="32.1" customHeight="1" spans="1:10">
      <c r="A40" s="30">
        <v>35</v>
      </c>
      <c r="B40" s="45" t="s">
        <v>98</v>
      </c>
      <c r="C40" s="39" t="s">
        <v>99</v>
      </c>
      <c r="D40" s="39" t="s">
        <v>102</v>
      </c>
      <c r="E40" s="40" t="s">
        <v>103</v>
      </c>
      <c r="F40" s="39">
        <v>28.46</v>
      </c>
      <c r="G40" s="41">
        <v>7.134</v>
      </c>
      <c r="H40" s="39">
        <f t="shared" si="0"/>
        <v>21.326</v>
      </c>
      <c r="I40" s="39">
        <v>28.56</v>
      </c>
      <c r="J40" s="42">
        <v>3.128454</v>
      </c>
    </row>
    <row r="41" s="19" customFormat="1" ht="32.1" customHeight="1" spans="1:10">
      <c r="A41" s="30">
        <v>36</v>
      </c>
      <c r="B41" s="45" t="s">
        <v>98</v>
      </c>
      <c r="C41" s="39" t="s">
        <v>104</v>
      </c>
      <c r="D41" s="39" t="s">
        <v>105</v>
      </c>
      <c r="E41" s="40" t="s">
        <v>106</v>
      </c>
      <c r="F41" s="39">
        <v>14.98</v>
      </c>
      <c r="G41" s="41">
        <v>3.21</v>
      </c>
      <c r="H41" s="39">
        <f t="shared" si="0"/>
        <v>11.77</v>
      </c>
      <c r="I41" s="39">
        <v>14.98</v>
      </c>
      <c r="J41" s="42">
        <v>1.407672</v>
      </c>
    </row>
    <row r="42" s="19" customFormat="1" ht="47.25" customHeight="1" spans="1:10">
      <c r="A42" s="30">
        <v>37</v>
      </c>
      <c r="B42" s="45" t="s">
        <v>107</v>
      </c>
      <c r="C42" s="39" t="s">
        <v>108</v>
      </c>
      <c r="D42" s="39" t="s">
        <v>109</v>
      </c>
      <c r="E42" s="40" t="s">
        <v>110</v>
      </c>
      <c r="F42" s="39">
        <v>52.3</v>
      </c>
      <c r="G42" s="41">
        <v>12.57</v>
      </c>
      <c r="H42" s="39">
        <f t="shared" si="0"/>
        <v>39.73</v>
      </c>
      <c r="I42" s="39">
        <v>52.44</v>
      </c>
      <c r="J42" s="42">
        <v>5.512288</v>
      </c>
    </row>
    <row r="43" s="19" customFormat="1" ht="32.1" customHeight="1" spans="1:10">
      <c r="A43" s="30">
        <v>38</v>
      </c>
      <c r="B43" s="45" t="s">
        <v>107</v>
      </c>
      <c r="C43" s="39" t="s">
        <v>108</v>
      </c>
      <c r="D43" s="39" t="s">
        <v>109</v>
      </c>
      <c r="E43" s="40" t="s">
        <v>111</v>
      </c>
      <c r="F43" s="39">
        <v>57.8</v>
      </c>
      <c r="G43" s="41">
        <v>13.68</v>
      </c>
      <c r="H43" s="39">
        <f t="shared" si="0"/>
        <v>44.12</v>
      </c>
      <c r="I43" s="39">
        <v>47.32</v>
      </c>
      <c r="J43" s="42">
        <v>4.683471</v>
      </c>
    </row>
    <row r="44" s="19" customFormat="1" ht="32.1" customHeight="1" spans="1:10">
      <c r="A44" s="30">
        <v>39</v>
      </c>
      <c r="B44" s="45" t="s">
        <v>107</v>
      </c>
      <c r="C44" s="39" t="s">
        <v>112</v>
      </c>
      <c r="D44" s="39" t="s">
        <v>113</v>
      </c>
      <c r="E44" s="40" t="s">
        <v>114</v>
      </c>
      <c r="F44" s="39">
        <v>40.2</v>
      </c>
      <c r="G44" s="41">
        <v>9.66</v>
      </c>
      <c r="H44" s="39">
        <f t="shared" si="0"/>
        <v>30.54</v>
      </c>
      <c r="I44" s="39">
        <v>41.38</v>
      </c>
      <c r="J44" s="42">
        <v>4.236173</v>
      </c>
    </row>
    <row r="45" s="19" customFormat="1" ht="32.1" customHeight="1" spans="1:10">
      <c r="A45" s="30">
        <v>40</v>
      </c>
      <c r="B45" s="45" t="s">
        <v>107</v>
      </c>
      <c r="C45" s="39" t="s">
        <v>112</v>
      </c>
      <c r="D45" s="39" t="s">
        <v>115</v>
      </c>
      <c r="E45" s="40" t="s">
        <v>116</v>
      </c>
      <c r="F45" s="39">
        <v>32.58</v>
      </c>
      <c r="G45" s="41">
        <v>7.17</v>
      </c>
      <c r="H45" s="39">
        <f t="shared" si="0"/>
        <v>25.41</v>
      </c>
      <c r="I45" s="39">
        <v>33.9</v>
      </c>
      <c r="J45" s="42">
        <v>3.14424</v>
      </c>
    </row>
    <row r="46" s="19" customFormat="1" ht="32.1" customHeight="1" spans="1:10">
      <c r="A46" s="30">
        <v>41</v>
      </c>
      <c r="B46" s="45" t="s">
        <v>107</v>
      </c>
      <c r="C46" s="39" t="s">
        <v>112</v>
      </c>
      <c r="D46" s="44" t="s">
        <v>117</v>
      </c>
      <c r="E46" s="40" t="s">
        <v>118</v>
      </c>
      <c r="F46" s="39">
        <v>28.4</v>
      </c>
      <c r="G46" s="41">
        <v>6.36</v>
      </c>
      <c r="H46" s="39">
        <f t="shared" si="0"/>
        <v>22.04</v>
      </c>
      <c r="I46" s="39">
        <v>28.88</v>
      </c>
      <c r="J46" s="42">
        <v>2.789033</v>
      </c>
    </row>
    <row r="47" s="19" customFormat="1" ht="32.1" customHeight="1" spans="1:10">
      <c r="A47" s="30">
        <v>42</v>
      </c>
      <c r="B47" s="45" t="s">
        <v>107</v>
      </c>
      <c r="C47" s="39" t="s">
        <v>112</v>
      </c>
      <c r="D47" s="39" t="s">
        <v>119</v>
      </c>
      <c r="E47" s="40" t="s">
        <v>120</v>
      </c>
      <c r="F47" s="39">
        <v>50.6</v>
      </c>
      <c r="G47" s="41">
        <v>12.06</v>
      </c>
      <c r="H47" s="39">
        <f t="shared" si="0"/>
        <v>38.54</v>
      </c>
      <c r="I47" s="39">
        <v>47.6</v>
      </c>
      <c r="J47" s="42">
        <v>3.973057</v>
      </c>
    </row>
    <row r="48" s="19" customFormat="1" ht="32.1" customHeight="1" spans="1:10">
      <c r="A48" s="30">
        <v>43</v>
      </c>
      <c r="B48" s="45" t="s">
        <v>121</v>
      </c>
      <c r="C48" s="39" t="s">
        <v>122</v>
      </c>
      <c r="D48" s="39" t="s">
        <v>123</v>
      </c>
      <c r="E48" s="40" t="s">
        <v>124</v>
      </c>
      <c r="F48" s="39">
        <v>58.54</v>
      </c>
      <c r="G48" s="41">
        <v>13.842</v>
      </c>
      <c r="H48" s="39">
        <f t="shared" si="0"/>
        <v>44.698</v>
      </c>
      <c r="I48" s="39">
        <v>62.76</v>
      </c>
      <c r="J48" s="42">
        <v>6.070094</v>
      </c>
    </row>
    <row r="49" s="19" customFormat="1" ht="32.1" customHeight="1" spans="1:10">
      <c r="A49" s="30">
        <v>44</v>
      </c>
      <c r="B49" s="45" t="s">
        <v>121</v>
      </c>
      <c r="C49" s="39" t="s">
        <v>122</v>
      </c>
      <c r="D49" s="48" t="s">
        <v>125</v>
      </c>
      <c r="E49" s="40" t="s">
        <v>126</v>
      </c>
      <c r="F49" s="39">
        <v>13</v>
      </c>
      <c r="G49" s="41">
        <v>3</v>
      </c>
      <c r="H49" s="39">
        <f t="shared" si="0"/>
        <v>10</v>
      </c>
      <c r="I49" s="39">
        <v>13</v>
      </c>
      <c r="J49" s="42">
        <v>1.315582</v>
      </c>
    </row>
    <row r="50" s="19" customFormat="1" ht="32.1" customHeight="1" spans="1:10">
      <c r="A50" s="30">
        <v>45</v>
      </c>
      <c r="B50" s="45" t="s">
        <v>127</v>
      </c>
      <c r="C50" s="39" t="s">
        <v>128</v>
      </c>
      <c r="D50" s="44" t="s">
        <v>129</v>
      </c>
      <c r="E50" s="40" t="s">
        <v>130</v>
      </c>
      <c r="F50" s="39">
        <v>72.12</v>
      </c>
      <c r="G50" s="41">
        <v>17.34</v>
      </c>
      <c r="H50" s="39">
        <f t="shared" si="0"/>
        <v>54.78</v>
      </c>
      <c r="I50" s="39">
        <v>72.12</v>
      </c>
      <c r="J50" s="42">
        <v>7.604063</v>
      </c>
    </row>
    <row r="51" s="19" customFormat="1" ht="32.1" customHeight="1" spans="1:10">
      <c r="A51" s="30">
        <v>46</v>
      </c>
      <c r="B51" s="45" t="s">
        <v>127</v>
      </c>
      <c r="C51" s="45" t="s">
        <v>131</v>
      </c>
      <c r="D51" s="44" t="s">
        <v>132</v>
      </c>
      <c r="E51" s="40" t="s">
        <v>133</v>
      </c>
      <c r="F51" s="39">
        <v>58.48</v>
      </c>
      <c r="G51" s="41">
        <v>14.46</v>
      </c>
      <c r="H51" s="39">
        <f t="shared" si="0"/>
        <v>44.02</v>
      </c>
      <c r="I51" s="39">
        <v>35.48</v>
      </c>
      <c r="J51" s="42">
        <v>3.709941</v>
      </c>
    </row>
    <row r="52" s="18" customFormat="1" ht="32.1" customHeight="1" spans="1:10">
      <c r="A52" s="49" t="s">
        <v>134</v>
      </c>
      <c r="B52" s="50"/>
      <c r="C52" s="50"/>
      <c r="D52" s="51"/>
      <c r="E52" s="51"/>
      <c r="F52" s="52">
        <f t="shared" ref="F52:I52" si="1">SUM(F6:F51)</f>
        <v>1551.1</v>
      </c>
      <c r="G52" s="53">
        <f t="shared" si="1"/>
        <v>383.494</v>
      </c>
      <c r="H52" s="54">
        <f t="shared" si="1"/>
        <v>1167.606</v>
      </c>
      <c r="I52" s="54">
        <f t="shared" si="1"/>
        <v>1464.44</v>
      </c>
      <c r="J52" s="55">
        <v>150</v>
      </c>
    </row>
    <row r="53" s="18" customFormat="1" ht="14.25" spans="1:10">
      <c r="A53" s="56"/>
      <c r="B53" s="56"/>
      <c r="C53" s="56"/>
      <c r="D53" s="56"/>
      <c r="E53" s="56"/>
      <c r="F53" s="56"/>
      <c r="G53" s="57"/>
      <c r="H53" s="56"/>
      <c r="I53" s="56"/>
      <c r="J53" s="58"/>
    </row>
    <row r="54" s="18" customFormat="1" ht="14.25" spans="1:10">
      <c r="A54" s="56"/>
      <c r="B54" s="56"/>
      <c r="C54" s="56"/>
      <c r="D54" s="56"/>
      <c r="E54" s="56"/>
      <c r="F54" s="56"/>
      <c r="G54" s="57"/>
      <c r="H54" s="56"/>
      <c r="I54" s="56"/>
      <c r="J54" s="58"/>
    </row>
    <row r="55" s="18" customFormat="1" ht="14.25" spans="1:10">
      <c r="A55" s="56"/>
      <c r="B55" s="56"/>
      <c r="C55" s="56"/>
      <c r="D55" s="56"/>
      <c r="E55" s="56"/>
      <c r="F55" s="56"/>
      <c r="G55" s="57"/>
      <c r="H55" s="56"/>
      <c r="I55" s="56"/>
      <c r="J55" s="58"/>
    </row>
  </sheetData>
  <mergeCells count="11">
    <mergeCell ref="A1:J1"/>
    <mergeCell ref="A2:J2"/>
    <mergeCell ref="A52:D52"/>
    <mergeCell ref="A3:A5"/>
    <mergeCell ref="B3:B5"/>
    <mergeCell ref="C3:C5"/>
    <mergeCell ref="D3:D5"/>
    <mergeCell ref="E3:E5"/>
    <mergeCell ref="I3:I5"/>
    <mergeCell ref="J3:J5"/>
    <mergeCell ref="F3:H4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N10" sqref="N10"/>
    </sheetView>
  </sheetViews>
  <sheetFormatPr defaultColWidth="9" defaultRowHeight="15.75"/>
  <cols>
    <col min="1" max="1" width="3.75" style="4" customWidth="1"/>
    <col min="2" max="2" width="11.375" style="4" customWidth="1"/>
    <col min="3" max="3" width="7.25" style="4" customWidth="1"/>
    <col min="4" max="4" width="7.625" style="4" customWidth="1"/>
    <col min="5" max="5" width="39.125" style="4" customWidth="1"/>
    <col min="6" max="6" width="7.5" style="5" customWidth="1"/>
    <col min="7" max="7" width="10" style="5" customWidth="1"/>
    <col min="8" max="8" width="10.25" style="5" customWidth="1"/>
    <col min="9" max="9" width="9.625" style="5" customWidth="1"/>
    <col min="10" max="10" width="9.375" style="5" customWidth="1"/>
    <col min="11" max="11" width="7" style="4" customWidth="1"/>
    <col min="12" max="16384" width="9" style="4"/>
  </cols>
  <sheetData>
    <row r="1" s="1" customFormat="1" ht="44.25" customHeight="1" spans="1:11">
      <c r="A1" s="6" t="s">
        <v>135</v>
      </c>
      <c r="B1" s="6"/>
      <c r="C1" s="6"/>
      <c r="D1" s="6"/>
      <c r="E1" s="6"/>
      <c r="F1" s="7"/>
      <c r="G1" s="7"/>
      <c r="H1" s="7"/>
      <c r="I1" s="7"/>
      <c r="J1" s="7"/>
      <c r="K1" s="6"/>
    </row>
    <row r="2" s="1" customFormat="1" ht="27.95" customHeight="1" spans="1:11">
      <c r="A2" s="8" t="s">
        <v>136</v>
      </c>
      <c r="B2" s="9"/>
      <c r="C2" s="9"/>
      <c r="D2" s="9"/>
      <c r="E2" s="9"/>
      <c r="F2" s="10"/>
      <c r="G2" s="10"/>
      <c r="H2" s="10"/>
      <c r="I2" s="10"/>
      <c r="J2" s="10"/>
      <c r="K2" s="9"/>
    </row>
    <row r="3" s="2" customFormat="1" ht="21" customHeight="1" spans="1:11">
      <c r="A3" s="11" t="s">
        <v>2</v>
      </c>
      <c r="B3" s="11" t="s">
        <v>137</v>
      </c>
      <c r="C3" s="11" t="s">
        <v>138</v>
      </c>
      <c r="D3" s="11" t="s">
        <v>139</v>
      </c>
      <c r="E3" s="11" t="s">
        <v>140</v>
      </c>
      <c r="F3" s="11" t="s">
        <v>141</v>
      </c>
      <c r="G3" s="11"/>
      <c r="H3" s="11"/>
      <c r="I3" s="11" t="s">
        <v>8</v>
      </c>
      <c r="J3" s="11" t="s">
        <v>142</v>
      </c>
      <c r="K3" s="11" t="s">
        <v>143</v>
      </c>
    </row>
    <row r="4" s="2" customFormat="1" ht="40.5" customHeight="1" spans="1:11">
      <c r="A4" s="11"/>
      <c r="B4" s="11"/>
      <c r="C4" s="11"/>
      <c r="D4" s="11"/>
      <c r="E4" s="11"/>
      <c r="F4" s="11" t="s">
        <v>144</v>
      </c>
      <c r="G4" s="11" t="s">
        <v>145</v>
      </c>
      <c r="H4" s="11" t="s">
        <v>12</v>
      </c>
      <c r="I4" s="11"/>
      <c r="J4" s="11"/>
      <c r="K4" s="11"/>
    </row>
    <row r="5" s="2" customFormat="1" ht="27.95" customHeight="1" spans="1:11">
      <c r="A5" s="12" t="s">
        <v>146</v>
      </c>
      <c r="B5" s="12"/>
      <c r="C5" s="12"/>
      <c r="D5" s="12"/>
      <c r="E5" s="12"/>
      <c r="F5" s="12"/>
      <c r="G5" s="12"/>
      <c r="H5" s="12"/>
      <c r="I5" s="12"/>
      <c r="J5" s="12"/>
      <c r="K5" s="12"/>
    </row>
    <row r="6" s="3" customFormat="1" ht="144" customHeight="1" spans="1:11">
      <c r="A6" s="13">
        <v>1</v>
      </c>
      <c r="B6" s="13" t="s">
        <v>147</v>
      </c>
      <c r="C6" s="13" t="s">
        <v>148</v>
      </c>
      <c r="D6" s="13" t="s">
        <v>149</v>
      </c>
      <c r="E6" s="13" t="s">
        <v>150</v>
      </c>
      <c r="F6" s="13">
        <v>314.29</v>
      </c>
      <c r="G6" s="13">
        <v>94.287</v>
      </c>
      <c r="H6" s="13">
        <f>F6-G6</f>
        <v>220.003</v>
      </c>
      <c r="I6" s="13">
        <v>307.1</v>
      </c>
      <c r="J6" s="13">
        <f>I6*0.3</f>
        <v>92.13</v>
      </c>
      <c r="K6" s="13"/>
    </row>
    <row r="7" s="3" customFormat="1" ht="57" customHeight="1" spans="1:11">
      <c r="A7" s="13">
        <v>2</v>
      </c>
      <c r="B7" s="13" t="s">
        <v>151</v>
      </c>
      <c r="C7" s="13" t="s">
        <v>152</v>
      </c>
      <c r="D7" s="13" t="s">
        <v>153</v>
      </c>
      <c r="E7" s="13" t="s">
        <v>154</v>
      </c>
      <c r="F7" s="13">
        <v>71.5</v>
      </c>
      <c r="G7" s="13">
        <f>F7*0.3</f>
        <v>21.45</v>
      </c>
      <c r="H7" s="13">
        <f>F7-G7</f>
        <v>50.05</v>
      </c>
      <c r="I7" s="13">
        <v>45.8</v>
      </c>
      <c r="J7" s="13">
        <f>I7*0.3</f>
        <v>13.74</v>
      </c>
      <c r="K7" s="13"/>
    </row>
    <row r="8" s="3" customFormat="1" ht="64.5" customHeight="1" spans="1:11">
      <c r="A8" s="13">
        <v>3</v>
      </c>
      <c r="B8" s="13" t="s">
        <v>155</v>
      </c>
      <c r="C8" s="13" t="s">
        <v>156</v>
      </c>
      <c r="D8" s="13" t="s">
        <v>157</v>
      </c>
      <c r="E8" s="13" t="s">
        <v>158</v>
      </c>
      <c r="F8" s="13">
        <v>268.7</v>
      </c>
      <c r="G8" s="13">
        <f>F8*0.3</f>
        <v>80.61</v>
      </c>
      <c r="H8" s="13">
        <f>F8-G8</f>
        <v>188.09</v>
      </c>
      <c r="I8" s="13">
        <v>268.5</v>
      </c>
      <c r="J8" s="13">
        <f>I8*0.3</f>
        <v>80.55</v>
      </c>
      <c r="K8" s="13"/>
    </row>
    <row r="9" s="3" customFormat="1" ht="144.75" customHeight="1" spans="1:11">
      <c r="A9" s="13">
        <v>4</v>
      </c>
      <c r="B9" s="13" t="s">
        <v>159</v>
      </c>
      <c r="C9" s="13" t="s">
        <v>160</v>
      </c>
      <c r="D9" s="13" t="s">
        <v>161</v>
      </c>
      <c r="E9" s="13" t="s">
        <v>162</v>
      </c>
      <c r="F9" s="13">
        <v>1075.378</v>
      </c>
      <c r="G9" s="13">
        <v>200</v>
      </c>
      <c r="H9" s="13">
        <f>F9-G9</f>
        <v>875.378</v>
      </c>
      <c r="I9" s="13">
        <v>464.958</v>
      </c>
      <c r="J9" s="13">
        <f>I9*0.3</f>
        <v>139.4874</v>
      </c>
      <c r="K9" s="13"/>
    </row>
    <row r="10" s="3" customFormat="1" ht="27.95" customHeight="1" spans="1:11">
      <c r="A10" s="13" t="s">
        <v>163</v>
      </c>
      <c r="B10" s="13"/>
      <c r="C10" s="13"/>
      <c r="D10" s="13"/>
      <c r="E10" s="13"/>
      <c r="F10" s="13">
        <f>SUM(F6:F9)</f>
        <v>1729.868</v>
      </c>
      <c r="G10" s="13">
        <f>SUM(G6:G9)</f>
        <v>396.347</v>
      </c>
      <c r="H10" s="13">
        <f>SUM(H6:H9)</f>
        <v>1333.521</v>
      </c>
      <c r="I10" s="13">
        <f>SUM(I6:I9)</f>
        <v>1086.358</v>
      </c>
      <c r="J10" s="13">
        <f>SUM(J6:J9)</f>
        <v>325.9074</v>
      </c>
      <c r="K10" s="13"/>
    </row>
    <row r="11" ht="18.75" spans="1:11">
      <c r="A11" s="8" t="s">
        <v>164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="3" customFormat="1" ht="79.5" customHeight="1" spans="1:11">
      <c r="A12" s="13">
        <v>1</v>
      </c>
      <c r="B12" s="12" t="s">
        <v>165</v>
      </c>
      <c r="C12" s="12" t="s">
        <v>166</v>
      </c>
      <c r="D12" s="12" t="s">
        <v>167</v>
      </c>
      <c r="E12" s="13" t="s">
        <v>168</v>
      </c>
      <c r="F12" s="13">
        <v>220</v>
      </c>
      <c r="G12" s="13">
        <v>66</v>
      </c>
      <c r="H12" s="13">
        <f>F12-G12</f>
        <v>154</v>
      </c>
      <c r="I12" s="13">
        <v>0</v>
      </c>
      <c r="J12" s="13">
        <v>0</v>
      </c>
      <c r="K12" s="14" t="s">
        <v>169</v>
      </c>
    </row>
    <row r="13" s="3" customFormat="1" ht="27.95" customHeight="1" spans="1:11">
      <c r="A13" s="15" t="s">
        <v>163</v>
      </c>
      <c r="B13" s="16"/>
      <c r="C13" s="16"/>
      <c r="D13" s="16"/>
      <c r="E13" s="17"/>
      <c r="F13" s="13">
        <f>F12</f>
        <v>220</v>
      </c>
      <c r="G13" s="13">
        <f>G12</f>
        <v>66</v>
      </c>
      <c r="H13" s="13">
        <f>H12</f>
        <v>154</v>
      </c>
      <c r="I13" s="13">
        <f>I12</f>
        <v>0</v>
      </c>
      <c r="J13" s="13">
        <f>J12</f>
        <v>0</v>
      </c>
      <c r="K13" s="13"/>
    </row>
    <row r="14" s="3" customFormat="1" ht="32.1" customHeight="1" spans="1:11">
      <c r="A14" s="15" t="s">
        <v>144</v>
      </c>
      <c r="B14" s="16"/>
      <c r="C14" s="16"/>
      <c r="D14" s="16"/>
      <c r="E14" s="17"/>
      <c r="F14" s="13">
        <f>F10+F13</f>
        <v>1949.868</v>
      </c>
      <c r="G14" s="13">
        <f>G10+G13</f>
        <v>462.347</v>
      </c>
      <c r="H14" s="13">
        <f>H10+H13</f>
        <v>1487.521</v>
      </c>
      <c r="I14" s="13">
        <f>I10+I13</f>
        <v>1086.358</v>
      </c>
      <c r="J14" s="13">
        <f>J10+J13</f>
        <v>325.9074</v>
      </c>
      <c r="K14" s="13"/>
    </row>
  </sheetData>
  <mergeCells count="16">
    <mergeCell ref="A1:K1"/>
    <mergeCell ref="A2:K2"/>
    <mergeCell ref="F3:H3"/>
    <mergeCell ref="A5:K5"/>
    <mergeCell ref="A10:E10"/>
    <mergeCell ref="A11:K11"/>
    <mergeCell ref="A13:E13"/>
    <mergeCell ref="A14:E14"/>
    <mergeCell ref="A3:A4"/>
    <mergeCell ref="B3:B4"/>
    <mergeCell ref="C3:C4"/>
    <mergeCell ref="D3:D4"/>
    <mergeCell ref="E3:E4"/>
    <mergeCell ref="I3:I4"/>
    <mergeCell ref="J3:J4"/>
    <mergeCell ref="K3:K4"/>
  </mergeCells>
  <printOptions horizontalCentered="1"/>
  <pageMargins left="0.7" right="0.7" top="0.75" bottom="0.75" header="0.3" footer="0.3"/>
  <pageSetup paperSize="9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丰产竹林</vt:lpstr>
      <vt:lpstr>设备园区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陈婕</dc:creator>
  <cp:lastModifiedBy>Administrator</cp:lastModifiedBy>
  <dcterms:created xsi:type="dcterms:W3CDTF">2019-06-29T17:18:00Z</dcterms:created>
  <cp:lastPrinted>2026-08-04T09:08:00Z</cp:lastPrinted>
  <dcterms:modified xsi:type="dcterms:W3CDTF">2026-08-06T03:23:32Z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7BA018EF14B64404B422BB7924D785BF</vt:lpwstr>
  </property>
  <property fmtid="{D5CDD505-2E9C-101B-9397-08002B2CF9AE}" pid="4" name="CalculationRule">
    <vt:i4>0</vt:i4>
  </property>
</Properties>
</file>