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Default ContentType="application/vnd.openxmlformats-officedocument.vmlDrawing" Extension="v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80" windowHeight="12620" tabRatio="1000" firstSheet="2" activeTab="25"/>
  </bookViews>
  <sheets>
    <sheet name="封面" sheetId="1" r:id="rId1"/>
    <sheet name="附表1-1" sheetId="2" r:id="rId2"/>
    <sheet name="附表1-2" sheetId="3" r:id="rId3"/>
    <sheet name="附表1-3" sheetId="4" r:id="rId4"/>
    <sheet name="附表1-4" sheetId="5" r:id="rId5"/>
    <sheet name="附表1-5" sheetId="6" r:id="rId6"/>
    <sheet name="附表1-6" sheetId="7" r:id="rId7"/>
    <sheet name="附表1-7" sheetId="8" r:id="rId8"/>
    <sheet name="附表1-8" sheetId="9" r:id="rId9"/>
    <sheet name="附表1-9" sheetId="10" r:id="rId10"/>
    <sheet name="附表1-10" sheetId="11" r:id="rId11"/>
    <sheet name="附表1-11" sheetId="12" r:id="rId12"/>
    <sheet name="附表1-12" sheetId="13" r:id="rId13"/>
    <sheet name="附表1-13" sheetId="14" r:id="rId14"/>
    <sheet name="附表1-14" sheetId="15" r:id="rId15"/>
    <sheet name="附表1-15" sheetId="16" r:id="rId16"/>
    <sheet name="附表1-16" sheetId="17" r:id="rId17"/>
    <sheet name="附表1-17" sheetId="18" r:id="rId18"/>
    <sheet name="附表1-18" sheetId="19" r:id="rId19"/>
    <sheet name="附表1-19" sheetId="20" r:id="rId20"/>
    <sheet name="附表1-20" sheetId="21" r:id="rId21"/>
    <sheet name="附表1-21" sheetId="22" r:id="rId22"/>
    <sheet name="附表1-22" sheetId="23" r:id="rId23"/>
    <sheet name="附表1-23" sheetId="24" r:id="rId24"/>
    <sheet name="附表5-1" sheetId="25" r:id="rId25"/>
    <sheet name="附表5-2" sheetId="26" r:id="rId26"/>
    <sheet name="附表5-3" sheetId="27" r:id="rId27"/>
    <sheet name="附表5-4" sheetId="28" r:id="rId28"/>
  </sheets>
  <externalReferences>
    <externalReference r:id="rId29"/>
    <externalReference r:id="rId30"/>
    <externalReference r:id="rId31"/>
  </externalReferences>
  <definedNames>
    <definedName name="_xlnm.Print_Area" localSheetId="0">封面!$A$1:C37</definedName>
    <definedName name="_xlnm.Print_Titles" localSheetId="1">'附表1-1'!$1:4</definedName>
    <definedName name="_xlnm.Print_Titles" localSheetId="2">'附表1-2'!$1:4</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7">'附表1-7'!$1:4</definedName>
    <definedName name="_xlnm.Print_Titles" localSheetId="9">'附表1-9'!$1:4</definedName>
    <definedName name="_xlnm.Print_Titles" localSheetId="10">'附表1-10'!$1:4</definedName>
    <definedName name="_xlnm.Print_Titles" localSheetId="11">'附表1-11'!$1:4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'附表1-15'!$1:4</definedName>
    <definedName name="_xlnm.Print_Titles" localSheetId="16">'附表1-16'!$1:4</definedName>
    <definedName name="_xlnm.Print_Titles" localSheetId="17">'附表1-17'!$1:4</definedName>
    <definedName name="_xlnm.Print_Titles" localSheetId="18">'附表1-18'!$1:4</definedName>
    <definedName name="_xlnm.Print_Titles" localSheetId="19">'附表1-19'!$1:4</definedName>
    <definedName name="_xlnm.Print_Titles" localSheetId="20">'附表1-20'!$1:4</definedName>
    <definedName name="_xlnm.Print_Titles" localSheetId="21">'附表1-21'!$1:4</definedName>
    <definedName name="_xlnm.Print_Titles" localSheetId="22">'附表1-22'!$1:4</definedName>
    <definedName name="_xlnm.Print_Titles" localSheetId="23">'附表1-23'!$1:5</definedName>
    <definedName name="_xlnm._FilterDatabase" localSheetId="6" hidden="1">'附表1-6'!$A$4:$G$80</definedName>
    <definedName name="_Order1" hidden="1">255</definedName>
    <definedName name="_Order2" hidden="1">255</definedName>
    <definedName name="Database" localSheetId="12">#REF!</definedName>
    <definedName name="Database" localSheetId="3">#REF!</definedName>
    <definedName name="Database" localSheetId="7">#REF!</definedName>
    <definedName name="Database" localSheetId="27">#REF!</definedName>
    <definedName name="Database">#REF!</definedName>
    <definedName name="database2" localSheetId="12">#REF!</definedName>
    <definedName name="database2" localSheetId="3">#REF!</definedName>
    <definedName name="database2" localSheetId="7">#REF!</definedName>
    <definedName name="database2" localSheetId="27">#REF!</definedName>
    <definedName name="database2">#REF!</definedName>
    <definedName name="database3" localSheetId="12">#REF!</definedName>
    <definedName name="database3" localSheetId="3">#REF!</definedName>
    <definedName name="database3" localSheetId="7">#REF!</definedName>
    <definedName name="database3" localSheetId="27">#REF!</definedName>
    <definedName name="database3">#REF!</definedName>
    <definedName name="gxxe2003">'[1]P1012001'!$A$6:$E$117</definedName>
    <definedName name="hhhh" localSheetId="12">#REF!</definedName>
    <definedName name="hhhh" localSheetId="3">#REF!</definedName>
    <definedName name="hhhh" localSheetId="7">#REF!</definedName>
    <definedName name="hhhh" localSheetId="27">#REF!</definedName>
    <definedName name="hhhh">#REF!</definedName>
    <definedName name="kkkk" localSheetId="12">#REF!</definedName>
    <definedName name="kkkk" localSheetId="3">#REF!</definedName>
    <definedName name="kkkk" localSheetId="7">#REF!</definedName>
    <definedName name="kkkk" localSheetId="27">#REF!</definedName>
    <definedName name="kkkk">#REF!</definedName>
    <definedName name="_xlnm.Print_Titles">#N/A</definedName>
    <definedName name="UU" localSheetId="12">#REF!</definedName>
    <definedName name="UU" localSheetId="3">#REF!</definedName>
    <definedName name="UU" localSheetId="7">#REF!</definedName>
    <definedName name="UU" localSheetId="27">#REF!</definedName>
    <definedName name="UU">#REF!</definedName>
    <definedName name="YY" localSheetId="12">#REF!</definedName>
    <definedName name="YY" localSheetId="3">#REF!</definedName>
    <definedName name="YY" localSheetId="7">#REF!</definedName>
    <definedName name="YY" localSheetId="27">#REF!</definedName>
    <definedName name="YY">#REF!</definedName>
    <definedName name="地区名称" localSheetId="12">#REF!</definedName>
    <definedName name="地区名称" localSheetId="3">#REF!</definedName>
    <definedName name="地区名称" localSheetId="7">#REF!</definedName>
    <definedName name="地区名称" localSheetId="27">#REF!</definedName>
    <definedName name="地区名称">#REF!</definedName>
    <definedName name="福州" localSheetId="12">#REF!</definedName>
    <definedName name="福州" localSheetId="3">#REF!</definedName>
    <definedName name="福州" localSheetId="7">#REF!</definedName>
    <definedName name="福州" localSheetId="27">#REF!</definedName>
    <definedName name="福州">#REF!</definedName>
    <definedName name="汇率" localSheetId="12">#REF!</definedName>
    <definedName name="汇率" localSheetId="3">#REF!</definedName>
    <definedName name="汇率" localSheetId="7">#REF!</definedName>
    <definedName name="汇率" localSheetId="27">#REF!</definedName>
    <definedName name="汇率">#REF!</definedName>
    <definedName name="全额差额比例" localSheetId="12">'[2]C01-1'!#REF!</definedName>
    <definedName name="全额差额比例" localSheetId="3">'[2]C01-1'!#REF!</definedName>
    <definedName name="全额差额比例" localSheetId="7">'[2]C01-1'!#REF!</definedName>
    <definedName name="全额差额比例" localSheetId="8">'[2]C01-1'!#REF!</definedName>
    <definedName name="全额差额比例" localSheetId="27">'[2]C01-1'!#REF!</definedName>
    <definedName name="全额差额比例">'[2]C01-1'!#REF!</definedName>
    <definedName name="生产列1" localSheetId="12">#REF!</definedName>
    <definedName name="生产列1" localSheetId="3">#REF!</definedName>
    <definedName name="生产列1" localSheetId="7">#REF!</definedName>
    <definedName name="生产列1" localSheetId="27">#REF!</definedName>
    <definedName name="生产列1">#REF!</definedName>
    <definedName name="生产列11" localSheetId="12">#REF!</definedName>
    <definedName name="生产列11" localSheetId="3">#REF!</definedName>
    <definedName name="生产列11" localSheetId="7">#REF!</definedName>
    <definedName name="生产列11" localSheetId="27">#REF!</definedName>
    <definedName name="生产列11">#REF!</definedName>
    <definedName name="生产列15" localSheetId="12">#REF!</definedName>
    <definedName name="生产列15" localSheetId="3">#REF!</definedName>
    <definedName name="生产列15" localSheetId="7">#REF!</definedName>
    <definedName name="生产列15" localSheetId="27">#REF!</definedName>
    <definedName name="生产列15">#REF!</definedName>
    <definedName name="生产列16" localSheetId="12">#REF!</definedName>
    <definedName name="生产列16" localSheetId="3">#REF!</definedName>
    <definedName name="生产列16" localSheetId="7">#REF!</definedName>
    <definedName name="生产列16" localSheetId="27">#REF!</definedName>
    <definedName name="生产列16">#REF!</definedName>
    <definedName name="生产列17" localSheetId="12">#REF!</definedName>
    <definedName name="生产列17" localSheetId="3">#REF!</definedName>
    <definedName name="生产列17" localSheetId="7">#REF!</definedName>
    <definedName name="生产列17" localSheetId="27">#REF!</definedName>
    <definedName name="生产列17">#REF!</definedName>
    <definedName name="生产列19" localSheetId="12">#REF!</definedName>
    <definedName name="生产列19" localSheetId="3">#REF!</definedName>
    <definedName name="生产列19" localSheetId="7">#REF!</definedName>
    <definedName name="生产列19" localSheetId="27">#REF!</definedName>
    <definedName name="生产列19">#REF!</definedName>
    <definedName name="生产列2" localSheetId="12">#REF!</definedName>
    <definedName name="生产列2" localSheetId="3">#REF!</definedName>
    <definedName name="生产列2" localSheetId="7">#REF!</definedName>
    <definedName name="生产列2" localSheetId="27">#REF!</definedName>
    <definedName name="生产列2">#REF!</definedName>
    <definedName name="生产列20" localSheetId="12">#REF!</definedName>
    <definedName name="生产列20" localSheetId="3">#REF!</definedName>
    <definedName name="生产列20" localSheetId="7">#REF!</definedName>
    <definedName name="生产列20" localSheetId="27">#REF!</definedName>
    <definedName name="生产列20">#REF!</definedName>
    <definedName name="生产列3" localSheetId="12">#REF!</definedName>
    <definedName name="生产列3" localSheetId="3">#REF!</definedName>
    <definedName name="生产列3" localSheetId="7">#REF!</definedName>
    <definedName name="生产列3" localSheetId="27">#REF!</definedName>
    <definedName name="生产列3">#REF!</definedName>
    <definedName name="生产列4" localSheetId="12">#REF!</definedName>
    <definedName name="生产列4" localSheetId="3">#REF!</definedName>
    <definedName name="生产列4" localSheetId="7">#REF!</definedName>
    <definedName name="生产列4" localSheetId="27">#REF!</definedName>
    <definedName name="生产列4">#REF!</definedName>
    <definedName name="生产列5" localSheetId="12">#REF!</definedName>
    <definedName name="生产列5" localSheetId="3">#REF!</definedName>
    <definedName name="生产列5" localSheetId="7">#REF!</definedName>
    <definedName name="生产列5" localSheetId="27">#REF!</definedName>
    <definedName name="生产列5">#REF!</definedName>
    <definedName name="生产列6" localSheetId="12">#REF!</definedName>
    <definedName name="生产列6" localSheetId="3">#REF!</definedName>
    <definedName name="生产列6" localSheetId="7">#REF!</definedName>
    <definedName name="生产列6" localSheetId="27">#REF!</definedName>
    <definedName name="生产列6">#REF!</definedName>
    <definedName name="生产列7" localSheetId="12">#REF!</definedName>
    <definedName name="生产列7" localSheetId="3">#REF!</definedName>
    <definedName name="生产列7" localSheetId="7">#REF!</definedName>
    <definedName name="生产列7" localSheetId="27">#REF!</definedName>
    <definedName name="生产列7">#REF!</definedName>
    <definedName name="生产列8" localSheetId="12">#REF!</definedName>
    <definedName name="生产列8" localSheetId="3">#REF!</definedName>
    <definedName name="生产列8" localSheetId="7">#REF!</definedName>
    <definedName name="生产列8" localSheetId="27">#REF!</definedName>
    <definedName name="生产列8">#REF!</definedName>
    <definedName name="生产列9" localSheetId="12">#REF!</definedName>
    <definedName name="生产列9" localSheetId="3">#REF!</definedName>
    <definedName name="生产列9" localSheetId="7">#REF!</definedName>
    <definedName name="生产列9" localSheetId="27">#REF!</definedName>
    <definedName name="生产列9">#REF!</definedName>
    <definedName name="生产期" localSheetId="12">#REF!</definedName>
    <definedName name="生产期" localSheetId="3">#REF!</definedName>
    <definedName name="生产期" localSheetId="7">#REF!</definedName>
    <definedName name="生产期" localSheetId="27">#REF!</definedName>
    <definedName name="生产期">#REF!</definedName>
    <definedName name="生产期1" localSheetId="12">#REF!</definedName>
    <definedName name="生产期1" localSheetId="3">#REF!</definedName>
    <definedName name="生产期1" localSheetId="7">#REF!</definedName>
    <definedName name="生产期1" localSheetId="27">#REF!</definedName>
    <definedName name="生产期1">#REF!</definedName>
    <definedName name="生产期11" localSheetId="12">#REF!</definedName>
    <definedName name="生产期11" localSheetId="3">#REF!</definedName>
    <definedName name="生产期11" localSheetId="7">#REF!</definedName>
    <definedName name="生产期11" localSheetId="27">#REF!</definedName>
    <definedName name="生产期11">#REF!</definedName>
    <definedName name="生产期15" localSheetId="12">#REF!</definedName>
    <definedName name="生产期15" localSheetId="3">#REF!</definedName>
    <definedName name="生产期15" localSheetId="7">#REF!</definedName>
    <definedName name="生产期15" localSheetId="27">#REF!</definedName>
    <definedName name="生产期15">#REF!</definedName>
    <definedName name="生产期16" localSheetId="12">#REF!</definedName>
    <definedName name="生产期16" localSheetId="3">#REF!</definedName>
    <definedName name="生产期16" localSheetId="7">#REF!</definedName>
    <definedName name="生产期16" localSheetId="27">#REF!</definedName>
    <definedName name="生产期16">#REF!</definedName>
    <definedName name="生产期17" localSheetId="12">#REF!</definedName>
    <definedName name="生产期17" localSheetId="3">#REF!</definedName>
    <definedName name="生产期17" localSheetId="7">#REF!</definedName>
    <definedName name="生产期17" localSheetId="27">#REF!</definedName>
    <definedName name="生产期17">#REF!</definedName>
    <definedName name="生产期19" localSheetId="12">#REF!</definedName>
    <definedName name="生产期19" localSheetId="3">#REF!</definedName>
    <definedName name="生产期19" localSheetId="7">#REF!</definedName>
    <definedName name="生产期19" localSheetId="27">#REF!</definedName>
    <definedName name="生产期19">#REF!</definedName>
    <definedName name="生产期2" localSheetId="12">#REF!</definedName>
    <definedName name="生产期2" localSheetId="3">#REF!</definedName>
    <definedName name="生产期2" localSheetId="7">#REF!</definedName>
    <definedName name="生产期2" localSheetId="27">#REF!</definedName>
    <definedName name="生产期2">#REF!</definedName>
    <definedName name="生产期20" localSheetId="12">#REF!</definedName>
    <definedName name="生产期20" localSheetId="3">#REF!</definedName>
    <definedName name="生产期20" localSheetId="7">#REF!</definedName>
    <definedName name="生产期20" localSheetId="27">#REF!</definedName>
    <definedName name="生产期20">#REF!</definedName>
    <definedName name="生产期3" localSheetId="12">#REF!</definedName>
    <definedName name="生产期3" localSheetId="3">#REF!</definedName>
    <definedName name="生产期3" localSheetId="7">#REF!</definedName>
    <definedName name="生产期3" localSheetId="27">#REF!</definedName>
    <definedName name="生产期3">#REF!</definedName>
    <definedName name="生产期4" localSheetId="12">#REF!</definedName>
    <definedName name="生产期4" localSheetId="3">#REF!</definedName>
    <definedName name="生产期4" localSheetId="7">#REF!</definedName>
    <definedName name="生产期4" localSheetId="27">#REF!</definedName>
    <definedName name="生产期4">#REF!</definedName>
    <definedName name="生产期5" localSheetId="12">#REF!</definedName>
    <definedName name="生产期5" localSheetId="3">#REF!</definedName>
    <definedName name="生产期5" localSheetId="7">#REF!</definedName>
    <definedName name="生产期5" localSheetId="27">#REF!</definedName>
    <definedName name="生产期5">#REF!</definedName>
    <definedName name="生产期6" localSheetId="12">#REF!</definedName>
    <definedName name="生产期6" localSheetId="3">#REF!</definedName>
    <definedName name="生产期6" localSheetId="7">#REF!</definedName>
    <definedName name="生产期6" localSheetId="27">#REF!</definedName>
    <definedName name="生产期6">#REF!</definedName>
    <definedName name="生产期7" localSheetId="12">#REF!</definedName>
    <definedName name="生产期7" localSheetId="3">#REF!</definedName>
    <definedName name="生产期7" localSheetId="7">#REF!</definedName>
    <definedName name="生产期7" localSheetId="27">#REF!</definedName>
    <definedName name="生产期7">#REF!</definedName>
    <definedName name="生产期8" localSheetId="12">#REF!</definedName>
    <definedName name="生产期8" localSheetId="3">#REF!</definedName>
    <definedName name="生产期8" localSheetId="7">#REF!</definedName>
    <definedName name="生产期8" localSheetId="27">#REF!</definedName>
    <definedName name="生产期8">#REF!</definedName>
    <definedName name="生产期9" localSheetId="12">#REF!</definedName>
    <definedName name="生产期9" localSheetId="3">#REF!</definedName>
    <definedName name="生产期9" localSheetId="7">#REF!</definedName>
    <definedName name="生产期9" localSheetId="27">#REF!</definedName>
    <definedName name="生产期9">#REF!</definedName>
    <definedName name="体制上解" localSheetId="12">#REF!</definedName>
    <definedName name="体制上解" localSheetId="3">#REF!</definedName>
    <definedName name="体制上解" localSheetId="7">#REF!</definedName>
    <definedName name="体制上解" localSheetId="27">#REF!</definedName>
    <definedName name="体制上解">#REF!</definedName>
  </definedNames>
  <calcPr calcId="144525" fullPrecision="0"/>
</workbook>
</file>

<file path=xl/comments1.xml><?xml version="1.0" encoding="utf-8"?>
<comments xmlns="http://schemas.openxmlformats.org/spreadsheetml/2006/main">
  <authors>
    <author>User</author>
  </authors>
  <commentList>
    <comment ref="C9" authorId="0">
      <text>
        <r>
          <rPr>
            <sz val="9"/>
            <color indexed="81"/>
            <rFont val="宋体"/>
            <charset val="134"/>
          </rPr>
          <t xml:space="preserve">User:
按土地收入的3%计算</t>
        </r>
      </text>
    </comment>
    <comment ref="C10" authorId="0">
      <text>
        <r>
          <rPr>
            <sz val="9"/>
            <color indexed="81"/>
            <rFont val="宋体"/>
            <charset val="134"/>
          </rPr>
          <t xml:space="preserve">User:
按一亩666.67平方米，每平方米3元计算</t>
        </r>
      </text>
    </comment>
  </commentList>
</comments>
</file>

<file path=xl/comments2.xml><?xml version="1.0" encoding="utf-8"?>
<comments xmlns="http://schemas.openxmlformats.org/spreadsheetml/2006/main">
  <authors>
    <author>User</author>
  </authors>
  <commentList>
    <comment ref="C9" authorId="0">
      <text>
        <r>
          <rPr>
            <sz val="9"/>
            <color indexed="81"/>
            <rFont val="宋体"/>
            <charset val="134"/>
          </rPr>
          <t xml:space="preserve">User:
按土地收入的3%计算</t>
        </r>
      </text>
    </comment>
    <comment ref="C10" authorId="0">
      <text>
        <r>
          <rPr>
            <sz val="9"/>
            <color indexed="81"/>
            <rFont val="宋体"/>
            <charset val="134"/>
          </rPr>
          <t xml:space="preserve">User:
按一亩666.67平方米，每平方米3元计算</t>
        </r>
      </text>
    </comment>
  </commentList>
</comments>
</file>

<file path=xl/sharedStrings.xml><?xml version="1.0" encoding="utf-8"?>
<sst xmlns="http://schemas.openxmlformats.org/spreadsheetml/2006/main" count="841">
  <si>
    <t>附件1：</t>
  </si>
  <si>
    <t>2021年度预决算公开目录</t>
  </si>
  <si>
    <t>一、政府预算公开情况</t>
  </si>
  <si>
    <t>归属级次</t>
  </si>
  <si>
    <t>1、</t>
  </si>
  <si>
    <t>附表1-1：2021年度一般公共预算收入预算表</t>
  </si>
  <si>
    <t>省、市、县</t>
  </si>
  <si>
    <t>2、</t>
  </si>
  <si>
    <t>附表1-2：2021年度一般公共预算支出预算表</t>
  </si>
  <si>
    <t>3、</t>
  </si>
  <si>
    <t>附表1-3：2021年度本级一般公共预算收入预算表</t>
  </si>
  <si>
    <t>省、市</t>
  </si>
  <si>
    <t>4、</t>
  </si>
  <si>
    <t>附表1-4：2021年度本级一般公共预算支出预算表</t>
  </si>
  <si>
    <t>5、</t>
  </si>
  <si>
    <t>附表1-5：2021年度本级一般公共预算支出经济分类情况表</t>
  </si>
  <si>
    <t>6、</t>
  </si>
  <si>
    <t>附表1-6：2021年度本级一般公共预算基本支出经济分类情况表</t>
  </si>
  <si>
    <t>7、</t>
  </si>
  <si>
    <t>附表1-7：2021年度一般公共预算对下税收返还和转移支付预算表（分项目）</t>
  </si>
  <si>
    <t>8、</t>
  </si>
  <si>
    <t>附表1-8：2021年度一般公共预算对下税收返还和转移支付预算表（分地区）</t>
  </si>
  <si>
    <t>9、</t>
  </si>
  <si>
    <t>附表1-9：2021年度本级一般公共预算“三公”经费支出预算表</t>
  </si>
  <si>
    <t>10、</t>
  </si>
  <si>
    <t>附表1-10：2021年度政府性基金收入预算表</t>
  </si>
  <si>
    <t>11、</t>
  </si>
  <si>
    <t>附表1-11：2021年度政府性基金支出预算表</t>
  </si>
  <si>
    <t>12、</t>
  </si>
  <si>
    <t>附表1-12：2021年度本级政府性基金收入预算表</t>
  </si>
  <si>
    <t>13、</t>
  </si>
  <si>
    <t>附表1-13：2021年度本级政府性基金支出预算表</t>
  </si>
  <si>
    <t>14、</t>
  </si>
  <si>
    <t>附表1-14：2021年度政府性基金转移支付预算表</t>
  </si>
  <si>
    <t>15、</t>
  </si>
  <si>
    <t>附表1-15：2021年度国有资本经营收入预算表</t>
  </si>
  <si>
    <t>16、</t>
  </si>
  <si>
    <t>附表1-16：2021年度国有资本经营支出预算表</t>
  </si>
  <si>
    <t>17、</t>
  </si>
  <si>
    <t>附表1-17：2021年度本级国有资本经营收入预算表</t>
  </si>
  <si>
    <t>18、</t>
  </si>
  <si>
    <t>附表1-18：2021年度本级国有资本经营支出预算表</t>
  </si>
  <si>
    <t>19、</t>
  </si>
  <si>
    <t>附表1-19：2021年度社会保险基金预算收入表</t>
  </si>
  <si>
    <t>20、</t>
  </si>
  <si>
    <t>附表1-20：2021年度社会保险基金预算支出表</t>
  </si>
  <si>
    <t>21、</t>
  </si>
  <si>
    <t>附表1-21：2021年度本级社会保险基金预算收入表</t>
  </si>
  <si>
    <t>22、</t>
  </si>
  <si>
    <t>附表1-22：2021年度本级社会保险基金预算支出表</t>
  </si>
  <si>
    <t>23、</t>
  </si>
  <si>
    <t>附表1-23：2021年度本级财政专项资金管理清单目录</t>
  </si>
  <si>
    <t>省</t>
  </si>
  <si>
    <t>五、政府债务公开情况</t>
  </si>
  <si>
    <t>附表5-1：2020年度政府一般债务余额和限额情况表</t>
  </si>
  <si>
    <t>附表5-2：2020年度本级政府一般债务余额和限额情况表</t>
  </si>
  <si>
    <t>附表5-3：2020年度政府专项债务余额和限额情况表</t>
  </si>
  <si>
    <t>附表5-4：2020年度本级政府专项债务余额和限额情况表</t>
  </si>
  <si>
    <t>六、政府预决算相关重要事项说明</t>
  </si>
  <si>
    <t>附表6：政府预决算相关重要事项说明</t>
  </si>
  <si>
    <t>备注：模板包含政府预算23张、政府决算22张、部门预算12张、部门决算10张、政府债务4张共71张以及部门预决算说明、政府预决算相关重要事项说明文字范本各1套，各市、县（区）结合实际情况公开本地区预决算信息。</t>
  </si>
  <si>
    <t>附表1-1</t>
  </si>
  <si>
    <t>2021年度一般公共预算收入预算表</t>
  </si>
  <si>
    <t>单位：万元</t>
  </si>
  <si>
    <t>收入项目</t>
  </si>
  <si>
    <t>当年预算数</t>
  </si>
  <si>
    <t>上年预算数</t>
  </si>
  <si>
    <t>当年预算数为上年预算数的％</t>
  </si>
  <si>
    <t>一、税收收入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</si>
  <si>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</si>
  <si>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</si>
  <si>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</si>
  <si>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</si>
  <si>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</si>
  <si>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</si>
  <si>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</si>
  <si>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</si>
  <si>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</si>
  <si>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</si>
  <si>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</si>
  <si>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</si>
  <si>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</si>
  <si>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</si>
  <si>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</si>
  <si>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环保税</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</si>
  <si>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</si>
  <si>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</si>
  <si>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</si>
  <si>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</si>
  <si>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</si>
  <si>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</si>
  <si>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</si>
  <si>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</si>
  <si>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</si>
  <si>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</si>
  <si>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</si>
  <si>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</si>
  <si>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</si>
  <si>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</si>
  <si>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</si>
  <si>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</si>
  <si>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</si>
  <si>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</si>
  <si>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</si>
  <si>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</si>
  <si>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</si>
  <si>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</si>
  <si>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收入合计</t>
  </si>
  <si>
    <t>附表1-2</t>
  </si>
  <si>
    <t>2021年度一般公共预算支出预算表</t>
  </si>
  <si>
    <t>支出项目</t>
  </si>
  <si>
    <t>一、一般公共服务支出</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</si>
  <si>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</si>
  <si>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</si>
  <si>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</si>
  <si>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</si>
  <si>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</si>
  <si>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</si>
  <si>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</si>
  <si>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</si>
  <si>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</si>
  <si>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</si>
  <si>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</si>
  <si>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</si>
  <si>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</si>
  <si>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</si>
  <si>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</si>
  <si>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十七、住房保障支出</t>
  </si>
  <si>
    <t>十八、自然资源海洋气象等支出</t>
  </si>
  <si>
    <t>十九、灾害防治及应急管理支出</t>
  </si>
  <si>
    <t>二十、粮油物资储备支出</t>
  </si>
  <si>
    <t>二十一、预备费</t>
  </si>
  <si>
    <t>二十二、其他支出</t>
  </si>
  <si>
    <t>二十三、债务付息支出</t>
  </si>
  <si>
    <t>二十四、债务发行费用支出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</si>
  <si>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</si>
  <si>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</si>
  <si>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</si>
  <si>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</si>
  <si>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</si>
  <si>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</si>
  <si>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</si>
  <si>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</si>
  <si>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</si>
  <si>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</si>
  <si>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</si>
  <si>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</si>
  <si>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</si>
  <si>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</si>
  <si>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</si>
  <si>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</si>
  <si>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</si>
  <si>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</si>
  <si>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2021年度本级一般公共预算收入预算表</t>
  </si>
  <si>
    <t xml:space="preserve">    其他税收收入</t>
  </si>
  <si>
    <t xml:space="preserve">   债务转贷收入</t>
  </si>
  <si>
    <t>附表1-4</t>
  </si>
  <si>
    <t>2021年度本级一般公共预算支出预算表</t>
  </si>
  <si>
    <t>行政运行（人大事务）</t>
  </si>
  <si>
    <t>代表工作</t>
  </si>
  <si>
    <t>行政运行（政协事务）</t>
  </si>
  <si>
    <t>委员视察</t>
  </si>
  <si>
    <t>其他政协事务支出</t>
  </si>
  <si>
    <t>行政运行（政府办公厅（室）及相关机构事务）</t>
  </si>
  <si>
    <t>政务公开审批</t>
  </si>
  <si>
    <t>信访事务</t>
  </si>
  <si>
    <t>事业运行（政府办公厅（室）及相关机构事务）</t>
  </si>
  <si>
    <t>行政运行（发展与改革事务）</t>
  </si>
  <si>
    <t>行政运行（统计信息事务）</t>
  </si>
  <si>
    <r>
      <rPr>
        <sz val="12"/>
        <rFont val="宋体"/>
        <family val="3"/>
        <charset val="134"/>
      </rPr>
      <t xml:space="preserve">    </t>
    </r>
    <r>
      <rPr>
        <sz val="12"/>
        <rFont val="宋体"/>
        <family val="3"/>
        <charset val="134"/>
      </rPr>
      <t xml:space="preserve">   </t>
    </r>
    <r>
      <rPr>
        <sz val="12"/>
        <rFont val="宋体"/>
        <family val="3"/>
        <charset val="134"/>
      </rPr>
      <t>专项普查活动</t>
    </r>
  </si>
  <si>
    <t>统计抽样调查</t>
  </si>
  <si>
    <t>行政运行（财政事务）</t>
  </si>
  <si>
    <t>其他财政事务支出</t>
  </si>
  <si>
    <t>其他税收事务支出</t>
  </si>
  <si>
    <t>行政运行（审计事务）</t>
  </si>
  <si>
    <t>行政运行（纪检监察事务）</t>
  </si>
  <si>
    <t>其他纪检监察事务支出</t>
  </si>
  <si>
    <t>行政运行（商贸事务）</t>
  </si>
  <si>
    <t>招商引资</t>
  </si>
  <si>
    <t>事业运行（商贸事务）</t>
  </si>
  <si>
    <t>其他商贸事务支出</t>
  </si>
  <si>
    <t>行政运行（港澳台侨事务）</t>
  </si>
  <si>
    <t>行政运行（档案事务）</t>
  </si>
  <si>
    <t>行政运行（民主党派及工商联事务）</t>
  </si>
  <si>
    <t>行政运行（群众团体事务）</t>
  </si>
  <si>
    <t>事业运行（群众团体事务）</t>
  </si>
  <si>
    <t>其他群众团体事务支出</t>
  </si>
  <si>
    <t>行政运行（党委办公厅（室）及相关机构事务）</t>
  </si>
  <si>
    <t>行政运行（组织事务）</t>
  </si>
  <si>
    <t xml:space="preserve">       其他宣传事务支出</t>
  </si>
  <si>
    <t>行政运行（宣传事务）</t>
  </si>
  <si>
    <t>行政运行（统战事务）</t>
  </si>
  <si>
    <t>行政运行（其他共产党事务支出）</t>
  </si>
  <si>
    <t>行政运行</t>
  </si>
  <si>
    <t>其他市场监督管理事务</t>
  </si>
  <si>
    <t>其他一般公共服务支出</t>
  </si>
  <si>
    <t>人民防空</t>
  </si>
  <si>
    <t>武装警察部队</t>
  </si>
  <si>
    <t>行政运行（公安）</t>
  </si>
  <si>
    <t>执法办案</t>
  </si>
  <si>
    <t>其他公安支出</t>
  </si>
  <si>
    <t>行政运行（国家安全）</t>
  </si>
  <si>
    <t>行政运行（司法）</t>
  </si>
  <si>
    <t>基层司法业务</t>
  </si>
  <si>
    <t>普法宣传</t>
  </si>
  <si>
    <r>
      <rPr>
        <sz val="12"/>
        <rFont val="宋体"/>
        <family val="3"/>
        <charset val="134"/>
      </rPr>
      <t xml:space="preserve">       </t>
    </r>
    <r>
      <rPr>
        <sz val="12"/>
        <rFont val="宋体"/>
        <family val="3"/>
        <charset val="134"/>
      </rPr>
      <t>律师管理</t>
    </r>
  </si>
  <si>
    <r>
      <rPr>
        <sz val="12"/>
        <rFont val="宋体"/>
        <family val="3"/>
        <charset val="134"/>
      </rPr>
      <t xml:space="preserve">       </t>
    </r>
    <r>
      <rPr>
        <sz val="12"/>
        <rFont val="宋体"/>
        <family val="3"/>
        <charset val="134"/>
      </rPr>
      <t>公共法律援助</t>
    </r>
  </si>
  <si>
    <r>
      <rPr>
        <sz val="12"/>
        <rFont val="宋体"/>
        <family val="3"/>
        <charset val="134"/>
      </rPr>
      <t xml:space="preserve">    </t>
    </r>
    <r>
      <rPr>
        <sz val="12"/>
        <rFont val="宋体"/>
        <family val="3"/>
        <charset val="134"/>
      </rPr>
      <t xml:space="preserve">   </t>
    </r>
    <r>
      <rPr>
        <sz val="12"/>
        <rFont val="宋体"/>
        <family val="3"/>
        <charset val="134"/>
      </rPr>
      <t>社区矫正</t>
    </r>
  </si>
  <si>
    <t>其他司法支出</t>
  </si>
  <si>
    <t>行政运行（教育管理事务）</t>
  </si>
  <si>
    <t>学前教育</t>
  </si>
  <si>
    <t>小学教育</t>
  </si>
  <si>
    <t>初中教育</t>
  </si>
  <si>
    <t>高中教育</t>
  </si>
  <si>
    <t>其他普通教育支出</t>
  </si>
  <si>
    <t>中等职业教育</t>
  </si>
  <si>
    <r>
      <rPr>
        <sz val="12"/>
        <rFont val="宋体"/>
        <family val="3"/>
        <charset val="134"/>
      </rPr>
      <t xml:space="preserve">    </t>
    </r>
    <r>
      <rPr>
        <sz val="12"/>
        <rFont val="宋体"/>
        <family val="3"/>
        <charset val="134"/>
      </rPr>
      <t xml:space="preserve">   </t>
    </r>
    <r>
      <rPr>
        <sz val="12"/>
        <rFont val="宋体"/>
        <family val="3"/>
        <charset val="134"/>
      </rPr>
      <t>职业高中教育</t>
    </r>
  </si>
  <si>
    <t>特殊学校教育</t>
  </si>
  <si>
    <t>教师进修</t>
  </si>
  <si>
    <t>干部教育</t>
  </si>
  <si>
    <t>培训支出</t>
  </si>
  <si>
    <t>其他教育费附加安排的支出</t>
  </si>
  <si>
    <t>其他教育支出</t>
  </si>
  <si>
    <t>行政运行（科学技术管理事务）</t>
  </si>
  <si>
    <t>其他技术研究与开发支出</t>
  </si>
  <si>
    <t>机构运行（科学技术普及）</t>
  </si>
  <si>
    <t>科普活动</t>
  </si>
  <si>
    <t>行政运行（文化）</t>
  </si>
  <si>
    <t>图书馆</t>
  </si>
  <si>
    <r>
      <rPr>
        <sz val="12"/>
        <rFont val="宋体"/>
        <family val="3"/>
        <charset val="134"/>
      </rPr>
      <t xml:space="preserve">   </t>
    </r>
    <r>
      <rPr>
        <sz val="12"/>
        <rFont val="宋体"/>
        <family val="3"/>
        <charset val="134"/>
      </rPr>
      <t xml:space="preserve">   </t>
    </r>
    <r>
      <rPr>
        <sz val="12"/>
        <rFont val="宋体"/>
        <family val="3"/>
        <charset val="134"/>
      </rPr>
      <t xml:space="preserve"> 文化创作与保护</t>
    </r>
  </si>
  <si>
    <t>艺术表演团体</t>
  </si>
  <si>
    <t>群众文化</t>
  </si>
  <si>
    <t>其他文化和旅游支出</t>
  </si>
  <si>
    <t>行政运行（文物）</t>
  </si>
  <si>
    <t>文物保护</t>
  </si>
  <si>
    <t>博物馆</t>
  </si>
  <si>
    <t>行政运行（体育）</t>
  </si>
  <si>
    <t>体育竞赛</t>
  </si>
  <si>
    <t>体育场馆</t>
  </si>
  <si>
    <t>群众体育</t>
  </si>
  <si>
    <t>出版发行</t>
  </si>
  <si>
    <t>电影</t>
  </si>
  <si>
    <t>广播</t>
  </si>
  <si>
    <t>其他广播电视支出</t>
  </si>
  <si>
    <r>
      <rPr>
        <sz val="12"/>
        <rFont val="宋体"/>
        <family val="3"/>
        <charset val="134"/>
      </rPr>
      <t xml:space="preserve">    </t>
    </r>
    <r>
      <rPr>
        <sz val="12"/>
        <rFont val="宋体"/>
        <family val="3"/>
        <charset val="134"/>
      </rPr>
      <t xml:space="preserve">   </t>
    </r>
    <r>
      <rPr>
        <sz val="12"/>
        <rFont val="宋体"/>
        <family val="3"/>
        <charset val="134"/>
      </rPr>
      <t>宣传文化发展专项支出</t>
    </r>
  </si>
  <si>
    <t>其他文化旅游体育与传媒支出</t>
  </si>
  <si>
    <t>行政运行（人力资源和社会保障管理事务）</t>
  </si>
  <si>
    <r>
      <rPr>
        <sz val="12"/>
        <rFont val="宋体"/>
        <family val="3"/>
        <charset val="134"/>
      </rPr>
      <t xml:space="preserve">   </t>
    </r>
    <r>
      <rPr>
        <sz val="12"/>
        <rFont val="宋体"/>
        <family val="3"/>
        <charset val="134"/>
      </rPr>
      <t xml:space="preserve">  </t>
    </r>
    <r>
      <rPr>
        <sz val="12"/>
        <rFont val="宋体"/>
        <family val="3"/>
        <charset val="134"/>
      </rPr>
      <t xml:space="preserve"> 一般行政管理事务（人力资源和社会保障管理事务）</t>
    </r>
  </si>
  <si>
    <t>劳动保障监察</t>
  </si>
  <si>
    <t>就业管理事务</t>
  </si>
  <si>
    <t>社会保险经办机构</t>
  </si>
  <si>
    <t>其他人力资源和社会保障管理事务支出</t>
  </si>
  <si>
    <t>行政运行（民政管理事务）</t>
  </si>
  <si>
    <t>机关服务（民政管理事务）</t>
  </si>
  <si>
    <t>社会组织管理</t>
  </si>
  <si>
    <t>行政区划和地名管理</t>
  </si>
  <si>
    <t>基层政权建设和社区治理</t>
  </si>
  <si>
    <t>其他民政管理事务支出</t>
  </si>
  <si>
    <t>对机关事业单位基本养老保险基金的补助</t>
  </si>
  <si>
    <t>其他行政事业单位离退休支出</t>
  </si>
  <si>
    <t>企业关闭破产补助</t>
  </si>
  <si>
    <t>其他就业补助支出</t>
  </si>
  <si>
    <t>优抚事业单位支出</t>
  </si>
  <si>
    <t>义务兵优待</t>
  </si>
  <si>
    <t>农村籍退役士兵老年生活补助</t>
  </si>
  <si>
    <t>其他优抚支出</t>
  </si>
  <si>
    <t>军队移交政府的离退休人员安置</t>
  </si>
  <si>
    <t>儿童福利</t>
  </si>
  <si>
    <t>老年福利</t>
  </si>
  <si>
    <t>殡葬</t>
  </si>
  <si>
    <t>养老服务</t>
  </si>
  <si>
    <t>其他社会福利支出</t>
  </si>
  <si>
    <t>行政运行（残疾人事业）</t>
  </si>
  <si>
    <t>残疾人康复</t>
  </si>
  <si>
    <t>残疾人就业和扶贫</t>
  </si>
  <si>
    <t>残疾人生活和护理补贴</t>
  </si>
  <si>
    <t>其他残疾人事业支出</t>
  </si>
  <si>
    <t>行政运行（红十字事业）</t>
  </si>
  <si>
    <t>其他红十字事业支出</t>
  </si>
  <si>
    <t>城市最低生活保障金支出</t>
  </si>
  <si>
    <t>农村最低生活保障金支出</t>
  </si>
  <si>
    <t>临时救助支出</t>
  </si>
  <si>
    <t>农村特困人员救助供养支出</t>
  </si>
  <si>
    <t>其他农村生活救助</t>
  </si>
  <si>
    <t>财政对城乡居民基本养老保险基金的补助</t>
  </si>
  <si>
    <r>
      <rPr>
        <sz val="12"/>
        <rFont val="宋体"/>
        <family val="3"/>
        <charset val="134"/>
      </rPr>
      <t xml:space="preserve">  </t>
    </r>
    <r>
      <rPr>
        <sz val="12"/>
        <rFont val="宋体"/>
        <family val="3"/>
        <charset val="134"/>
      </rPr>
      <t xml:space="preserve">   </t>
    </r>
    <r>
      <rPr>
        <sz val="12"/>
        <rFont val="宋体"/>
        <family val="3"/>
        <charset val="134"/>
      </rPr>
      <t xml:space="preserve">  财政对工伤保险基金的补助</t>
    </r>
  </si>
  <si>
    <t>拥军优属</t>
  </si>
  <si>
    <t>其他社会保障和就业支出</t>
  </si>
  <si>
    <t>九、卫生健康支出</t>
  </si>
  <si>
    <t>行政运行（医疗卫生管理事务）</t>
  </si>
  <si>
    <t>其他卫生健康管理事务支出</t>
  </si>
  <si>
    <t>综合医院</t>
  </si>
  <si>
    <t>其他公立医院支出</t>
  </si>
  <si>
    <t>乡镇卫生院</t>
  </si>
  <si>
    <t>其他基层医疗卫生机构支出</t>
  </si>
  <si>
    <t>疾病预防控制机构</t>
  </si>
  <si>
    <t>卫生监督机构</t>
  </si>
  <si>
    <t>妇幼保健机构</t>
  </si>
  <si>
    <t>基本公共卫生服务</t>
  </si>
  <si>
    <t>重大公共卫生服务</t>
  </si>
  <si>
    <t>突发公共卫生事件应急处理</t>
  </si>
  <si>
    <t>其他公共卫生支出</t>
  </si>
  <si>
    <t>计划生育服务</t>
  </si>
  <si>
    <t>其他计划生育事务支出</t>
  </si>
  <si>
    <t>行政单位医疗</t>
  </si>
  <si>
    <t>其他医疗救助支出</t>
  </si>
  <si>
    <t>优抚对象医疗补助</t>
  </si>
  <si>
    <t>其他优抚对象医疗支出</t>
  </si>
  <si>
    <t>老龄卫生健康事务</t>
  </si>
  <si>
    <t>其他卫生健康支出</t>
  </si>
  <si>
    <t>其他环境保护管理事务支出</t>
  </si>
  <si>
    <t>农村环境保护</t>
  </si>
  <si>
    <t>行政运行（城乡社区管理事务）</t>
  </si>
  <si>
    <t>城管执法</t>
  </si>
  <si>
    <t>其他城乡社区管理事务支出</t>
  </si>
  <si>
    <r>
      <rPr>
        <sz val="12"/>
        <rFont val="宋体"/>
        <family val="3"/>
        <charset val="134"/>
      </rPr>
      <t xml:space="preserve">  </t>
    </r>
    <r>
      <rPr>
        <sz val="12"/>
        <rFont val="宋体"/>
        <family val="3"/>
        <charset val="134"/>
      </rPr>
      <t xml:space="preserve">     </t>
    </r>
    <r>
      <rPr>
        <sz val="12"/>
        <rFont val="宋体"/>
        <family val="3"/>
        <charset val="134"/>
      </rPr>
      <t>其他城乡社区支出</t>
    </r>
  </si>
  <si>
    <t>一般行政管理事务（农业）</t>
  </si>
  <si>
    <t>事业运行（农业）</t>
  </si>
  <si>
    <t>科技转化与推广服务</t>
  </si>
  <si>
    <t>病虫害控制</t>
  </si>
  <si>
    <t>执法监管</t>
  </si>
  <si>
    <t>统计监测与信息服务</t>
  </si>
  <si>
    <t>农业行业业务管理</t>
  </si>
  <si>
    <t>农业结构调整补贴</t>
  </si>
  <si>
    <t>乡村产业与合作经济</t>
  </si>
  <si>
    <t>其他农业支出</t>
  </si>
  <si>
    <t>行政运行（林业）</t>
  </si>
  <si>
    <t>一般行政管理事务（林业）</t>
  </si>
  <si>
    <t>事业机构</t>
  </si>
  <si>
    <t>森林资源培育</t>
  </si>
  <si>
    <t>森林生态效益补偿</t>
  </si>
  <si>
    <t>产业化管理</t>
  </si>
  <si>
    <t>林业草原防灾减灾</t>
  </si>
  <si>
    <t>其他林业和草原支出</t>
  </si>
  <si>
    <t>行政运行（水利）</t>
  </si>
  <si>
    <t>一般行政管理事务（水利）</t>
  </si>
  <si>
    <t>水利工程运行与维护</t>
  </si>
  <si>
    <t>防汛</t>
  </si>
  <si>
    <t>其他水利支出</t>
  </si>
  <si>
    <t>生产发展</t>
  </si>
  <si>
    <t>其他扶贫支出</t>
  </si>
  <si>
    <t>对村民委员会和村党支部的补助</t>
  </si>
  <si>
    <t>其他农村综合改革支出</t>
  </si>
  <si>
    <t>行政运行（公路水路运输）</t>
  </si>
  <si>
    <r>
      <rPr>
        <sz val="12"/>
        <rFont val="宋体"/>
        <family val="3"/>
        <charset val="134"/>
      </rPr>
      <t xml:space="preserve">    </t>
    </r>
    <r>
      <rPr>
        <sz val="12"/>
        <rFont val="宋体"/>
        <family val="3"/>
        <charset val="134"/>
      </rPr>
      <t xml:space="preserve">   </t>
    </r>
    <r>
      <rPr>
        <sz val="12"/>
        <rFont val="宋体"/>
        <family val="3"/>
        <charset val="134"/>
      </rPr>
      <t>车辆购置税用于公路等基础设施建设支出</t>
    </r>
  </si>
  <si>
    <t>十三、商业服务业等支出</t>
  </si>
  <si>
    <t>行政运行（商业流通事务）</t>
  </si>
  <si>
    <t>其他商业流通事务支出</t>
  </si>
  <si>
    <t>其他商业服务业等支出</t>
  </si>
  <si>
    <t>十四、金融支出</t>
  </si>
  <si>
    <t>其他金融支出</t>
  </si>
  <si>
    <t>十五、自然资源海洋气象等支出</t>
  </si>
  <si>
    <t>行政运行（国土资源事务）</t>
  </si>
  <si>
    <r>
      <rPr>
        <sz val="12"/>
        <rFont val="宋体"/>
        <family val="3"/>
        <charset val="134"/>
      </rPr>
      <t xml:space="preserve">    </t>
    </r>
    <r>
      <rPr>
        <sz val="12"/>
        <rFont val="宋体"/>
        <family val="3"/>
        <charset val="134"/>
      </rPr>
      <t xml:space="preserve">   </t>
    </r>
    <r>
      <rPr>
        <sz val="12"/>
        <rFont val="宋体"/>
        <family val="3"/>
        <charset val="134"/>
      </rPr>
      <t>自然资源利用与保护</t>
    </r>
  </si>
  <si>
    <r>
      <rPr>
        <sz val="12"/>
        <rFont val="宋体"/>
        <family val="3"/>
        <charset val="134"/>
      </rPr>
      <t xml:space="preserve">   </t>
    </r>
    <r>
      <rPr>
        <sz val="12"/>
        <rFont val="宋体"/>
        <family val="3"/>
        <charset val="134"/>
      </rPr>
      <t xml:space="preserve">   </t>
    </r>
    <r>
      <rPr>
        <sz val="12"/>
        <rFont val="宋体"/>
        <family val="3"/>
        <charset val="134"/>
      </rPr>
      <t xml:space="preserve"> 其他自然资源事务支出</t>
    </r>
  </si>
  <si>
    <t>一般行政管理事务（气象事务）</t>
  </si>
  <si>
    <t>气象服务</t>
  </si>
  <si>
    <t>气象装备保障维护</t>
  </si>
  <si>
    <t>十六、住房保障支出</t>
  </si>
  <si>
    <t xml:space="preserve">      老旧小区改造</t>
  </si>
  <si>
    <t xml:space="preserve">      农村危房改造</t>
  </si>
  <si>
    <t>十七、粮油物资储备支出</t>
  </si>
  <si>
    <t>粮食风险基金</t>
  </si>
  <si>
    <t>事业运行（粮油事务）</t>
  </si>
  <si>
    <t>其他粮油事务支出</t>
  </si>
  <si>
    <t>十八、灾害防治及应急管理支出</t>
  </si>
  <si>
    <t>安全监管</t>
  </si>
  <si>
    <t>安全生产基础</t>
  </si>
  <si>
    <r>
      <rPr>
        <sz val="12"/>
        <rFont val="宋体"/>
        <family val="3"/>
        <charset val="134"/>
      </rPr>
      <t xml:space="preserve">       </t>
    </r>
    <r>
      <rPr>
        <sz val="12"/>
        <rFont val="宋体"/>
        <family val="3"/>
        <charset val="134"/>
      </rPr>
      <t>其他应急管理支出</t>
    </r>
  </si>
  <si>
    <t>行政运行（消防）</t>
  </si>
  <si>
    <r>
      <rPr>
        <sz val="12"/>
        <rFont val="宋体"/>
        <family val="3"/>
        <charset val="134"/>
      </rPr>
      <t xml:space="preserve">   </t>
    </r>
    <r>
      <rPr>
        <sz val="12"/>
        <rFont val="宋体"/>
        <family val="3"/>
        <charset val="134"/>
      </rPr>
      <t xml:space="preserve">   </t>
    </r>
    <r>
      <rPr>
        <sz val="12"/>
        <rFont val="宋体"/>
        <family val="3"/>
        <charset val="134"/>
      </rPr>
      <t xml:space="preserve"> 森林消防应急救援</t>
    </r>
  </si>
  <si>
    <t>其他煤矿安全支出</t>
  </si>
  <si>
    <t>其他地震事务支出</t>
  </si>
  <si>
    <t>其他自然灾害救灾及恢复重建支出</t>
  </si>
  <si>
    <t>十九、预备费</t>
  </si>
  <si>
    <t xml:space="preserve">       预备费</t>
  </si>
  <si>
    <t>二十、其他支出</t>
  </si>
  <si>
    <t>其他支出</t>
  </si>
  <si>
    <t>二十一、债务还本支出</t>
  </si>
  <si>
    <t>地方政府其他一般债务还本支出</t>
  </si>
  <si>
    <t>二十二、债务发行费用支出</t>
  </si>
  <si>
    <r>
      <rPr>
        <sz val="12"/>
        <rFont val="宋体"/>
        <family val="3"/>
        <charset val="134"/>
      </rPr>
      <t xml:space="preserve">    </t>
    </r>
    <r>
      <rPr>
        <sz val="12"/>
        <rFont val="宋体"/>
        <family val="3"/>
        <charset val="134"/>
      </rPr>
      <t xml:space="preserve">  </t>
    </r>
    <r>
      <rPr>
        <sz val="12"/>
        <rFont val="宋体"/>
        <family val="3"/>
        <charset val="134"/>
      </rPr>
      <t>地方政府一般债务发行费用支出</t>
    </r>
  </si>
  <si>
    <r>
      <rPr>
        <sz val="12"/>
        <rFont val="宋体"/>
        <family val="3"/>
        <charset val="134"/>
      </rPr>
      <t xml:space="preserve">    </t>
    </r>
    <r>
      <rPr>
        <sz val="12"/>
        <rFont val="宋体"/>
        <family val="3"/>
        <charset val="134"/>
      </rPr>
      <t xml:space="preserve">  </t>
    </r>
    <r>
      <rPr>
        <sz val="12"/>
        <rFont val="宋体"/>
        <family val="3"/>
        <charset val="134"/>
      </rPr>
      <t>地方政府一般债券付息支出</t>
    </r>
  </si>
  <si>
    <t xml:space="preserve">      返还性支出</t>
  </si>
  <si>
    <t xml:space="preserve">      一般性转移支付支出</t>
  </si>
  <si>
    <t xml:space="preserve">      专项转移支付支出</t>
  </si>
  <si>
    <t>备注：各级财政部门在依法公开政府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</si>
  <si>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附表1-5</t>
  </si>
  <si>
    <t>2021年度本级一般公共预算支出经济分类情况表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</si>
  <si>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</si>
  <si>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</si>
  <si>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</si>
  <si>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</si>
  <si>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</si>
  <si>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</si>
  <si>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</si>
  <si>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</si>
  <si>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</si>
  <si>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</si>
  <si>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</si>
  <si>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</si>
  <si>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</si>
  <si>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</si>
  <si>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</si>
  <si>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</si>
  <si>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</si>
  <si>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附表1-6</t>
  </si>
  <si>
    <t>2021年度本级一般公共预算基本支出经济分类情况表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</si>
  <si>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</si>
  <si>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</si>
  <si>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</si>
  <si>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</si>
  <si>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</si>
  <si>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</si>
  <si>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</si>
  <si>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</si>
  <si>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</si>
  <si>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</si>
  <si>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</si>
  <si>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</si>
  <si>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</si>
  <si>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</si>
  <si>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</si>
  <si>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</si>
  <si>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</si>
  <si>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</si>
  <si>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</si>
  <si>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</si>
  <si>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</si>
  <si>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</si>
  <si>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</si>
  <si>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</si>
  <si>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</si>
  <si>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</si>
  <si>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</si>
  <si>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</si>
  <si>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</si>
  <si>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</si>
  <si>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</si>
  <si>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</si>
  <si>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</si>
  <si>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</si>
  <si>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</si>
  <si>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</si>
  <si>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</si>
  <si>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</si>
  <si>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</si>
  <si>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</si>
  <si>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</si>
  <si>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</si>
  <si>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</si>
  <si>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</si>
  <si>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</si>
  <si>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</si>
  <si>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</si>
  <si>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</si>
  <si>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</si>
  <si>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预备费</t>
  </si>
  <si>
    <t>预留</t>
  </si>
  <si>
    <t>赠与</t>
  </si>
  <si>
    <t>国家赔偿费用支出</t>
  </si>
  <si>
    <t>对民间非营利组织和群众性自治组织补贴</t>
  </si>
  <si>
    <t>附表1-7</t>
  </si>
  <si>
    <t>2021年度一般公共预算对下税收返还和转移支付预算表（分项目）</t>
  </si>
  <si>
    <t> 单位：万元</t>
  </si>
  <si>
    <t>项目</t>
  </si>
  <si>
    <t>金额</t>
  </si>
  <si>
    <t>一、税收返还</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</si>
  <si>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</si>
  <si>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</si>
  <si>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</si>
  <si>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</si>
  <si>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</si>
  <si>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</si>
  <si>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</si>
  <si>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</si>
  <si>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</si>
  <si>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</si>
  <si>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</si>
  <si>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</si>
  <si>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</si>
  <si>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</si>
  <si>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</si>
  <si>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</si>
  <si>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</si>
  <si>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</si>
  <si>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</si>
  <si>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</si>
  <si>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</si>
  <si>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 xml:space="preserve">   其中：××项目  …………</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</si>
  <si>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</si>
  <si>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</si>
  <si>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</si>
  <si>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</si>
  <si>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</si>
  <si>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</si>
  <si>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</si>
  <si>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</si>
  <si>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</si>
  <si>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</si>
  <si>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</si>
  <si>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</si>
  <si>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</si>
  <si>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</si>
  <si>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</si>
  <si>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</si>
  <si>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</si>
  <si>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</si>
  <si>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 xml:space="preserve">      其中：××项目  …………</t>
  </si>
  <si>
    <t>备注：未独立编制乡镇级政府预算的县（市、区）请表述：本县（市、区）所辖乡镇作为一级预算部门管理，未单独编制政府预算，为此未有一般公共预算对下税收返还和转移支付预算数据。</t>
  </si>
  <si>
    <t>附表1-8</t>
  </si>
  <si>
    <t>2021年度一般公共预算对下税收返还和转移支付预算表（分地区）</t>
  </si>
  <si>
    <t>地    区</t>
  </si>
  <si>
    <t>小计</t>
  </si>
  <si>
    <t>税收返还</t>
  </si>
  <si>
    <t>一般性转移支付</t>
  </si>
  <si>
    <t>专项转移支付</t>
  </si>
  <si>
    <t>××地区</t>
  </si>
  <si>
    <t>未落实到地区数</t>
  </si>
  <si>
    <t>附表1-9</t>
  </si>
  <si>
    <t>2021年度本级一般公共预算“三公”经费支出预算表</t>
  </si>
  <si>
    <t>合计</t>
  </si>
  <si>
    <t>1、因公出国（境）费用</t>
  </si>
  <si>
    <t>2、公务接待费</t>
  </si>
  <si>
    <t>3、公务用车购置及运行费</t>
  </si>
  <si>
    <t>其中：（1）公务用车运行费</t>
  </si>
  <si>
    <t xml:space="preserve">      （2）公务用车购置费</t>
  </si>
  <si>
    <t>备注：</t>
  </si>
  <si>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</si>
  <si>
    <t>2.经汇总，连城县本级2021年使用一般公共预算拨款安排的“三公”经费预算数为1506万元，比上年预算数下降195万元。其中，因公出国（境）经费27万元，与上年预算数相比下降1.1%；公务接待费585万元，与上年预算数相比增长3.43%；公务用车购置经费267万元，与上年预算数相比下降24.15%；公务用车运行经费432万元，与上年预算数相比下降22.97%。“三公”经费预算下降的主要原因是各单位严格遵守中央八项规定精神及贯彻落实“公车改革”政策，厉行节约，从严控制“三公”经费开支。</t>
  </si>
  <si>
    <t>附表1-10</t>
  </si>
  <si>
    <t>2021年度政府性基金收入预算表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</si>
  <si>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</si>
  <si>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</si>
  <si>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</si>
  <si>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</si>
  <si>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</si>
  <si>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</si>
  <si>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</si>
  <si>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</si>
  <si>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</si>
  <si>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</si>
  <si>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</si>
  <si>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</si>
  <si>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</si>
  <si>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</si>
  <si>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</si>
  <si>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</si>
  <si>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</si>
  <si>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</si>
  <si>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</si>
  <si>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</si>
  <si>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</si>
  <si>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</si>
  <si>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</si>
  <si>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</si>
  <si>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</si>
  <si>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2021年度政府性基金支出预算表</t>
  </si>
  <si>
    <t>当年预算数上年预算数的％</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</si>
  <si>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</si>
  <si>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</si>
  <si>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</si>
  <si>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</si>
  <si>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</si>
  <si>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</si>
  <si>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</si>
  <si>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</si>
  <si>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</si>
  <si>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</si>
  <si>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</si>
  <si>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</si>
  <si>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</si>
  <si>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</si>
  <si>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</si>
  <si>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</si>
  <si>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</si>
  <si>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2021年度本级政府性基金收入预算表</t>
  </si>
  <si>
    <t>附表1-13</t>
  </si>
  <si>
    <t>2021年度本级政府性基金支出预算表</t>
  </si>
  <si>
    <r>
      <rPr>
        <sz val="11"/>
        <color indexed="0"/>
        <rFont val="宋体"/>
        <family val="3"/>
        <charset val="134"/>
      </rPr>
      <t xml:space="preserve">  国有土地使用权出让收入及对应专项债务收入安排的支出</t>
    </r>
  </si>
  <si>
    <t xml:space="preserve">   其中： 征地和拆迁补偿支出（国有土地使用权出让收入支出）</t>
  </si>
  <si>
    <t xml:space="preserve">          城市建设支出</t>
  </si>
  <si>
    <t xml:space="preserve">          农村基础设施建设支出</t>
  </si>
  <si>
    <t xml:space="preserve">          补助被征地农民支出</t>
  </si>
  <si>
    <t xml:space="preserve">          土地出让业务支出</t>
  </si>
  <si>
    <t xml:space="preserve">          廉租住房支出（国有土地使用权出让收入安排的支出）</t>
  </si>
  <si>
    <r>
      <rPr>
        <sz val="11"/>
        <color indexed="0"/>
        <rFont val="宋体"/>
        <family val="3"/>
        <charset val="134"/>
      </rPr>
      <t xml:space="preserve">  国有土地收益基金及对应专项债务收入安排的支出</t>
    </r>
  </si>
  <si>
    <t xml:space="preserve">    其中：征地和拆迁补偿支出（国有土地收益基金支出）</t>
  </si>
  <si>
    <r>
      <rPr>
        <sz val="11"/>
        <color indexed="0"/>
        <rFont val="宋体"/>
        <family val="3"/>
        <charset val="134"/>
      </rPr>
      <t xml:space="preserve">  农业土地开发资金安排的支出</t>
    </r>
  </si>
  <si>
    <t xml:space="preserve">    其中：农业土地开发资金安排的支出</t>
  </si>
  <si>
    <r>
      <rPr>
        <sz val="11"/>
        <color indexed="0"/>
        <rFont val="宋体"/>
        <family val="3"/>
        <charset val="134"/>
      </rPr>
      <t xml:space="preserve">  城市基础设施配套费安排的支出</t>
    </r>
  </si>
  <si>
    <t xml:space="preserve">   其中：城市公共设施（城市基础设施配套费安排的支出）</t>
  </si>
  <si>
    <t xml:space="preserve"> 污水处理费收入安排的支出</t>
  </si>
  <si>
    <t xml:space="preserve">    其中：污水处理设施建设和运营</t>
  </si>
  <si>
    <r>
      <rPr>
        <sz val="9"/>
        <color indexed="0"/>
        <rFont val="宋体"/>
        <family val="3"/>
        <charset val="134"/>
      </rPr>
      <t xml:space="preserve">  </t>
    </r>
    <r>
      <rPr>
        <sz val="9"/>
        <color indexed="0"/>
        <rFont val="宋体"/>
        <family val="3"/>
        <charset val="134"/>
      </rPr>
      <t>彩票公益金安排的支出</t>
    </r>
  </si>
  <si>
    <t xml:space="preserve">   其中： 用于社会福利的彩票公益金支出</t>
  </si>
  <si>
    <t xml:space="preserve">         用于体育事业的彩票公益金支出</t>
  </si>
  <si>
    <r>
      <rPr>
        <sz val="9"/>
        <color indexed="0"/>
        <rFont val="宋体"/>
        <family val="3"/>
        <charset val="134"/>
      </rPr>
      <t xml:space="preserve">  </t>
    </r>
    <r>
      <rPr>
        <sz val="9"/>
        <color indexed="0"/>
        <rFont val="宋体"/>
        <family val="3"/>
        <charset val="134"/>
      </rPr>
      <t>地方政府专项债务付息支出</t>
    </r>
  </si>
  <si>
    <t xml:space="preserve">    其中：国有土地使用权出让金债务付息支出</t>
  </si>
  <si>
    <t xml:space="preserve">          土地储备专项债券付息支出</t>
  </si>
  <si>
    <r>
      <rPr>
        <sz val="9"/>
        <color indexed="0"/>
        <rFont val="宋体"/>
        <family val="3"/>
        <charset val="134"/>
      </rPr>
      <t xml:space="preserve">  </t>
    </r>
    <r>
      <rPr>
        <sz val="9"/>
        <color indexed="0"/>
        <rFont val="宋体"/>
        <family val="3"/>
        <charset val="134"/>
      </rPr>
      <t>地方政府专项债务发行费用支出</t>
    </r>
  </si>
  <si>
    <t xml:space="preserve">    其中：国有土地使用权出让金债务发行费用支出</t>
  </si>
  <si>
    <t>附表1-14</t>
  </si>
  <si>
    <t>2021年度政府性基金转移支付预算表</t>
  </si>
  <si>
    <t>……</t>
  </si>
  <si>
    <t>备注：未独立编制乡镇级政府预算的县（市、区）请表述：本县（市、区）所辖乡镇作为一级预算部门管理，未单独编制政府预算，为此未有政府性基金对下税收返还和转移支付预算数据。</t>
  </si>
  <si>
    <t>附表1-15</t>
  </si>
  <si>
    <t>2021年度国有资本经营收入预算表</t>
  </si>
  <si>
    <t>一、利润收入</t>
  </si>
  <si>
    <t>二、股利、股息收入</t>
  </si>
  <si>
    <t>三、产权转让收入</t>
  </si>
  <si>
    <t>四、清算收入</t>
  </si>
  <si>
    <t>五、其他国有资本经营预算收入</t>
  </si>
  <si>
    <t xml:space="preserve">    国有资本经营预算转移支付收入</t>
  </si>
  <si>
    <t xml:space="preserve">    上年结转收入</t>
  </si>
  <si>
    <t>附表1-16</t>
  </si>
  <si>
    <t>2021年度国有资本经营支出预算表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</si>
  <si>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</si>
  <si>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</si>
  <si>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</si>
  <si>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</si>
  <si>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</si>
  <si>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</si>
  <si>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</si>
  <si>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附表1-17</t>
  </si>
  <si>
    <t>2021年度本级国有资本经营收入预算表</t>
  </si>
  <si>
    <t xml:space="preserve">  其中：连城县连发城市建设有限公司利润收入</t>
  </si>
  <si>
    <t xml:space="preserve">       连城县工贸发展有限公司利润收入</t>
  </si>
  <si>
    <t xml:space="preserve">       连城县弘源管理有限公司利润收入</t>
  </si>
  <si>
    <t xml:space="preserve">       福建连城豸龙旅游集团有限公司利润收入</t>
  </si>
  <si>
    <t xml:space="preserve">  其中：国有控股公司股利、股息收入</t>
  </si>
  <si>
    <t xml:space="preserve"> 国有参股公司股利、股息收入</t>
  </si>
  <si>
    <t xml:space="preserve"> 金融企业股利、股息收入</t>
  </si>
  <si>
    <t xml:space="preserve"> 其他国有企业股利、股息收入</t>
  </si>
  <si>
    <t>附表1-18</t>
  </si>
  <si>
    <t>2021年度本级国有资本经营支出预算表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</si>
  <si>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</si>
  <si>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</si>
  <si>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</si>
  <si>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</si>
  <si>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</si>
  <si>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</si>
  <si>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</si>
  <si>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</si>
  <si>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</si>
  <si>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</si>
  <si>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</si>
  <si>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</si>
  <si>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</si>
  <si>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</si>
  <si>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</si>
  <si>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</si>
  <si>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</si>
  <si>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 xml:space="preserve"> 其中：国有企业政策性补贴</t>
  </si>
  <si>
    <t xml:space="preserve"> 其中：资本性支出</t>
  </si>
  <si>
    <t xml:space="preserve">       改革性支出</t>
  </si>
  <si>
    <t xml:space="preserve">       其他金融国有资本经营预算支出</t>
  </si>
  <si>
    <t>本年支出合计</t>
  </si>
  <si>
    <t>附表1-19</t>
  </si>
  <si>
    <t>2021年度社会保险基金预算收入表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</si>
  <si>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</si>
  <si>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</si>
  <si>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</si>
  <si>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</si>
  <si>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</si>
  <si>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family val="22"/>
        <charset val="134"/>
      </rPr>
      <t xml:space="preserve"> (</t>
    </r>
    <r>
      <rPr>
        <sz val="11"/>
        <color indexed="8"/>
        <rFont val="宋体"/>
        <family val="7"/>
        <charset val="134"/>
      </rPr>
      <t>一</t>
    </r>
    <r>
      <rPr>
        <sz val="11"/>
        <color indexed="8"/>
        <rFont val="Times New Roman"/>
        <family val="22"/>
        <charset val="134"/>
      </rPr>
      <t xml:space="preserve">) </t>
    </r>
    <r>
      <rPr>
        <sz val="11"/>
        <color indexed="8"/>
        <rFont val="宋体"/>
        <family val="7"/>
        <charset val="134"/>
      </rPr>
      <t>城乡居民基本医疗保险基金收入</t>
    </r>
  </si>
  <si>
    <t>(二) 新型农村合作医疗基金收入</t>
  </si>
  <si>
    <r>
      <rPr>
        <sz val="11"/>
        <color indexed="8"/>
        <rFont val="Times New Roman"/>
        <family val="22"/>
        <charset val="134"/>
      </rPr>
      <t xml:space="preserve"> (</t>
    </r>
    <r>
      <rPr>
        <sz val="11"/>
        <color indexed="8"/>
        <rFont val="宋体"/>
        <family val="7"/>
        <charset val="134"/>
      </rPr>
      <t>三</t>
    </r>
    <r>
      <rPr>
        <sz val="11"/>
        <color indexed="8"/>
        <rFont val="Times New Roman"/>
        <family val="22"/>
        <charset val="134"/>
      </rPr>
      <t xml:space="preserve">) </t>
    </r>
    <r>
      <rPr>
        <sz val="11"/>
        <color indexed="8"/>
        <rFont val="宋体"/>
        <family val="7"/>
        <charset val="134"/>
      </rPr>
      <t>城镇居民基本医疗保险基金收入</t>
    </r>
  </si>
  <si>
    <t>六、工伤保险基金收入</t>
  </si>
  <si>
    <t>七、失业保险基金收入</t>
  </si>
  <si>
    <t>八、生育保险基金收入</t>
  </si>
  <si>
    <t>合    计</t>
  </si>
  <si>
    <t>附表1-20</t>
  </si>
  <si>
    <t>2021年度社会保险基金预算支出表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</si>
  <si>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</si>
  <si>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</si>
  <si>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</si>
  <si>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</si>
  <si>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</si>
  <si>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</si>
  <si>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</si>
  <si>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</si>
  <si>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</si>
  <si>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</si>
  <si>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</si>
  <si>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</si>
  <si>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2021年度本级社会保险基金预算收入表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</si>
  <si>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</si>
  <si>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</si>
  <si>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</si>
  <si>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</si>
  <si>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</si>
  <si>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</si>
  <si>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(一) 城乡居民基本医疗保险基金收入</t>
  </si>
  <si>
    <t xml:space="preserve"> (三) 城镇居民基本医疗保险基金收入</t>
  </si>
  <si>
    <r>
      <rPr>
        <sz val="11"/>
        <color indexed="8"/>
        <rFont val="Times New Roman"/>
        <family val="22"/>
        <charset val="134"/>
      </rPr>
      <t xml:space="preserve">       </t>
    </r>
    <r>
      <rPr>
        <sz val="11"/>
        <color indexed="8"/>
        <rFont val="宋体"/>
        <family val="3"/>
        <charset val="134"/>
      </rPr>
      <t>其中：保险费收入</t>
    </r>
  </si>
  <si>
    <r>
      <rPr>
        <sz val="11"/>
        <color indexed="8"/>
        <rFont val="Times New Roman"/>
        <family val="22"/>
        <charset val="134"/>
      </rPr>
      <t xml:space="preserve">                  </t>
    </r>
    <r>
      <rPr>
        <sz val="11"/>
        <color indexed="8"/>
        <rFont val="宋体"/>
        <family val="3"/>
        <charset val="134"/>
      </rPr>
      <t>财政补贴收入</t>
    </r>
  </si>
  <si>
    <r>
      <rPr>
        <sz val="11"/>
        <color indexed="8"/>
        <rFont val="Times New Roman"/>
        <family val="22"/>
        <charset val="134"/>
      </rPr>
      <t xml:space="preserve">                  </t>
    </r>
    <r>
      <rPr>
        <sz val="11"/>
        <color indexed="8"/>
        <rFont val="宋体"/>
        <family val="3"/>
        <charset val="134"/>
      </rPr>
      <t>利息收入</t>
    </r>
  </si>
  <si>
    <t>附表1-22</t>
  </si>
  <si>
    <t>2021年度本级社会保险基金预算支出表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</si>
  <si>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</si>
  <si>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</si>
  <si>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</si>
  <si>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</si>
  <si>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其中：基础养老金支出</t>
  </si>
  <si>
    <t xml:space="preserve">          个人账户养老金支出</t>
  </si>
  <si>
    <t xml:space="preserve">          丧葬抚恤补助支出</t>
  </si>
  <si>
    <t xml:space="preserve">          其他城乡居民基本养老保险基金支出</t>
  </si>
  <si>
    <t xml:space="preserve">    其中：基本养老金支出</t>
  </si>
  <si>
    <t xml:space="preserve">          其他机关事业单位基本养老保险基金支出</t>
  </si>
  <si>
    <t xml:space="preserve">    其中：职工基本医疗保险统筹基金</t>
  </si>
  <si>
    <t xml:space="preserve">          职工医疗保险个人账户基金</t>
  </si>
  <si>
    <t xml:space="preserve">          其他职工基本医疗保险基金支出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</si>
  <si>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</si>
  <si>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</si>
  <si>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</si>
  <si>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</si>
  <si>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大病医疗保险支出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</si>
  <si>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</si>
  <si>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</si>
  <si>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</si>
  <si>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其中：工伤保险待遇支出</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</si>
  <si>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</si>
  <si>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</si>
  <si>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</si>
  <si>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</si>
  <si>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</si>
  <si>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</si>
  <si>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</si>
  <si>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</si>
  <si>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</si>
  <si>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</si>
  <si>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附表1-23</t>
  </si>
  <si>
    <t>2021年度本级财政专项资金管理清单目录</t>
  </si>
  <si>
    <t>类级科目名称/专项资金立项名称</t>
  </si>
  <si>
    <t>资金主管部门</t>
  </si>
  <si>
    <t>当年预算安排金额</t>
  </si>
  <si>
    <t>其中：</t>
  </si>
  <si>
    <t>公共财政预算</t>
  </si>
  <si>
    <t>政府性基金预算</t>
  </si>
  <si>
    <t>二、公共安全支出</t>
  </si>
  <si>
    <t>三、教育支出</t>
  </si>
  <si>
    <t>其中：基础教育学校改善办学条件及扩班扩容资金</t>
  </si>
  <si>
    <t>教育局</t>
  </si>
  <si>
    <t>“班班通”及校园监控等项目资金</t>
  </si>
  <si>
    <t>朋口中小北校区项目资金（革命老区）</t>
  </si>
  <si>
    <t xml:space="preserve">    北部新城第一中心小学项目资金（革命老区）</t>
  </si>
  <si>
    <t>中小学校舍保障长效机制专项补助资金</t>
  </si>
  <si>
    <t>义务教育薄弱环节改善与能力提升</t>
  </si>
  <si>
    <t>职业教育学校改善办学条件</t>
  </si>
  <si>
    <t>四、科学技术支出</t>
  </si>
  <si>
    <t>其中：科技三项经费</t>
  </si>
  <si>
    <t>连城县工业信息化和科学技术局（本级）</t>
  </si>
  <si>
    <t>五、文化体育与传媒支出</t>
  </si>
  <si>
    <t>六、社会保障和就业支出</t>
  </si>
  <si>
    <t>七、医疗卫生与计划生育支出</t>
  </si>
  <si>
    <t>八、节能环保支出</t>
  </si>
  <si>
    <t>其中：垃圾常态化补助</t>
  </si>
  <si>
    <t>连城县住房和城乡建设局（本级）</t>
  </si>
  <si>
    <t>九、城乡社区支出</t>
  </si>
  <si>
    <t>其中：征地和拆迁补偿</t>
  </si>
  <si>
    <t>连城县土地收购储备中心</t>
  </si>
  <si>
    <t>保障性住房资金</t>
  </si>
  <si>
    <t>连城县住房和城乡规划建设局（本级）</t>
  </si>
  <si>
    <t>农村基础设施建设支出</t>
  </si>
  <si>
    <t>连城县交通运输局（本级）</t>
  </si>
  <si>
    <t>农业土地开发资金安排的支出</t>
  </si>
  <si>
    <t>连城县自然资源局（本级）</t>
  </si>
  <si>
    <t>国土土地收益基金</t>
  </si>
  <si>
    <t>农业土地开发的土地出让金</t>
  </si>
  <si>
    <t>补助被征地农民支出</t>
  </si>
  <si>
    <t>经建股代编</t>
  </si>
  <si>
    <t>污水处理设施建设和运营</t>
  </si>
  <si>
    <t>城市公共设施</t>
  </si>
  <si>
    <t>连城县城市管理局（本级）</t>
  </si>
  <si>
    <t>十、农林水支出</t>
  </si>
  <si>
    <t>其中：财政专项扶贫资金</t>
  </si>
  <si>
    <t>连城县农业农村局(本级)</t>
  </si>
  <si>
    <t>乡村振兴试点示范专项资金（土地整理复垦开发专项）</t>
  </si>
  <si>
    <t>扶贫专项资金</t>
  </si>
  <si>
    <t>耕地地力保护补贴资金</t>
  </si>
  <si>
    <t>农业保险保费资金</t>
  </si>
  <si>
    <t>生猪调出大县奖励资金</t>
  </si>
  <si>
    <t>特色现代农业发展专项资金</t>
  </si>
  <si>
    <t>畜牧站-连城白鸭产业化资金</t>
  </si>
  <si>
    <t>畜牧站-重大动物防疫疫苗，动物疫病防控、卫生监督、培训等经费</t>
  </si>
  <si>
    <t>优质水稻品种示范推广等特色现代农业发展专项资金</t>
  </si>
  <si>
    <t>省级农机购置补贴</t>
  </si>
  <si>
    <t>连城县农机站</t>
  </si>
  <si>
    <t>中央农机购置补贴</t>
  </si>
  <si>
    <t>农业生产发展（兰花产业发展）资金</t>
  </si>
  <si>
    <t>连城县林业局(本级)</t>
  </si>
  <si>
    <t>森林植被恢复费-森林资源清查、生物防火林带等</t>
  </si>
  <si>
    <t>省级财政森林生态效益补偿资</t>
  </si>
  <si>
    <t>林业有害生物防治</t>
  </si>
  <si>
    <t>冬春修水利水毁修复</t>
  </si>
  <si>
    <t>连城县水利局(本级)</t>
  </si>
  <si>
    <t>防汛抗旱经费</t>
  </si>
  <si>
    <t>农业生产发展（富硒农业产业）资金</t>
  </si>
  <si>
    <t>福建省连城农民创业园管理委员会（本级）</t>
  </si>
  <si>
    <t>十一、交通运输支出</t>
  </si>
  <si>
    <t>其中：车辆购置税补助地方建设项目</t>
  </si>
  <si>
    <t>十二、住房保障</t>
  </si>
  <si>
    <t>其中：农村危房改造</t>
  </si>
  <si>
    <t>中央财政保障性安居工程</t>
  </si>
  <si>
    <t>十三、预备费</t>
  </si>
  <si>
    <t>其中：预备费(含救灾预备金100万元)</t>
  </si>
  <si>
    <t xml:space="preserve">    预算股代编</t>
  </si>
  <si>
    <t>十四、其他支出</t>
  </si>
  <si>
    <t>其中：体育事业公益项目支出</t>
  </si>
  <si>
    <t>连城县文化体育和旅游局(本级)</t>
  </si>
  <si>
    <t xml:space="preserve">    用于社会福利的彩票公益金支出</t>
  </si>
  <si>
    <t>连城县民政局（本级）</t>
  </si>
  <si>
    <t xml:space="preserve">    援疆支出</t>
  </si>
  <si>
    <t xml:space="preserve">    企业股</t>
  </si>
  <si>
    <t xml:space="preserve">    援藏支出</t>
  </si>
  <si>
    <t>附表5-1</t>
  </si>
  <si>
    <t>2020年度政府一般债务余额和限额情况表</t>
  </si>
  <si>
    <t>政府债务余额</t>
  </si>
  <si>
    <t>1.2019年末一般债务余额</t>
  </si>
  <si>
    <t>2.2020年新增一般债务额</t>
  </si>
  <si>
    <t>3.2020年偿还一般债务本金</t>
  </si>
  <si>
    <t>4. 2020年末一般债务余额</t>
  </si>
  <si>
    <t>政府债务限额</t>
  </si>
  <si>
    <t>1．2019年一般债务限额</t>
  </si>
  <si>
    <t>2．2020年新增一般债务限额</t>
  </si>
  <si>
    <t>3．2020年一般债务限额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</si>
  <si>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</si>
  <si>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附表5-2</t>
  </si>
  <si>
    <t>2020年度本级政府一般债务余额和限额情况表</t>
  </si>
  <si>
    <t>附表5-3</t>
  </si>
  <si>
    <t>2020年度政府专项债务余额和限额情况表</t>
  </si>
  <si>
    <t>1. 2019年末专项债务余额</t>
  </si>
  <si>
    <t>2. 2020年新增专项债务额</t>
  </si>
  <si>
    <t>3. 2020年偿还专项债务本金</t>
  </si>
  <si>
    <t>4. 2020年末专项债务余额</t>
  </si>
  <si>
    <t>1．2019年专项债务限额</t>
  </si>
  <si>
    <t>2．2020年新增专项债务限额</t>
  </si>
  <si>
    <t>3．2020年专项债务限额</t>
  </si>
  <si>
    <t>附表5-4</t>
  </si>
  <si>
    <t>2020年度本级政府专项债务余额和限额情况表</t>
  </si>
</sst>
</file>

<file path=xl/styles.xml><?xml version="1.0" encoding="utf-8"?>
<styleSheet xmlns="http://schemas.openxmlformats.org/spreadsheetml/2006/main">
  <numFmts count="2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_-* #,##0_-;\-* #,##0_-;_-* &quot;-&quot;_-;_-@_-"/>
    <numFmt numFmtId="177" formatCode="_ \¥* #,##0.00_ ;_ \¥* \-#,##0.00_ ;_ \¥* &quot;-&quot;??_ ;_ @_ "/>
    <numFmt numFmtId="178" formatCode="0.00_ "/>
    <numFmt numFmtId="179" formatCode="0.0%"/>
    <numFmt numFmtId="180" formatCode="_-\¥* #,##0_-;\-\¥* #,##0_-;_-\¥* &quot;-&quot;_-;_-@_-"/>
    <numFmt numFmtId="181" formatCode="0.00_ ;[Red]\-0.00\ "/>
    <numFmt numFmtId="182" formatCode="_(* #,##0.00_);_(* \(#,##0.00\);_(* &quot;-&quot;??_);_(@_)"/>
    <numFmt numFmtId="183" formatCode="0.0"/>
    <numFmt numFmtId="184" formatCode="_-* #,##0.0000_-;\-* #,##0.0000_-;_-* &quot;-&quot;??_-;_-@_-"/>
    <numFmt numFmtId="185" formatCode="#,##0.000_ "/>
    <numFmt numFmtId="186" formatCode="_-* #,##0.00_-;\-* #,##0.00_-;_-* &quot;-&quot;??_-;_-@_-"/>
    <numFmt numFmtId="187" formatCode="\$#,##0.00;\(\$#,##0.00\)"/>
    <numFmt numFmtId="188" formatCode="#,##0.00_ "/>
    <numFmt numFmtId="189" formatCode="_(&quot;$&quot;* #,##0.00_);_(&quot;$&quot;* \(#,##0.00\);_(&quot;$&quot;* &quot;-&quot;??_);_(@_)"/>
    <numFmt numFmtId="190" formatCode="#,##0;\-#,##0;&quot;-&quot;"/>
    <numFmt numFmtId="191" formatCode="#,##0;\(#,##0\)"/>
    <numFmt numFmtId="192" formatCode="_-&quot;$&quot;* #,##0_-;\-&quot;$&quot;* #,##0_-;_-&quot;$&quot;* &quot;-&quot;_-;_-@_-"/>
    <numFmt numFmtId="193" formatCode="#,##0_ ;[Red]\-#,##0\ "/>
    <numFmt numFmtId="194" formatCode="\$#,##0;\(\$#,##0\)"/>
    <numFmt numFmtId="195" formatCode="#,##0_ "/>
    <numFmt numFmtId="196" formatCode="#,##0_);[Red]\(#,##0\)"/>
    <numFmt numFmtId="197" formatCode="0.00_);[Red]\(0.00\)"/>
  </numFmts>
  <fonts count="85">
    <font>
      <sz val="12"/>
      <name val="宋体"/>
      <charset val="134"/>
    </font>
    <font>
      <sz val="12"/>
      <name val="宋体"/>
      <family val="3"/>
      <charset val="134"/>
    </font>
    <font>
      <b/>
      <sz val="10"/>
      <name val="宋体"/>
      <charset val="134"/>
    </font>
    <font>
      <sz val="11"/>
      <color indexed="42"/>
      <name val="宋体"/>
      <family val="3"/>
      <charset val="134"/>
    </font>
    <font>
      <sz val="11"/>
      <color indexed="9"/>
      <name val="宋体"/>
      <family val="3"/>
      <charset val="134"/>
    </font>
    <font>
      <sz val="11"/>
      <color indexed="8"/>
      <name val="宋体"/>
      <family val="3"/>
      <charset val="134"/>
    </font>
    <font>
      <sz val="10"/>
      <color indexed="10"/>
      <name val="宋体"/>
      <charset val="134"/>
    </font>
    <font>
      <sz val="11"/>
      <color indexed="8"/>
      <name val="宋体"/>
      <family val="2"/>
      <charset val="134"/>
    </font>
    <font>
      <i/>
      <sz val="11"/>
      <color indexed="23"/>
      <name val="宋体"/>
      <family val="3"/>
      <charset val="134"/>
    </font>
    <font>
      <b/>
      <sz val="15"/>
      <color indexed="62"/>
      <name val="宋体"/>
      <family val="3"/>
      <charset val="134"/>
    </font>
    <font>
      <sz val="10"/>
      <color indexed="64"/>
      <name val="Arial"/>
      <family val="2"/>
      <charset val="134"/>
    </font>
    <font>
      <b/>
      <sz val="15"/>
      <color indexed="56"/>
      <name val="宋体"/>
      <family val="3"/>
      <charset val="134"/>
    </font>
    <font>
      <b/>
      <sz val="11"/>
      <color indexed="8"/>
      <name val="宋体"/>
      <family val="3"/>
      <charset val="134"/>
    </font>
    <font>
      <sz val="10"/>
      <name val="宋体"/>
      <family val="3"/>
      <charset val="134"/>
    </font>
    <font>
      <b/>
      <sz val="13"/>
      <color indexed="56"/>
      <name val="宋体"/>
      <family val="3"/>
      <charset val="134"/>
    </font>
    <font>
      <u/>
      <sz val="12"/>
      <color indexed="36"/>
      <name val="宋体"/>
      <family val="3"/>
      <charset val="134"/>
    </font>
    <font>
      <b/>
      <sz val="11"/>
      <color indexed="56"/>
      <name val="宋体"/>
      <family val="3"/>
      <charset val="134"/>
    </font>
    <font>
      <sz val="11"/>
      <name val="宋体"/>
      <family val="3"/>
      <charset val="134"/>
    </font>
    <font>
      <b/>
      <sz val="13"/>
      <color indexed="62"/>
      <name val="宋体"/>
      <family val="3"/>
      <charset val="134"/>
    </font>
    <font>
      <sz val="11"/>
      <color indexed="62"/>
      <name val="宋体"/>
      <family val="3"/>
      <charset val="134"/>
    </font>
    <font>
      <sz val="12"/>
      <color indexed="20"/>
      <name val="宋体"/>
      <family val="3"/>
      <charset val="134"/>
    </font>
    <font>
      <b/>
      <sz val="11"/>
      <color indexed="62"/>
      <name val="宋体"/>
      <family val="3"/>
      <charset val="134"/>
    </font>
    <font>
      <b/>
      <sz val="11"/>
      <color indexed="42"/>
      <name val="宋体"/>
      <family val="3"/>
      <charset val="134"/>
    </font>
    <font>
      <b/>
      <sz val="11"/>
      <color indexed="9"/>
      <name val="宋体"/>
      <family val="3"/>
      <charset val="134"/>
    </font>
    <font>
      <b/>
      <sz val="18"/>
      <color indexed="62"/>
      <name val="宋体"/>
      <family val="3"/>
      <charset val="134"/>
    </font>
    <font>
      <sz val="11"/>
      <color indexed="20"/>
      <name val="宋体"/>
      <family val="3"/>
      <charset val="134"/>
    </font>
    <font>
      <sz val="11"/>
      <color indexed="10"/>
      <name val="宋体"/>
      <family val="3"/>
      <charset val="134"/>
    </font>
    <font>
      <b/>
      <sz val="11"/>
      <color indexed="52"/>
      <name val="宋体"/>
      <family val="3"/>
      <charset val="134"/>
    </font>
    <font>
      <b/>
      <sz val="11"/>
      <color indexed="63"/>
      <name val="宋体"/>
      <family val="3"/>
      <charset val="134"/>
    </font>
    <font>
      <sz val="11"/>
      <color indexed="52"/>
      <name val="宋体"/>
      <family val="3"/>
      <charset val="134"/>
    </font>
    <font>
      <b/>
      <sz val="21"/>
      <name val="楷体_GB2312"/>
      <family val="3"/>
      <charset val="134"/>
    </font>
    <font>
      <sz val="10"/>
      <name val="Arial"/>
      <family val="2"/>
      <charset val="134"/>
    </font>
    <font>
      <sz val="11"/>
      <color indexed="17"/>
      <name val="宋体"/>
      <family val="3"/>
      <charset val="134"/>
    </font>
    <font>
      <sz val="9"/>
      <name val="宋体"/>
      <family val="3"/>
      <charset val="134"/>
    </font>
    <font>
      <sz val="9"/>
      <color indexed="8"/>
      <name val="宋体"/>
      <family val="3"/>
      <charset val="134"/>
    </font>
    <font>
      <sz val="12"/>
      <name val="宋体"/>
      <family val="7"/>
      <charset val="134"/>
    </font>
    <font>
      <b/>
      <sz val="13"/>
      <color indexed="54"/>
      <name val="宋体"/>
      <family val="3"/>
      <charset val="134"/>
    </font>
    <font>
      <sz val="12"/>
      <color indexed="17"/>
      <name val="宋体"/>
      <family val="3"/>
      <charset val="134"/>
    </font>
    <font>
      <b/>
      <sz val="15"/>
      <color indexed="54"/>
      <name val="宋体"/>
      <family val="3"/>
      <charset val="134"/>
    </font>
    <font>
      <b/>
      <sz val="18"/>
      <color indexed="56"/>
      <name val="宋体"/>
      <family val="3"/>
      <charset val="134"/>
    </font>
    <font>
      <sz val="12"/>
      <name val="Helv"/>
      <family val="2"/>
      <charset val="134"/>
    </font>
    <font>
      <b/>
      <sz val="11"/>
      <color indexed="54"/>
      <name val="宋体"/>
      <family val="3"/>
      <charset val="134"/>
    </font>
    <font>
      <sz val="11"/>
      <color indexed="60"/>
      <name val="宋体"/>
      <family val="3"/>
      <charset val="134"/>
    </font>
    <font>
      <sz val="7"/>
      <name val="Small Fonts"/>
      <family val="2"/>
      <charset val="134"/>
    </font>
    <font>
      <u/>
      <sz val="12"/>
      <color indexed="12"/>
      <name val="宋体"/>
      <family val="3"/>
      <charset val="134"/>
    </font>
    <font>
      <sz val="10"/>
      <name val="Times New Roman"/>
      <family val="1"/>
      <charset val="134"/>
    </font>
    <font>
      <sz val="10"/>
      <color indexed="8"/>
      <name val="Arial"/>
      <family val="2"/>
      <charset val="134"/>
    </font>
    <font>
      <b/>
      <sz val="18"/>
      <name val="Arial"/>
      <family val="2"/>
      <charset val="134"/>
    </font>
    <font>
      <sz val="12"/>
      <name val="Arial"/>
      <family val="2"/>
      <charset val="134"/>
    </font>
    <font>
      <b/>
      <sz val="12"/>
      <name val="Arial"/>
      <family val="2"/>
      <charset val="134"/>
    </font>
    <font>
      <sz val="8"/>
      <name val="Times New Roman"/>
      <family val="1"/>
      <charset val="134"/>
    </font>
    <font>
      <sz val="18"/>
      <color indexed="54"/>
      <name val="宋体"/>
      <family val="3"/>
      <charset val="134"/>
    </font>
    <font>
      <sz val="10"/>
      <name val="MS Sans Serif"/>
      <family val="2"/>
      <charset val="134"/>
    </font>
    <font>
      <sz val="12"/>
      <name val="奔覆眉"/>
      <family val="3"/>
      <charset val="134"/>
    </font>
    <font>
      <sz val="12"/>
      <name val="Courier"/>
      <family val="3"/>
      <charset val="134"/>
    </font>
    <font>
      <sz val="16"/>
      <name val="方正小标宋_GBK"/>
      <family val="4"/>
      <charset val="134"/>
    </font>
    <font>
      <sz val="11"/>
      <name val="Arial"/>
      <family val="2"/>
      <charset val="134"/>
    </font>
    <font>
      <b/>
      <sz val="11"/>
      <name val="宋体"/>
      <family val="3"/>
      <charset val="134"/>
    </font>
    <font>
      <sz val="11"/>
      <name val="华文楷体"/>
      <family val="3"/>
      <charset val="134"/>
    </font>
    <font>
      <sz val="16"/>
      <color indexed="8"/>
      <name val="方正小标宋_GBK"/>
      <family val="4"/>
      <charset val="134"/>
    </font>
    <font>
      <sz val="11"/>
      <color indexed="8"/>
      <name val="Arial"/>
      <family val="2"/>
      <charset val="134"/>
    </font>
    <font>
      <sz val="11"/>
      <name val="楷体"/>
      <family val="3"/>
      <charset val="134"/>
    </font>
    <font>
      <sz val="12"/>
      <color indexed="9"/>
      <name val="宋体"/>
      <family val="3"/>
      <charset val="134"/>
    </font>
    <font>
      <sz val="11"/>
      <color indexed="8"/>
      <name val="黑体"/>
      <family val="3"/>
      <charset val="134"/>
    </font>
    <font>
      <sz val="11"/>
      <color indexed="64"/>
      <name val="宋体"/>
      <family val="3"/>
      <charset val="134"/>
    </font>
    <font>
      <sz val="11"/>
      <color indexed="8"/>
      <name val="Times New Roman"/>
      <family val="22"/>
      <charset val="134"/>
    </font>
    <font>
      <sz val="11"/>
      <color indexed="8"/>
      <name val="宋体"/>
      <family val="7"/>
      <charset val="134"/>
    </font>
    <font>
      <b/>
      <sz val="12"/>
      <name val="宋体"/>
      <family val="3"/>
      <charset val="134"/>
    </font>
    <font>
      <b/>
      <sz val="11"/>
      <color indexed="8"/>
      <name val="宋体"/>
      <family val="7"/>
      <charset val="134"/>
    </font>
    <font>
      <sz val="12"/>
      <color indexed="8"/>
      <name val="宋体"/>
      <family val="3"/>
      <charset val="134"/>
    </font>
    <font>
      <b/>
      <sz val="12"/>
      <color indexed="8"/>
      <name val="宋体"/>
      <family val="3"/>
      <charset val="134"/>
    </font>
    <font>
      <sz val="12"/>
      <name val="华文楷体"/>
      <family val="3"/>
      <charset val="134"/>
    </font>
    <font>
      <sz val="9"/>
      <color indexed="0"/>
      <name val="宋体"/>
      <family val="3"/>
      <charset val="134"/>
    </font>
    <font>
      <b/>
      <sz val="11"/>
      <color indexed="8"/>
      <name val="楷体"/>
      <family val="3"/>
      <charset val="134"/>
    </font>
    <font>
      <b/>
      <sz val="11"/>
      <color indexed="64"/>
      <name val="宋体"/>
      <family val="3"/>
      <charset val="134"/>
    </font>
    <font>
      <sz val="11"/>
      <color indexed="8"/>
      <name val="楷体"/>
      <family val="3"/>
      <charset val="134"/>
    </font>
    <font>
      <sz val="9"/>
      <color indexed="8"/>
      <name val="楷体"/>
      <family val="3"/>
      <charset val="134"/>
    </font>
    <font>
      <sz val="9"/>
      <color indexed="64"/>
      <name val="宋体"/>
      <family val="3"/>
      <charset val="134"/>
    </font>
    <font>
      <sz val="11"/>
      <color indexed="8"/>
      <name val="华文楷体"/>
      <family val="3"/>
      <charset val="134"/>
    </font>
    <font>
      <sz val="12"/>
      <name val="黑体"/>
      <family val="3"/>
      <charset val="134"/>
    </font>
    <font>
      <sz val="11"/>
      <name val="黑体"/>
      <family val="3"/>
      <charset val="134"/>
    </font>
    <font>
      <sz val="16"/>
      <name val="宋体"/>
      <family val="3"/>
      <charset val="134"/>
    </font>
    <font>
      <sz val="18"/>
      <name val="方正小标宋_GBK"/>
      <family val="4"/>
      <charset val="134"/>
    </font>
    <font>
      <b/>
      <sz val="12"/>
      <name val="楷体"/>
      <family val="3"/>
      <charset val="134"/>
    </font>
    <font>
      <sz val="11"/>
      <color indexed="0"/>
      <name val="宋体"/>
      <family val="3"/>
      <charset val="134"/>
    </font>
  </fonts>
  <fills count="26">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36"/>
        <bgColor indexed="64"/>
      </patternFill>
    </fill>
    <fill>
      <patternFill patternType="solid">
        <fgColor indexed="43"/>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5"/>
        <bgColor indexed="64"/>
      </patternFill>
    </fill>
    <fill>
      <patternFill patternType="solid">
        <fgColor indexed="31"/>
        <bgColor indexed="64"/>
      </patternFill>
    </fill>
    <fill>
      <patternFill patternType="solid">
        <fgColor indexed="52"/>
        <bgColor indexed="64"/>
      </patternFill>
    </fill>
    <fill>
      <patternFill patternType="solid">
        <fgColor indexed="26"/>
        <bgColor indexed="64"/>
      </patternFill>
    </fill>
    <fill>
      <patternFill patternType="solid">
        <fgColor indexed="29"/>
        <bgColor indexed="64"/>
      </patternFill>
    </fill>
    <fill>
      <patternFill patternType="solid">
        <fgColor indexed="47"/>
        <bgColor indexed="64"/>
      </patternFill>
    </fill>
    <fill>
      <patternFill patternType="solid">
        <fgColor indexed="51"/>
        <bgColor indexed="64"/>
      </patternFill>
    </fill>
    <fill>
      <patternFill patternType="solid">
        <fgColor indexed="22"/>
        <bgColor indexed="64"/>
      </patternFill>
    </fill>
    <fill>
      <patternFill patternType="solid">
        <fgColor indexed="30"/>
        <bgColor indexed="64"/>
      </patternFill>
    </fill>
    <fill>
      <patternFill patternType="solid">
        <fgColor indexed="10"/>
        <bgColor indexed="64"/>
      </patternFill>
    </fill>
    <fill>
      <patternFill patternType="solid">
        <fgColor indexed="55"/>
        <bgColor indexed="64"/>
      </patternFill>
    </fill>
    <fill>
      <patternFill patternType="solid">
        <fgColor indexed="54"/>
        <bgColor indexed="64"/>
      </patternFill>
    </fill>
    <fill>
      <patternFill patternType="solid">
        <fgColor indexed="57"/>
        <bgColor indexed="64"/>
      </patternFill>
    </fill>
    <fill>
      <patternFill patternType="solid">
        <fgColor indexed="44"/>
        <bgColor indexed="64"/>
      </patternFill>
    </fill>
    <fill>
      <patternFill patternType="solid">
        <fgColor indexed="62"/>
        <bgColor indexed="64"/>
      </patternFill>
    </fill>
    <fill>
      <patternFill patternType="solid">
        <fgColor indexed="11"/>
        <bgColor indexed="64"/>
      </patternFill>
    </fill>
    <fill>
      <patternFill patternType="solid">
        <fgColor indexed="5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ck">
        <color indexed="49"/>
      </bottom>
      <diagonal/>
    </border>
    <border>
      <left/>
      <right/>
      <top/>
      <bottom style="thick">
        <color indexed="62"/>
      </bottom>
      <diagonal/>
    </border>
    <border>
      <left/>
      <right/>
      <top style="thin">
        <color indexed="62"/>
      </top>
      <bottom style="double">
        <color indexed="62"/>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medium">
        <color indexed="30"/>
      </bottom>
      <diagonal/>
    </border>
    <border>
      <left/>
      <right/>
      <top/>
      <bottom style="thick">
        <color indexed="44"/>
      </bottom>
      <diagonal/>
    </border>
    <border>
      <left/>
      <right/>
      <top/>
      <bottom style="medium">
        <color indexed="44"/>
      </bottom>
      <diagonal/>
    </border>
    <border>
      <left/>
      <right/>
      <top style="medium">
        <color indexed="64"/>
      </top>
      <bottom style="medium">
        <color indexed="64"/>
      </bottom>
      <diagonal/>
    </border>
    <border>
      <left/>
      <right/>
      <top style="thin">
        <color indexed="64"/>
      </top>
      <bottom style="double">
        <color indexed="64"/>
      </bottom>
      <diagonal/>
    </border>
  </borders>
  <cellStyleXfs count="4997">
    <xf numFmtId="0" fontId="0"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5" fillId="2" borderId="0" applyNumberFormat="0" applyBorder="0" applyAlignment="0" applyProtection="0">
      <alignment vertical="center"/>
    </xf>
    <xf numFmtId="0" fontId="5" fillId="6"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44" fontId="0" fillId="0" borderId="0" applyFont="0" applyFill="0" applyBorder="0" applyAlignment="0" applyProtection="0">
      <alignment vertical="center"/>
    </xf>
    <xf numFmtId="0" fontId="12" fillId="0" borderId="11" applyNumberFormat="0" applyFill="0" applyAlignment="0" applyProtection="0">
      <alignment vertical="center"/>
    </xf>
    <xf numFmtId="0" fontId="5" fillId="12"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17" fillId="0" borderId="1">
      <alignment horizontal="distributed" vertical="center" wrapText="1"/>
    </xf>
    <xf numFmtId="41"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9" borderId="0" applyNumberFormat="0" applyBorder="0" applyAlignment="0" applyProtection="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11"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26" fillId="0" borderId="0" applyNumberFormat="0" applyFill="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0" borderId="14" applyNumberFormat="0" applyFill="0" applyAlignment="0" applyProtection="0">
      <alignment vertical="center"/>
    </xf>
    <xf numFmtId="0" fontId="1" fillId="0" borderId="0">
      <alignment vertical="center"/>
    </xf>
    <xf numFmtId="0" fontId="1" fillId="0" borderId="0">
      <alignment vertical="center"/>
    </xf>
    <xf numFmtId="0" fontId="5" fillId="6" borderId="0" applyNumberFormat="0" applyBorder="0" applyAlignment="0" applyProtection="0">
      <alignment vertical="center"/>
    </xf>
    <xf numFmtId="177" fontId="0" fillId="0" borderId="0" applyFont="0" applyFill="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22" fillId="19" borderId="15" applyNumberFormat="0" applyAlignment="0" applyProtection="0">
      <alignment vertical="center"/>
    </xf>
    <xf numFmtId="0" fontId="4" fillId="4"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27" fillId="16" borderId="13" applyNumberFormat="0" applyAlignment="0" applyProtection="0">
      <alignment vertical="center"/>
    </xf>
    <xf numFmtId="0" fontId="3" fillId="21" borderId="0" applyNumberFormat="0" applyBorder="0" applyAlignment="0" applyProtection="0">
      <alignment vertical="center"/>
    </xf>
    <xf numFmtId="0" fontId="1" fillId="0" borderId="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28" fillId="2" borderId="18" applyNumberFormat="0" applyAlignment="0" applyProtection="0">
      <alignment vertical="center"/>
    </xf>
    <xf numFmtId="0" fontId="1" fillId="0" borderId="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0" fillId="0" borderId="0">
      <alignment horizontal="centerContinuous"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31" fillId="0" borderId="0">
      <alignment vertical="center"/>
    </xf>
    <xf numFmtId="0" fontId="19" fillId="14" borderId="13" applyNumberFormat="0" applyAlignment="0" applyProtection="0">
      <alignment vertical="center"/>
    </xf>
    <xf numFmtId="0" fontId="31" fillId="0" borderId="0">
      <alignment vertical="center"/>
    </xf>
    <xf numFmtId="0" fontId="1" fillId="0" borderId="0">
      <alignment vertical="center"/>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1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5" borderId="0" applyNumberFormat="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18"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34" fillId="0" borderId="0">
      <alignment vertical="center"/>
    </xf>
    <xf numFmtId="0" fontId="1" fillId="0" borderId="0">
      <alignment vertical="center"/>
    </xf>
    <xf numFmtId="0" fontId="5"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9" borderId="0" applyNumberFormat="0" applyBorder="0" applyAlignment="0" applyProtection="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9" fillId="14" borderId="1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22" fillId="19" borderId="15" applyNumberFormat="0" applyAlignment="0" applyProtection="0">
      <alignment vertical="center"/>
    </xf>
    <xf numFmtId="0" fontId="31" fillId="0" borderId="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3" fillId="14"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1" fillId="0" borderId="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3" borderId="0" applyNumberFormat="0" applyBorder="0" applyAlignment="0" applyProtection="0">
      <alignment vertical="center"/>
    </xf>
    <xf numFmtId="0" fontId="3" fillId="20" borderId="0" applyNumberFormat="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27" fillId="2" borderId="13" applyNumberFormat="0" applyAlignment="0" applyProtection="0">
      <alignment vertical="center"/>
    </xf>
    <xf numFmtId="0" fontId="1" fillId="0" borderId="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11"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4" fillId="11" borderId="0" applyNumberFormat="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1"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3" borderId="0" applyNumberFormat="0" applyBorder="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8"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13" fillId="0" borderId="0">
      <alignment vertical="center"/>
    </xf>
    <xf numFmtId="0" fontId="1" fillId="0" borderId="0">
      <alignment vertical="center"/>
    </xf>
    <xf numFmtId="184" fontId="0" fillId="0" borderId="0" applyFont="0" applyFill="0" applyBorder="0" applyAlignment="0" applyProtection="0">
      <alignment vertical="center"/>
    </xf>
    <xf numFmtId="0" fontId="13" fillId="0" borderId="0">
      <alignment vertical="center"/>
    </xf>
    <xf numFmtId="0" fontId="1" fillId="0" borderId="0">
      <alignment vertical="center"/>
    </xf>
    <xf numFmtId="0" fontId="13" fillId="0" borderId="0">
      <alignment vertical="center"/>
    </xf>
    <xf numFmtId="0" fontId="3" fillId="13" borderId="0" applyNumberFormat="0" applyBorder="0" applyAlignment="0" applyProtection="0">
      <alignment vertical="center"/>
    </xf>
    <xf numFmtId="0" fontId="4" fillId="24" borderId="0" applyNumberFormat="0" applyBorder="0" applyAlignment="0" applyProtection="0">
      <alignment vertical="center"/>
    </xf>
    <xf numFmtId="0" fontId="1" fillId="0" borderId="0">
      <alignment vertical="center"/>
    </xf>
    <xf numFmtId="0" fontId="13" fillId="0" borderId="0">
      <alignment vertical="center"/>
    </xf>
    <xf numFmtId="0" fontId="1" fillId="0" borderId="0">
      <alignment vertical="center"/>
    </xf>
    <xf numFmtId="0" fontId="13" fillId="0" borderId="0">
      <alignment vertical="center"/>
    </xf>
    <xf numFmtId="0" fontId="1" fillId="0" borderId="0">
      <alignment vertical="center"/>
    </xf>
    <xf numFmtId="0" fontId="4" fillId="23" borderId="0" applyNumberFormat="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23" fillId="19" borderId="15" applyNumberFormat="0" applyAlignment="0" applyProtection="0">
      <alignment vertical="center"/>
    </xf>
    <xf numFmtId="0" fontId="13"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10" fillId="0" borderId="0">
      <alignment vertical="center"/>
    </xf>
    <xf numFmtId="0" fontId="10" fillId="0" borderId="0">
      <alignment vertical="center"/>
    </xf>
    <xf numFmtId="0" fontId="1" fillId="0" borderId="0">
      <alignment vertical="center"/>
    </xf>
    <xf numFmtId="0" fontId="1" fillId="0" borderId="0">
      <alignment vertical="center"/>
    </xf>
    <xf numFmtId="0" fontId="13" fillId="0" borderId="0">
      <alignment vertical="center"/>
    </xf>
    <xf numFmtId="0" fontId="1" fillId="0" borderId="0">
      <alignment vertical="center"/>
    </xf>
    <xf numFmtId="0" fontId="17" fillId="0" borderId="1">
      <alignment horizontal="distributed" vertical="center" wrapText="1"/>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13" fillId="0" borderId="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9" fillId="0" borderId="19" applyNumberFormat="0" applyFill="0" applyAlignment="0" applyProtection="0">
      <alignment vertical="center"/>
    </xf>
    <xf numFmtId="0" fontId="1" fillId="0" borderId="0">
      <alignment vertical="center"/>
    </xf>
    <xf numFmtId="0" fontId="8" fillId="0" borderId="0" applyNumberFormat="0" applyFill="0" applyBorder="0" applyAlignment="0" applyProtection="0">
      <alignment vertical="center"/>
    </xf>
    <xf numFmtId="177" fontId="0" fillId="0" borderId="0" applyFont="0" applyFill="0" applyBorder="0" applyAlignment="0" applyProtection="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1">
      <alignment horizontal="distributed" vertical="center" wrapText="1"/>
    </xf>
    <xf numFmtId="0" fontId="1" fillId="0" borderId="0">
      <alignment vertical="center"/>
    </xf>
    <xf numFmtId="0" fontId="0" fillId="12" borderId="17" applyNumberFormat="0" applyFont="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3" fillId="13"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3" fillId="0" borderId="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80"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10" applyNumberFormat="0" applyFill="0" applyAlignment="0" applyProtection="0">
      <alignment vertical="center"/>
    </xf>
    <xf numFmtId="0" fontId="1"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13"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10" applyNumberFormat="0" applyFill="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8" borderId="0" applyNumberFormat="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86" fontId="0" fillId="0" borderId="0" applyFont="0" applyFill="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7" fillId="0" borderId="1">
      <alignment horizontal="distributed" vertical="center" wrapText="1"/>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11" fillId="0" borderId="10" applyNumberFormat="0" applyFill="0" applyAlignment="0" applyProtection="0">
      <alignment vertical="center"/>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20" fillId="9" borderId="0" applyNumberFormat="0" applyBorder="0" applyAlignment="0" applyProtection="0">
      <alignment vertical="center"/>
    </xf>
    <xf numFmtId="0" fontId="25" fillId="9" borderId="0" applyNumberFormat="0" applyBorder="0" applyAlignment="0" applyProtection="0">
      <alignment vertical="center"/>
    </xf>
    <xf numFmtId="0" fontId="1" fillId="0" borderId="0">
      <alignment vertical="center"/>
    </xf>
    <xf numFmtId="0" fontId="5" fillId="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5" fillId="2"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2"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22" fillId="19" borderId="15" applyNumberFormat="0" applyAlignment="0" applyProtection="0">
      <alignment vertical="center"/>
    </xf>
    <xf numFmtId="0" fontId="5" fillId="12"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 fillId="0" borderId="0">
      <alignment vertical="center"/>
    </xf>
    <xf numFmtId="0" fontId="1" fillId="0" borderId="0">
      <alignment vertical="center"/>
    </xf>
    <xf numFmtId="0" fontId="5" fillId="12" borderId="0" applyNumberFormat="0" applyBorder="0" applyAlignment="0" applyProtection="0">
      <alignment vertical="center"/>
    </xf>
    <xf numFmtId="0" fontId="1" fillId="0" borderId="0">
      <alignment vertical="center"/>
    </xf>
    <xf numFmtId="0" fontId="26" fillId="0" borderId="0" applyNumberFormat="0" applyFill="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4" fillId="0" borderId="12" applyNumberFormat="0" applyFill="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4" fillId="24"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4" fillId="0" borderId="12" applyNumberFormat="0" applyFill="0" applyAlignment="0" applyProtection="0">
      <alignment vertical="center"/>
    </xf>
    <xf numFmtId="0" fontId="1" fillId="0" borderId="0">
      <alignment vertical="center"/>
    </xf>
    <xf numFmtId="0" fontId="1" fillId="0" borderId="0">
      <alignment vertical="center"/>
    </xf>
    <xf numFmtId="0" fontId="22" fillId="19" borderId="15" applyNumberFormat="0" applyAlignment="0" applyProtection="0">
      <alignment vertical="center"/>
    </xf>
    <xf numFmtId="183" fontId="17" fillId="0" borderId="1">
      <alignment vertical="center"/>
      <protection locked="0"/>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4" fillId="0" borderId="12" applyNumberFormat="0" applyFill="0" applyAlignment="0" applyProtection="0">
      <alignment vertical="center"/>
    </xf>
    <xf numFmtId="0" fontId="1" fillId="0" borderId="0">
      <alignment vertical="center"/>
    </xf>
    <xf numFmtId="0" fontId="5"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31" fillId="0" borderId="0">
      <alignment vertical="center"/>
    </xf>
    <xf numFmtId="0" fontId="1" fillId="0" borderId="0">
      <alignment vertical="center"/>
    </xf>
    <xf numFmtId="0" fontId="3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27" fillId="16" borderId="13" applyNumberFormat="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26" fillId="0" borderId="0" applyNumberFormat="0" applyFill="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38"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19" borderId="15" applyNumberFormat="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5" fillId="1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5" fillId="8"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3" fillId="13" borderId="0" applyNumberFormat="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4" fillId="13"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4" fillId="4"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2" fillId="19" borderId="1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4" fillId="2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9" fillId="0" borderId="9"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1" fillId="0" borderId="10"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20" borderId="0" applyNumberFormat="0" applyBorder="0" applyAlignment="0" applyProtection="0">
      <alignment vertical="center"/>
    </xf>
    <xf numFmtId="0" fontId="1" fillId="0" borderId="0">
      <alignment vertical="center"/>
    </xf>
    <xf numFmtId="0" fontId="1" fillId="0" borderId="0">
      <alignment vertical="center"/>
    </xf>
    <xf numFmtId="0" fontId="3" fillId="20"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15" fillId="0" borderId="0" applyNumberFormat="0" applyFill="0" applyBorder="0" applyAlignment="0" applyProtection="0">
      <alignment vertical="top"/>
      <protection locked="0"/>
    </xf>
    <xf numFmtId="0" fontId="32" fillId="6" borderId="0" applyNumberFormat="0" applyBorder="0" applyAlignment="0" applyProtection="0">
      <alignment vertical="center"/>
    </xf>
    <xf numFmtId="0" fontId="16" fillId="0" borderId="20" applyNumberFormat="0" applyFill="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27" fillId="2" borderId="13" applyNumberFormat="0" applyAlignment="0" applyProtection="0">
      <alignment vertical="center"/>
    </xf>
    <xf numFmtId="0" fontId="3" fillId="5"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1" fillId="0" borderId="0">
      <alignment vertical="center"/>
    </xf>
    <xf numFmtId="0" fontId="3" fillId="14" borderId="0" applyNumberFormat="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2" borderId="18" applyNumberFormat="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0" fillId="0" borderId="0">
      <alignment vertical="center"/>
    </xf>
    <xf numFmtId="0" fontId="4" fillId="11"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1" fillId="0" borderId="0">
      <alignment vertical="center"/>
    </xf>
    <xf numFmtId="0" fontId="1" fillId="0" borderId="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11"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5" fillId="16"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5" fillId="10" borderId="0" applyNumberFormat="0" applyBorder="0" applyAlignment="0" applyProtection="0">
      <alignment vertical="center"/>
    </xf>
    <xf numFmtId="0" fontId="1" fillId="0" borderId="0">
      <alignment vertical="center"/>
    </xf>
    <xf numFmtId="0" fontId="1" fillId="0" borderId="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3" fillId="18"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33" fillId="0" borderId="0">
      <alignment vertical="center"/>
    </xf>
    <xf numFmtId="0" fontId="21" fillId="0" borderId="0" applyNumberFormat="0" applyFill="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41" fillId="0" borderId="0" applyNumberFormat="0" applyFill="0" applyBorder="0" applyAlignment="0" applyProtection="0">
      <alignment vertical="center"/>
    </xf>
    <xf numFmtId="0" fontId="1" fillId="0" borderId="0">
      <alignment vertical="center"/>
    </xf>
    <xf numFmtId="0" fontId="1" fillId="0" borderId="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39" fillId="0" borderId="0" applyNumberFormat="0" applyFill="0" applyBorder="0" applyAlignment="0" applyProtection="0">
      <alignment vertical="center"/>
    </xf>
    <xf numFmtId="0" fontId="21" fillId="0" borderId="14"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9"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9" fillId="14" borderId="1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3" fillId="20" borderId="0" applyNumberFormat="0" applyBorder="0" applyAlignment="0" applyProtection="0">
      <alignment vertical="center"/>
    </xf>
    <xf numFmtId="0" fontId="1" fillId="0" borderId="0">
      <alignment vertical="center"/>
    </xf>
    <xf numFmtId="0" fontId="18" fillId="0" borderId="12" applyNumberFormat="0" applyFill="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8" fillId="0" borderId="12" applyNumberFormat="0" applyFill="0" applyAlignment="0" applyProtection="0">
      <alignment vertical="center"/>
    </xf>
    <xf numFmtId="0" fontId="1" fillId="0" borderId="0">
      <alignment vertical="center"/>
    </xf>
    <xf numFmtId="0" fontId="18" fillId="0" borderId="12" applyNumberFormat="0" applyFill="0" applyAlignment="0" applyProtection="0">
      <alignment vertical="center"/>
    </xf>
    <xf numFmtId="0" fontId="4" fillId="3"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7" fillId="2" borderId="13" applyNumberFormat="0" applyAlignment="0" applyProtection="0">
      <alignment vertical="center"/>
    </xf>
    <xf numFmtId="0" fontId="5" fillId="8" borderId="0" applyNumberFormat="0" applyBorder="0" applyAlignment="0" applyProtection="0">
      <alignment vertical="center"/>
    </xf>
    <xf numFmtId="0" fontId="4" fillId="4" borderId="0" applyNumberFormat="0" applyBorder="0" applyAlignment="0" applyProtection="0">
      <alignment vertical="center"/>
    </xf>
    <xf numFmtId="0" fontId="31" fillId="0" borderId="0">
      <alignment vertical="center"/>
    </xf>
    <xf numFmtId="9" fontId="0" fillId="0" borderId="0" applyFont="0" applyFill="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2" fillId="0" borderId="11" applyNumberFormat="0" applyFill="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27" fillId="16" borderId="13" applyNumberFormat="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1"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13"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5" fillId="2"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42" fillId="5" borderId="0" applyNumberFormat="0" applyBorder="0" applyAlignment="0" applyProtection="0">
      <alignment vertical="center"/>
    </xf>
    <xf numFmtId="0" fontId="4" fillId="21" borderId="0" applyNumberFormat="0" applyBorder="0" applyAlignment="0" applyProtection="0">
      <alignment vertical="center"/>
    </xf>
    <xf numFmtId="0" fontId="4" fillId="3" borderId="0" applyNumberFormat="0" applyBorder="0" applyAlignment="0" applyProtection="0">
      <alignment vertical="center"/>
    </xf>
    <xf numFmtId="0" fontId="5" fillId="2"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4" fillId="17" borderId="0" applyNumberFormat="0" applyBorder="0" applyAlignment="0" applyProtection="0">
      <alignment vertical="center"/>
    </xf>
    <xf numFmtId="0" fontId="5" fillId="10" borderId="0" applyNumberFormat="0" applyBorder="0" applyAlignment="0" applyProtection="0">
      <alignment vertical="center"/>
    </xf>
    <xf numFmtId="0" fontId="4" fillId="18"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9" fontId="0" fillId="0" borderId="0" applyFont="0" applyFill="0" applyBorder="0" applyAlignment="0" applyProtection="0">
      <alignment vertical="center"/>
    </xf>
    <xf numFmtId="0" fontId="5" fillId="10" borderId="0" applyNumberFormat="0" applyBorder="0" applyAlignment="0" applyProtection="0">
      <alignment vertical="center"/>
    </xf>
    <xf numFmtId="0" fontId="4" fillId="24" borderId="0" applyNumberFormat="0" applyBorder="0" applyAlignment="0" applyProtection="0">
      <alignment vertical="center"/>
    </xf>
    <xf numFmtId="0" fontId="5" fillId="10" borderId="0" applyNumberFormat="0" applyBorder="0" applyAlignment="0" applyProtection="0">
      <alignment vertical="center"/>
    </xf>
    <xf numFmtId="0" fontId="4" fillId="24"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4" fillId="24" borderId="0" applyNumberFormat="0" applyBorder="0" applyAlignment="0" applyProtection="0">
      <alignment vertical="center"/>
    </xf>
    <xf numFmtId="0" fontId="5" fillId="10" borderId="0" applyNumberFormat="0" applyBorder="0" applyAlignment="0" applyProtection="0">
      <alignment vertical="center"/>
    </xf>
    <xf numFmtId="0" fontId="1" fillId="0" borderId="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10" borderId="0" applyNumberFormat="0" applyBorder="0" applyAlignment="0" applyProtection="0">
      <alignment vertical="center"/>
    </xf>
    <xf numFmtId="0" fontId="4" fillId="4"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4" fillId="21"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177" fontId="0" fillId="0" borderId="0" applyFont="0" applyFill="0" applyBorder="0" applyAlignment="0" applyProtection="0">
      <alignment vertical="center"/>
    </xf>
    <xf numFmtId="0" fontId="5" fillId="2" borderId="0" applyNumberFormat="0" applyBorder="0" applyAlignment="0" applyProtection="0">
      <alignment vertical="center"/>
    </xf>
    <xf numFmtId="0" fontId="5" fillId="9" borderId="0" applyNumberFormat="0" applyBorder="0" applyAlignment="0" applyProtection="0">
      <alignment vertical="center"/>
    </xf>
    <xf numFmtId="0" fontId="5" fillId="5"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36" fillId="0" borderId="21" applyNumberFormat="0" applyFill="0" applyAlignment="0" applyProtection="0">
      <alignment vertical="center"/>
    </xf>
    <xf numFmtId="0" fontId="5" fillId="9" borderId="0" applyNumberFormat="0" applyBorder="0" applyAlignment="0" applyProtection="0">
      <alignment vertical="center"/>
    </xf>
    <xf numFmtId="0" fontId="3" fillId="3"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1" fillId="0" borderId="0">
      <alignment vertical="center"/>
    </xf>
    <xf numFmtId="0" fontId="5" fillId="9" borderId="0" applyNumberFormat="0" applyBorder="0" applyAlignment="0" applyProtection="0">
      <alignment vertical="center"/>
    </xf>
    <xf numFmtId="0" fontId="22" fillId="19" borderId="15" applyNumberFormat="0" applyAlignment="0" applyProtection="0">
      <alignment vertical="center"/>
    </xf>
    <xf numFmtId="183" fontId="17" fillId="0" borderId="1">
      <alignment vertical="center"/>
      <protection locked="0"/>
    </xf>
    <xf numFmtId="0" fontId="5" fillId="9" borderId="0" applyNumberFormat="0" applyBorder="0" applyAlignment="0" applyProtection="0">
      <alignment vertical="center"/>
    </xf>
    <xf numFmtId="0" fontId="5"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4"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9" borderId="0" applyNumberFormat="0" applyBorder="0" applyAlignment="0" applyProtection="0">
      <alignment vertical="center"/>
    </xf>
    <xf numFmtId="0" fontId="3" fillId="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5" fillId="2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4" fillId="17"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5" fillId="0" borderId="0">
      <alignment vertical="center"/>
    </xf>
    <xf numFmtId="0" fontId="1" fillId="0" borderId="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0" borderId="0">
      <alignment vertical="center"/>
    </xf>
    <xf numFmtId="0" fontId="1" fillId="0" borderId="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0" borderId="0">
      <alignment vertical="center"/>
    </xf>
    <xf numFmtId="0" fontId="1" fillId="0" borderId="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5" fillId="9" borderId="0" applyNumberFormat="0" applyBorder="0" applyAlignment="0" applyProtection="0">
      <alignment vertical="center"/>
    </xf>
    <xf numFmtId="0" fontId="5" fillId="0" borderId="0">
      <alignment vertical="center"/>
    </xf>
    <xf numFmtId="0" fontId="5" fillId="0" borderId="0">
      <alignment vertical="center"/>
    </xf>
    <xf numFmtId="0" fontId="5" fillId="9" borderId="0" applyNumberFormat="0" applyBorder="0" applyAlignment="0" applyProtection="0">
      <alignment vertical="center"/>
    </xf>
    <xf numFmtId="0" fontId="1" fillId="0" borderId="0">
      <alignment vertical="center"/>
    </xf>
    <xf numFmtId="0" fontId="5" fillId="9" borderId="0" applyNumberFormat="0" applyBorder="0" applyAlignment="0" applyProtection="0">
      <alignment vertical="center"/>
    </xf>
    <xf numFmtId="0" fontId="3" fillId="1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4" fillId="1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4" borderId="0" applyNumberFormat="0" applyBorder="0" applyAlignment="0" applyProtection="0">
      <alignment vertical="center"/>
    </xf>
    <xf numFmtId="0" fontId="3" fillId="3"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4" fillId="17" borderId="0" applyNumberFormat="0" applyBorder="0" applyAlignment="0" applyProtection="0">
      <alignment vertical="center"/>
    </xf>
    <xf numFmtId="0" fontId="5" fillId="14"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3" fillId="14"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12" fillId="0" borderId="11" applyNumberFormat="0" applyFill="0" applyAlignment="0" applyProtection="0">
      <alignment vertical="center"/>
    </xf>
    <xf numFmtId="0" fontId="5" fillId="12" borderId="0" applyNumberFormat="0" applyBorder="0" applyAlignment="0" applyProtection="0">
      <alignment vertical="center"/>
    </xf>
    <xf numFmtId="0" fontId="1" fillId="0" borderId="0">
      <alignment vertical="center"/>
    </xf>
    <xf numFmtId="0" fontId="1" fillId="0" borderId="0">
      <alignment vertical="center"/>
    </xf>
    <xf numFmtId="0" fontId="5" fillId="12" borderId="0" applyNumberFormat="0" applyBorder="0" applyAlignment="0" applyProtection="0">
      <alignment vertical="center"/>
    </xf>
    <xf numFmtId="0" fontId="12" fillId="0" borderId="16" applyNumberFormat="0" applyFill="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12" fillId="0" borderId="16" applyNumberFormat="0" applyFill="0" applyAlignment="0" applyProtection="0">
      <alignment vertical="center"/>
    </xf>
    <xf numFmtId="0" fontId="5" fillId="0" borderId="0">
      <alignment vertical="center"/>
    </xf>
    <xf numFmtId="0" fontId="5" fillId="12" borderId="0" applyNumberFormat="0" applyBorder="0" applyAlignment="0" applyProtection="0">
      <alignment vertical="center"/>
    </xf>
    <xf numFmtId="0" fontId="12" fillId="0" borderId="16" applyNumberFormat="0" applyFill="0" applyAlignment="0" applyProtection="0">
      <alignment vertical="center"/>
    </xf>
    <xf numFmtId="0" fontId="5" fillId="14" borderId="0" applyNumberFormat="0" applyBorder="0" applyAlignment="0" applyProtection="0">
      <alignment vertical="center"/>
    </xf>
    <xf numFmtId="0" fontId="5" fillId="6" borderId="0" applyNumberFormat="0" applyBorder="0" applyAlignment="0" applyProtection="0">
      <alignment vertical="center"/>
    </xf>
    <xf numFmtId="0" fontId="12" fillId="0" borderId="11" applyNumberFormat="0" applyFill="0" applyAlignment="0" applyProtection="0">
      <alignment vertical="center"/>
    </xf>
    <xf numFmtId="0" fontId="5" fillId="12" borderId="0" applyNumberFormat="0" applyBorder="0" applyAlignment="0" applyProtection="0">
      <alignment vertical="center"/>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177" fontId="0" fillId="0" borderId="0" applyFont="0" applyFill="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6"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1" fillId="0" borderId="0">
      <alignment vertical="center"/>
    </xf>
    <xf numFmtId="0" fontId="3" fillId="18"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3" fillId="18"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25" fillId="9"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0" fontId="1" fillId="0" borderId="0">
      <alignment vertical="center"/>
    </xf>
    <xf numFmtId="0" fontId="1" fillId="0" borderId="0">
      <alignment vertical="center"/>
    </xf>
    <xf numFmtId="0" fontId="5" fillId="6" borderId="0" applyNumberFormat="0" applyBorder="0" applyAlignment="0" applyProtection="0">
      <alignment vertical="center"/>
    </xf>
    <xf numFmtId="0" fontId="33" fillId="0" borderId="0">
      <alignment vertical="center"/>
    </xf>
    <xf numFmtId="0" fontId="1"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2"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0" borderId="0">
      <alignment vertical="center"/>
    </xf>
    <xf numFmtId="0" fontId="5" fillId="6" borderId="0" applyNumberFormat="0" applyBorder="0" applyAlignment="0" applyProtection="0">
      <alignment vertical="center"/>
    </xf>
    <xf numFmtId="0" fontId="1" fillId="0" borderId="0">
      <alignment vertical="center"/>
    </xf>
    <xf numFmtId="0" fontId="5" fillId="6" borderId="0" applyNumberFormat="0" applyBorder="0" applyAlignment="0" applyProtection="0">
      <alignment vertical="center"/>
    </xf>
    <xf numFmtId="9" fontId="0" fillId="0" borderId="0" applyFont="0" applyFill="0" applyBorder="0" applyAlignment="0" applyProtection="0">
      <alignment vertical="center"/>
    </xf>
    <xf numFmtId="0" fontId="5" fillId="6" borderId="0" applyNumberFormat="0" applyBorder="0" applyAlignment="0" applyProtection="0">
      <alignment vertical="center"/>
    </xf>
    <xf numFmtId="0" fontId="26" fillId="0" borderId="0" applyNumberFormat="0" applyFill="0" applyBorder="0" applyAlignment="0" applyProtection="0">
      <alignment vertical="center"/>
    </xf>
    <xf numFmtId="0" fontId="5" fillId="6" borderId="0" applyNumberFormat="0" applyBorder="0" applyAlignment="0" applyProtection="0">
      <alignment vertical="center"/>
    </xf>
    <xf numFmtId="0" fontId="5" fillId="0" borderId="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1" fillId="0" borderId="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4" fillId="17" borderId="0" applyNumberFormat="0" applyBorder="0" applyAlignment="0" applyProtection="0">
      <alignment vertical="center"/>
    </xf>
    <xf numFmtId="0" fontId="5" fillId="12" borderId="0" applyNumberFormat="0" applyBorder="0" applyAlignment="0" applyProtection="0">
      <alignment vertical="center"/>
    </xf>
    <xf numFmtId="0" fontId="24" fillId="0" borderId="0" applyNumberFormat="0" applyFill="0" applyBorder="0" applyAlignment="0" applyProtection="0">
      <alignment vertical="center"/>
    </xf>
    <xf numFmtId="0" fontId="5" fillId="7" borderId="0" applyNumberFormat="0" applyBorder="0" applyAlignment="0" applyProtection="0">
      <alignment vertical="center"/>
    </xf>
    <xf numFmtId="0" fontId="32" fillId="6" borderId="0" applyNumberFormat="0" applyBorder="0" applyAlignment="0" applyProtection="0">
      <alignment vertical="center"/>
    </xf>
    <xf numFmtId="0" fontId="5" fillId="0" borderId="0">
      <alignment vertical="center"/>
    </xf>
    <xf numFmtId="0" fontId="24" fillId="0" borderId="0" applyNumberFormat="0" applyFill="0" applyBorder="0" applyAlignment="0" applyProtection="0">
      <alignment vertical="center"/>
    </xf>
    <xf numFmtId="0" fontId="5" fillId="7" borderId="0" applyNumberFormat="0" applyBorder="0" applyAlignment="0" applyProtection="0">
      <alignment vertical="center"/>
    </xf>
    <xf numFmtId="0" fontId="24" fillId="0" borderId="0" applyNumberForma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0" borderId="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12" fillId="0" borderId="11" applyNumberFormat="0" applyFill="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4" fillId="17"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5" fillId="0" borderId="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23" fillId="19" borderId="15" applyNumberFormat="0" applyAlignment="0" applyProtection="0">
      <alignment vertical="center"/>
    </xf>
    <xf numFmtId="0" fontId="5" fillId="0" borderId="0">
      <alignment vertical="center"/>
    </xf>
    <xf numFmtId="0" fontId="5" fillId="2" borderId="0" applyNumberFormat="0" applyBorder="0" applyAlignment="0" applyProtection="0">
      <alignment vertical="center"/>
    </xf>
    <xf numFmtId="0" fontId="24" fillId="0" borderId="0" applyNumberFormat="0" applyFill="0" applyBorder="0" applyAlignment="0" applyProtection="0">
      <alignment vertical="center"/>
    </xf>
    <xf numFmtId="0" fontId="3" fillId="18"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5" fillId="7"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24" fillId="0" borderId="0" applyNumberFormat="0" applyFill="0" applyBorder="0" applyAlignment="0" applyProtection="0">
      <alignment vertical="center"/>
    </xf>
    <xf numFmtId="0" fontId="5" fillId="7"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29" fillId="0" borderId="19" applyNumberFormat="0" applyFill="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14" borderId="0" applyNumberFormat="0" applyBorder="0" applyAlignment="0" applyProtection="0">
      <alignment vertical="center"/>
    </xf>
    <xf numFmtId="0" fontId="5" fillId="7" borderId="0" applyNumberFormat="0" applyBorder="0" applyAlignment="0" applyProtection="0">
      <alignment vertical="center"/>
    </xf>
    <xf numFmtId="177"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4" fillId="17"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7" borderId="0" applyNumberFormat="0" applyBorder="0" applyAlignment="0" applyProtection="0">
      <alignment vertical="center"/>
    </xf>
    <xf numFmtId="0" fontId="5" fillId="2" borderId="0" applyNumberFormat="0" applyBorder="0" applyAlignment="0" applyProtection="0">
      <alignment vertical="center"/>
    </xf>
    <xf numFmtId="0" fontId="24" fillId="0" borderId="0" applyNumberFormat="0" applyFill="0" applyBorder="0" applyAlignment="0" applyProtection="0">
      <alignment vertical="center"/>
    </xf>
    <xf numFmtId="0" fontId="5" fillId="8" borderId="0" applyNumberFormat="0" applyBorder="0" applyAlignment="0" applyProtection="0">
      <alignment vertical="center"/>
    </xf>
    <xf numFmtId="0" fontId="5" fillId="0" borderId="0">
      <alignment vertical="center"/>
    </xf>
    <xf numFmtId="0" fontId="24" fillId="0" borderId="0" applyNumberFormat="0" applyFill="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5" fillId="8"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5" fillId="16"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177" fontId="0" fillId="0" borderId="0" applyFont="0" applyFill="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11" fillId="0" borderId="10" applyNumberFormat="0" applyFill="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177" fontId="0" fillId="0" borderId="0" applyFont="0" applyFill="0" applyBorder="0" applyAlignment="0" applyProtection="0">
      <alignment vertical="center"/>
    </xf>
    <xf numFmtId="0" fontId="5" fillId="24"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177" fontId="0" fillId="0" borderId="0" applyFont="0" applyFill="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3" fillId="3"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0" borderId="0">
      <alignment vertical="center"/>
    </xf>
    <xf numFmtId="1" fontId="31"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1" fillId="0" borderId="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4" fillId="11" borderId="0" applyNumberFormat="0" applyBorder="0" applyAlignment="0" applyProtection="0">
      <alignment vertical="center"/>
    </xf>
    <xf numFmtId="0" fontId="5" fillId="8" borderId="0" applyNumberFormat="0" applyBorder="0" applyAlignment="0" applyProtection="0">
      <alignment vertical="center"/>
    </xf>
    <xf numFmtId="0" fontId="17" fillId="0" borderId="1">
      <alignment horizontal="distributed" vertical="center" wrapText="1"/>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4" fillId="11"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4" borderId="0" applyNumberFormat="0" applyBorder="0" applyAlignment="0" applyProtection="0">
      <alignment vertical="center"/>
    </xf>
    <xf numFmtId="0" fontId="5" fillId="8" borderId="0" applyNumberFormat="0" applyBorder="0" applyAlignment="0" applyProtection="0">
      <alignment vertical="center"/>
    </xf>
    <xf numFmtId="0" fontId="39" fillId="0" borderId="0" applyNumberFormat="0" applyFill="0" applyBorder="0" applyAlignment="0" applyProtection="0">
      <alignment vertical="center"/>
    </xf>
    <xf numFmtId="0" fontId="5" fillId="14" borderId="0" applyNumberFormat="0" applyBorder="0" applyAlignment="0" applyProtection="0">
      <alignment vertical="center"/>
    </xf>
    <xf numFmtId="0" fontId="5"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9" fontId="0" fillId="0" borderId="0" applyFont="0" applyFill="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37" fontId="43" fillId="0" borderId="0">
      <alignment vertical="center"/>
    </xf>
    <xf numFmtId="0" fontId="5" fillId="14" borderId="0" applyNumberFormat="0" applyBorder="0" applyAlignment="0" applyProtection="0">
      <alignment vertical="center"/>
    </xf>
    <xf numFmtId="37" fontId="43"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2" fillId="0" borderId="16" applyNumberFormat="0" applyFill="0" applyAlignment="0" applyProtection="0">
      <alignment vertical="center"/>
    </xf>
    <xf numFmtId="177" fontId="0" fillId="0" borderId="0" applyFont="0" applyFill="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4" fillId="5"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2"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27" fillId="16" borderId="13" applyNumberFormat="0" applyAlignment="0" applyProtection="0">
      <alignment vertical="center"/>
    </xf>
    <xf numFmtId="0" fontId="5" fillId="10" borderId="0" applyNumberFormat="0" applyBorder="0" applyAlignment="0" applyProtection="0">
      <alignment vertical="center"/>
    </xf>
    <xf numFmtId="0" fontId="27" fillId="16" borderId="13" applyNumberFormat="0" applyAlignment="0" applyProtection="0">
      <alignment vertical="center"/>
    </xf>
    <xf numFmtId="0" fontId="18" fillId="0" borderId="12" applyNumberFormat="0" applyFill="0" applyAlignment="0" applyProtection="0">
      <alignment vertical="center"/>
    </xf>
    <xf numFmtId="0" fontId="5" fillId="8" borderId="0" applyNumberFormat="0" applyBorder="0" applyAlignment="0" applyProtection="0">
      <alignment vertical="center"/>
    </xf>
    <xf numFmtId="0" fontId="27" fillId="16" borderId="13" applyNumberFormat="0" applyAlignment="0" applyProtection="0">
      <alignment vertical="center"/>
    </xf>
    <xf numFmtId="0" fontId="5" fillId="9" borderId="0" applyNumberFormat="0" applyBorder="0" applyAlignment="0" applyProtection="0">
      <alignment vertical="center"/>
    </xf>
    <xf numFmtId="0" fontId="27" fillId="16" borderId="13" applyNumberFormat="0" applyAlignment="0" applyProtection="0">
      <alignment vertical="center"/>
    </xf>
    <xf numFmtId="0" fontId="5" fillId="14" borderId="0" applyNumberFormat="0" applyBorder="0" applyAlignment="0" applyProtection="0">
      <alignment vertical="center"/>
    </xf>
    <xf numFmtId="0" fontId="27" fillId="16" borderId="13" applyNumberFormat="0" applyAlignment="0" applyProtection="0">
      <alignment vertical="center"/>
    </xf>
    <xf numFmtId="0" fontId="44" fillId="0" borderId="0" applyNumberFormat="0" applyFill="0" applyBorder="0" applyAlignment="0" applyProtection="0">
      <alignment vertical="top"/>
      <protection locked="0"/>
    </xf>
    <xf numFmtId="0" fontId="3" fillId="5" borderId="0" applyNumberFormat="0" applyBorder="0" applyAlignment="0" applyProtection="0">
      <alignment vertical="center"/>
    </xf>
    <xf numFmtId="0" fontId="5" fillId="6" borderId="0" applyNumberFormat="0" applyBorder="0" applyAlignment="0" applyProtection="0">
      <alignment vertical="center"/>
    </xf>
    <xf numFmtId="0" fontId="27" fillId="16" borderId="13" applyNumberFormat="0" applyAlignment="0" applyProtection="0">
      <alignment vertical="center"/>
    </xf>
    <xf numFmtId="0" fontId="3" fillId="5" borderId="0" applyNumberFormat="0" applyBorder="0" applyAlignment="0" applyProtection="0">
      <alignment vertical="center"/>
    </xf>
    <xf numFmtId="0" fontId="5" fillId="2" borderId="0" applyNumberFormat="0" applyBorder="0" applyAlignment="0" applyProtection="0">
      <alignment vertical="center"/>
    </xf>
    <xf numFmtId="0" fontId="27" fillId="2" borderId="13" applyNumberFormat="0" applyAlignment="0" applyProtection="0">
      <alignment vertical="center"/>
    </xf>
    <xf numFmtId="0" fontId="5" fillId="12" borderId="0" applyNumberFormat="0" applyBorder="0" applyAlignment="0" applyProtection="0">
      <alignment vertical="center"/>
    </xf>
    <xf numFmtId="187" fontId="45" fillId="0" borderId="0">
      <alignment vertical="center"/>
    </xf>
    <xf numFmtId="0" fontId="27" fillId="2" borderId="13" applyNumberFormat="0" applyAlignment="0" applyProtection="0">
      <alignment vertical="center"/>
    </xf>
    <xf numFmtId="0" fontId="5" fillId="10" borderId="0" applyNumberFormat="0" applyBorder="0" applyAlignment="0" applyProtection="0">
      <alignment vertical="center"/>
    </xf>
    <xf numFmtId="0" fontId="27" fillId="16" borderId="13" applyNumberFormat="0" applyAlignment="0" applyProtection="0">
      <alignment vertical="center"/>
    </xf>
    <xf numFmtId="0" fontId="5" fillId="14" borderId="0" applyNumberFormat="0" applyBorder="0" applyAlignment="0" applyProtection="0">
      <alignment vertical="center"/>
    </xf>
    <xf numFmtId="0" fontId="5" fillId="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177" fontId="0" fillId="0" borderId="0" applyFont="0" applyFill="0" applyBorder="0" applyAlignment="0" applyProtection="0">
      <alignment vertical="center"/>
    </xf>
    <xf numFmtId="0" fontId="3" fillId="13" borderId="0" applyNumberFormat="0" applyBorder="0" applyAlignment="0" applyProtection="0">
      <alignment vertical="center"/>
    </xf>
    <xf numFmtId="0" fontId="5" fillId="22" borderId="0" applyNumberFormat="0" applyBorder="0" applyAlignment="0" applyProtection="0">
      <alignment vertical="center"/>
    </xf>
    <xf numFmtId="177" fontId="0" fillId="0" borderId="0" applyFont="0" applyFill="0" applyBorder="0" applyAlignment="0" applyProtection="0">
      <alignment vertical="center"/>
    </xf>
    <xf numFmtId="0" fontId="5" fillId="22" borderId="0" applyNumberFormat="0" applyBorder="0" applyAlignment="0" applyProtection="0">
      <alignment vertical="center"/>
    </xf>
    <xf numFmtId="0" fontId="12" fillId="0" borderId="16" applyNumberFormat="0" applyFill="0" applyAlignment="0" applyProtection="0">
      <alignment vertical="center"/>
    </xf>
    <xf numFmtId="0" fontId="5" fillId="22" borderId="0" applyNumberFormat="0" applyBorder="0" applyAlignment="0" applyProtection="0">
      <alignment vertical="center"/>
    </xf>
    <xf numFmtId="0" fontId="29" fillId="0" borderId="19" applyNumberFormat="0" applyFill="0" applyAlignment="0" applyProtection="0">
      <alignment vertical="center"/>
    </xf>
    <xf numFmtId="0" fontId="12" fillId="0" borderId="16" applyNumberFormat="0" applyFill="0" applyAlignment="0" applyProtection="0">
      <alignment vertical="center"/>
    </xf>
    <xf numFmtId="177" fontId="0" fillId="0" borderId="0" applyFont="0" applyFill="0" applyBorder="0" applyAlignment="0" applyProtection="0">
      <alignment vertical="center"/>
    </xf>
    <xf numFmtId="0" fontId="5" fillId="22" borderId="0" applyNumberFormat="0" applyBorder="0" applyAlignment="0" applyProtection="0">
      <alignment vertical="center"/>
    </xf>
    <xf numFmtId="0" fontId="12" fillId="0" borderId="16" applyNumberFormat="0" applyFill="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2" fillId="0" borderId="11" applyNumberFormat="0" applyFill="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177" fontId="0" fillId="0" borderId="0" applyFont="0" applyFill="0" applyBorder="0" applyAlignment="0" applyProtection="0">
      <alignment vertical="center"/>
    </xf>
    <xf numFmtId="0" fontId="5" fillId="16" borderId="0" applyNumberFormat="0" applyBorder="0" applyAlignment="0" applyProtection="0">
      <alignment vertical="center"/>
    </xf>
    <xf numFmtId="177" fontId="0" fillId="0" borderId="0" applyFont="0" applyFill="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177" fontId="0" fillId="0" borderId="0" applyFont="0" applyFill="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5" fillId="16" borderId="0" applyNumberFormat="0" applyBorder="0" applyAlignment="0" applyProtection="0">
      <alignment vertical="center"/>
    </xf>
    <xf numFmtId="177" fontId="0" fillId="0" borderId="0" applyFont="0" applyFill="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11" fillId="0" borderId="10" applyNumberFormat="0" applyFill="0" applyAlignment="0" applyProtection="0">
      <alignment vertical="center"/>
    </xf>
    <xf numFmtId="0" fontId="5" fillId="16" borderId="0" applyNumberFormat="0" applyBorder="0" applyAlignment="0" applyProtection="0">
      <alignment vertical="center"/>
    </xf>
    <xf numFmtId="43" fontId="0" fillId="0" borderId="0" applyFont="0" applyFill="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27" fillId="2" borderId="13" applyNumberFormat="0" applyAlignment="0" applyProtection="0">
      <alignment vertical="center"/>
    </xf>
    <xf numFmtId="0" fontId="5"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8" fillId="0" borderId="0" applyNumberFormat="0" applyFill="0" applyBorder="0" applyAlignment="0" applyProtection="0">
      <alignment vertical="center"/>
    </xf>
    <xf numFmtId="0" fontId="5" fillId="22" borderId="0" applyNumberFormat="0" applyBorder="0" applyAlignment="0" applyProtection="0">
      <alignment vertical="center"/>
    </xf>
    <xf numFmtId="0" fontId="25" fillId="9" borderId="0" applyNumberFormat="0" applyBorder="0" applyAlignment="0" applyProtection="0">
      <alignment vertical="center"/>
    </xf>
    <xf numFmtId="0" fontId="46"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16"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11" fillId="0" borderId="10" applyNumberFormat="0" applyFill="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27" fillId="16" borderId="13" applyNumberFormat="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0" borderId="0">
      <alignment vertical="center"/>
    </xf>
    <xf numFmtId="0" fontId="24" fillId="0" borderId="0" applyNumberFormat="0" applyFill="0" applyBorder="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4" fillId="13" borderId="0" applyNumberFormat="0" applyBorder="0" applyAlignment="0" applyProtection="0">
      <alignment vertical="center"/>
    </xf>
    <xf numFmtId="0" fontId="3" fillId="16" borderId="0" applyNumberFormat="0" applyBorder="0" applyAlignment="0" applyProtection="0">
      <alignment vertical="center"/>
    </xf>
    <xf numFmtId="0" fontId="5" fillId="14" borderId="0" applyNumberFormat="0" applyBorder="0" applyAlignment="0" applyProtection="0">
      <alignment vertical="center"/>
    </xf>
    <xf numFmtId="0" fontId="5" fillId="13" borderId="0" applyNumberFormat="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10" applyNumberFormat="0" applyFill="0" applyAlignment="0" applyProtection="0">
      <alignment vertical="center"/>
    </xf>
    <xf numFmtId="0" fontId="5" fillId="13" borderId="0" applyNumberFormat="0" applyBorder="0" applyAlignment="0" applyProtection="0">
      <alignment vertical="center"/>
    </xf>
    <xf numFmtId="0" fontId="8" fillId="0" borderId="0" applyNumberFormat="0" applyFill="0" applyBorder="0" applyAlignment="0" applyProtection="0">
      <alignment vertical="center"/>
    </xf>
    <xf numFmtId="0" fontId="5" fillId="13" borderId="0" applyNumberFormat="0" applyBorder="0" applyAlignment="0" applyProtection="0">
      <alignment vertical="center"/>
    </xf>
    <xf numFmtId="0" fontId="8" fillId="0" borderId="0" applyNumberFormat="0" applyFill="0" applyBorder="0" applyAlignment="0" applyProtection="0">
      <alignment vertical="center"/>
    </xf>
    <xf numFmtId="0" fontId="27" fillId="16" borderId="13" applyNumberFormat="0" applyAlignment="0" applyProtection="0">
      <alignment vertical="center"/>
    </xf>
    <xf numFmtId="0" fontId="23" fillId="19" borderId="15" applyNumberFormat="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27" fillId="16" borderId="13" applyNumberFormat="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24"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5" fillId="0" borderId="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177"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0" fontId="1" fillId="0" borderId="0">
      <alignment vertical="center"/>
    </xf>
    <xf numFmtId="0" fontId="5" fillId="13" borderId="0" applyNumberFormat="0" applyBorder="0" applyAlignment="0" applyProtection="0">
      <alignment vertical="center"/>
    </xf>
    <xf numFmtId="4" fontId="0" fillId="0" borderId="0" applyFont="0" applyFill="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3" fillId="16"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0"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0"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14" fillId="0" borderId="12" applyNumberFormat="0" applyFill="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177" fontId="0" fillId="0" borderId="0" applyFont="0" applyFill="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177" fontId="0" fillId="0" borderId="0" applyFont="0" applyFill="0" applyBorder="0" applyAlignment="0" applyProtection="0">
      <alignment vertical="center"/>
    </xf>
    <xf numFmtId="0" fontId="5" fillId="5" borderId="0" applyNumberFormat="0" applyBorder="0" applyAlignment="0" applyProtection="0">
      <alignment vertical="center"/>
    </xf>
    <xf numFmtId="0" fontId="5" fillId="7" borderId="0" applyNumberFormat="0" applyBorder="0" applyAlignment="0" applyProtection="0">
      <alignment vertical="center"/>
    </xf>
    <xf numFmtId="0" fontId="5" fillId="5" borderId="0" applyNumberFormat="0" applyBorder="0" applyAlignment="0" applyProtection="0">
      <alignment vertical="center"/>
    </xf>
    <xf numFmtId="0" fontId="1" fillId="0" borderId="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9" fontId="0" fillId="0" borderId="0" applyFont="0" applyFill="0" applyBorder="0" applyAlignment="0" applyProtection="0">
      <alignment vertical="center"/>
    </xf>
    <xf numFmtId="0" fontId="5" fillId="5"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5" borderId="0" applyNumberFormat="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22" borderId="0" applyNumberFormat="0" applyBorder="0" applyAlignment="0" applyProtection="0">
      <alignment vertical="center"/>
    </xf>
    <xf numFmtId="0" fontId="5" fillId="5"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5" fillId="5" borderId="0" applyNumberFormat="0" applyBorder="0" applyAlignment="0" applyProtection="0">
      <alignment vertical="center"/>
    </xf>
    <xf numFmtId="177" fontId="0" fillId="0" borderId="0" applyFont="0" applyFill="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177" fontId="0" fillId="0" borderId="0" applyFont="0" applyFill="0" applyBorder="0" applyAlignment="0" applyProtection="0">
      <alignment vertical="center"/>
    </xf>
    <xf numFmtId="0" fontId="5" fillId="5" borderId="0" applyNumberFormat="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1" fillId="0" borderId="0">
      <alignment vertical="center"/>
    </xf>
    <xf numFmtId="0" fontId="5" fillId="24" borderId="0" applyNumberFormat="0" applyBorder="0" applyAlignment="0" applyProtection="0">
      <alignment vertical="center"/>
    </xf>
    <xf numFmtId="0" fontId="5" fillId="22"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5" fillId="0" borderId="0">
      <alignment vertical="center"/>
    </xf>
    <xf numFmtId="0" fontId="14" fillId="0" borderId="12" applyNumberFormat="0" applyFill="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24" borderId="0" applyNumberFormat="0" applyBorder="0" applyAlignment="0" applyProtection="0">
      <alignment vertical="center"/>
    </xf>
    <xf numFmtId="0" fontId="8" fillId="0" borderId="0" applyNumberFormat="0" applyFill="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1" fillId="0" borderId="0">
      <alignment vertical="center"/>
    </xf>
    <xf numFmtId="0" fontId="1"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0"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0"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1" fillId="0" borderId="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23" fillId="19" borderId="15" applyNumberFormat="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24" borderId="0" applyNumberFormat="0" applyBorder="0" applyAlignment="0" applyProtection="0">
      <alignment vertical="center"/>
    </xf>
    <xf numFmtId="0" fontId="5" fillId="0" borderId="0">
      <alignment vertical="center"/>
    </xf>
    <xf numFmtId="0" fontId="5" fillId="24" borderId="0" applyNumberFormat="0" applyBorder="0" applyAlignment="0" applyProtection="0">
      <alignment vertical="center"/>
    </xf>
    <xf numFmtId="0" fontId="5" fillId="0" borderId="0">
      <alignment vertical="center"/>
    </xf>
    <xf numFmtId="41" fontId="0" fillId="0" borderId="0" applyFont="0" applyFill="0" applyBorder="0" applyAlignment="0" applyProtection="0">
      <alignment vertical="center"/>
    </xf>
    <xf numFmtId="0" fontId="5" fillId="2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7" borderId="0" applyNumberFormat="0" applyBorder="0" applyAlignment="0" applyProtection="0">
      <alignment vertical="center"/>
    </xf>
    <xf numFmtId="0" fontId="3" fillId="3"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5" fillId="7" borderId="0" applyNumberFormat="0" applyBorder="0" applyAlignment="0" applyProtection="0">
      <alignment vertical="center"/>
    </xf>
    <xf numFmtId="0" fontId="5" fillId="0" borderId="0">
      <alignment vertical="center"/>
    </xf>
    <xf numFmtId="0" fontId="5" fillId="7" borderId="0" applyNumberFormat="0" applyBorder="0" applyAlignment="0" applyProtection="0">
      <alignment vertical="center"/>
    </xf>
    <xf numFmtId="0" fontId="15" fillId="0" borderId="0" applyNumberFormat="0" applyFill="0" applyBorder="0" applyAlignment="0" applyProtection="0">
      <alignment vertical="top"/>
      <protection locked="0"/>
    </xf>
    <xf numFmtId="0" fontId="5" fillId="7" borderId="0" applyNumberFormat="0" applyBorder="0" applyAlignment="0" applyProtection="0">
      <alignment vertical="center"/>
    </xf>
    <xf numFmtId="0" fontId="16" fillId="0" borderId="20" applyNumberFormat="0" applyFill="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5" fillId="16" borderId="0" applyNumberFormat="0" applyBorder="0" applyAlignment="0" applyProtection="0">
      <alignment vertical="center"/>
    </xf>
    <xf numFmtId="0" fontId="4" fillId="23"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1"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4" fillId="17" borderId="0" applyNumberFormat="0" applyBorder="0" applyAlignment="0" applyProtection="0">
      <alignment vertical="center"/>
    </xf>
    <xf numFmtId="0" fontId="5" fillId="7" borderId="0" applyNumberFormat="0" applyBorder="0" applyAlignment="0" applyProtection="0">
      <alignment vertical="center"/>
    </xf>
    <xf numFmtId="0" fontId="5" fillId="1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6" fillId="0" borderId="20" applyNumberFormat="0" applyFill="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177" fontId="0" fillId="0" borderId="0" applyFont="0" applyFill="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4" fillId="13"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47" fillId="0" borderId="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0" fillId="0" borderId="0" applyFont="0" applyFill="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1" fillId="0" borderId="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16" borderId="0" applyNumberFormat="0" applyBorder="0" applyAlignment="0" applyProtection="0">
      <alignment vertical="center"/>
    </xf>
    <xf numFmtId="0" fontId="5" fillId="7" borderId="0" applyNumberFormat="0" applyBorder="0" applyAlignment="0" applyProtection="0">
      <alignment vertical="center"/>
    </xf>
    <xf numFmtId="0" fontId="5" fillId="16" borderId="0" applyNumberFormat="0" applyBorder="0" applyAlignment="0" applyProtection="0">
      <alignment vertical="center"/>
    </xf>
    <xf numFmtId="0" fontId="5" fillId="22"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32" fillId="6" borderId="0" applyNumberFormat="0" applyBorder="0" applyAlignment="0" applyProtection="0">
      <alignment vertical="center"/>
    </xf>
    <xf numFmtId="0" fontId="3" fillId="14" borderId="0" applyNumberFormat="0" applyBorder="0" applyAlignment="0" applyProtection="0">
      <alignment vertical="center"/>
    </xf>
    <xf numFmtId="0" fontId="5" fillId="22"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22"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1" fillId="0" borderId="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177" fontId="0" fillId="0" borderId="0" applyFont="0" applyFill="0" applyBorder="0" applyAlignment="0" applyProtection="0">
      <alignment vertical="center"/>
    </xf>
    <xf numFmtId="0" fontId="5"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1" fillId="0" borderId="0">
      <alignment vertical="center"/>
    </xf>
    <xf numFmtId="0" fontId="5" fillId="22" borderId="0" applyNumberFormat="0" applyBorder="0" applyAlignment="0" applyProtection="0">
      <alignment vertical="center"/>
    </xf>
    <xf numFmtId="0" fontId="32" fillId="6"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29" fillId="0" borderId="19" applyNumberFormat="0" applyFill="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177" fontId="0" fillId="0" borderId="0" applyFont="0" applyFill="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1" fillId="0" borderId="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4" fillId="13" borderId="0" applyNumberFormat="0" applyBorder="0" applyAlignment="0" applyProtection="0">
      <alignment vertical="center"/>
    </xf>
    <xf numFmtId="0" fontId="5" fillId="22" borderId="0" applyNumberFormat="0" applyBorder="0" applyAlignment="0" applyProtection="0">
      <alignment vertical="center"/>
    </xf>
    <xf numFmtId="0" fontId="5" fillId="15" borderId="0" applyNumberFormat="0" applyBorder="0" applyAlignment="0" applyProtection="0">
      <alignment vertical="center"/>
    </xf>
    <xf numFmtId="0" fontId="32" fillId="6" borderId="0" applyNumberFormat="0" applyBorder="0" applyAlignment="0" applyProtection="0">
      <alignment vertical="center"/>
    </xf>
    <xf numFmtId="0" fontId="5" fillId="15" borderId="0" applyNumberFormat="0" applyBorder="0" applyAlignment="0" applyProtection="0">
      <alignment vertical="center"/>
    </xf>
    <xf numFmtId="0" fontId="32" fillId="6" borderId="0" applyNumberFormat="0" applyBorder="0" applyAlignment="0" applyProtection="0">
      <alignment vertical="center"/>
    </xf>
    <xf numFmtId="0" fontId="5" fillId="15" borderId="0" applyNumberFormat="0" applyBorder="0" applyAlignment="0" applyProtection="0">
      <alignment vertical="center"/>
    </xf>
    <xf numFmtId="0" fontId="32" fillId="6"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27" fillId="16" borderId="13" applyNumberFormat="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4" fillId="3"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5" fillId="0" borderId="0">
      <alignment vertical="center"/>
    </xf>
    <xf numFmtId="0" fontId="24" fillId="0" borderId="0" applyNumberFormat="0" applyFill="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32" fillId="6" borderId="0" applyNumberFormat="0" applyBorder="0" applyAlignment="0" applyProtection="0">
      <alignment vertical="center"/>
    </xf>
    <xf numFmtId="0" fontId="5" fillId="14" borderId="0" applyNumberFormat="0" applyBorder="0" applyAlignment="0" applyProtection="0">
      <alignment vertical="center"/>
    </xf>
    <xf numFmtId="0" fontId="5" fillId="0" borderId="0">
      <alignment vertical="center"/>
    </xf>
    <xf numFmtId="0" fontId="1" fillId="0" borderId="0">
      <alignment vertical="center"/>
    </xf>
    <xf numFmtId="0" fontId="5" fillId="14"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177" fontId="0" fillId="0" borderId="0" applyFont="0" applyFill="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1" fillId="0" borderId="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177" fontId="0" fillId="0" borderId="0" applyFont="0" applyFill="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0" borderId="0">
      <alignment vertical="center"/>
    </xf>
    <xf numFmtId="0" fontId="5" fillId="14"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33" fillId="0" borderId="0">
      <alignment vertical="center"/>
    </xf>
    <xf numFmtId="0" fontId="5" fillId="14"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0" borderId="0">
      <alignment vertical="center"/>
    </xf>
    <xf numFmtId="0" fontId="5" fillId="14" borderId="0" applyNumberFormat="0" applyBorder="0" applyAlignment="0" applyProtection="0">
      <alignment vertical="center"/>
    </xf>
    <xf numFmtId="177" fontId="0" fillId="0" borderId="0" applyFont="0" applyFill="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5" fillId="14" borderId="0" applyNumberFormat="0" applyBorder="0" applyAlignment="0" applyProtection="0">
      <alignment vertical="center"/>
    </xf>
    <xf numFmtId="0" fontId="32" fillId="6"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26" fillId="0" borderId="0" applyNumberFormat="0" applyFill="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0" borderId="0">
      <alignment vertical="center"/>
    </xf>
    <xf numFmtId="0" fontId="5" fillId="15" borderId="0" applyNumberFormat="0" applyBorder="0" applyAlignment="0" applyProtection="0">
      <alignment vertical="center"/>
    </xf>
    <xf numFmtId="0" fontId="3"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5" fillId="0" borderId="0">
      <alignment vertical="center"/>
    </xf>
    <xf numFmtId="177" fontId="0" fillId="0" borderId="0" applyFont="0" applyFill="0" applyBorder="0" applyAlignment="0" applyProtection="0">
      <alignment vertical="center"/>
    </xf>
    <xf numFmtId="0" fontId="5" fillId="15" borderId="0" applyNumberFormat="0" applyBorder="0" applyAlignment="0" applyProtection="0">
      <alignment vertical="center"/>
    </xf>
    <xf numFmtId="177" fontId="0" fillId="0" borderId="0" applyFont="0" applyFill="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15" borderId="0" applyNumberFormat="0" applyBorder="0" applyAlignment="0" applyProtection="0">
      <alignment vertical="center"/>
    </xf>
    <xf numFmtId="189" fontId="0" fillId="0" borderId="0" applyFont="0" applyFill="0" applyBorder="0" applyAlignment="0" applyProtection="0">
      <alignment vertical="center"/>
    </xf>
    <xf numFmtId="0" fontId="5" fillId="15" borderId="0" applyNumberFormat="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5" fillId="15" borderId="0" applyNumberFormat="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177"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3" fillId="16" borderId="0" applyNumberFormat="0" applyBorder="0" applyAlignment="0" applyProtection="0">
      <alignment vertical="center"/>
    </xf>
    <xf numFmtId="0" fontId="5" fillId="15" borderId="0" applyNumberFormat="0" applyBorder="0" applyAlignment="0" applyProtection="0">
      <alignment vertical="center"/>
    </xf>
    <xf numFmtId="177" fontId="0" fillId="0" borderId="0" applyFont="0" applyFill="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0" fontId="4" fillId="13" borderId="0" applyNumberFormat="0" applyBorder="0" applyAlignment="0" applyProtection="0">
      <alignment vertical="center"/>
    </xf>
    <xf numFmtId="0" fontId="3" fillId="16" borderId="0" applyNumberFormat="0" applyBorder="0" applyAlignment="0" applyProtection="0">
      <alignment vertical="center"/>
    </xf>
    <xf numFmtId="0" fontId="5" fillId="14" borderId="0" applyNumberFormat="0" applyBorder="0" applyAlignment="0" applyProtection="0">
      <alignment vertical="center"/>
    </xf>
    <xf numFmtId="0" fontId="4" fillId="13" borderId="0" applyNumberFormat="0" applyBorder="0" applyAlignment="0" applyProtection="0">
      <alignment vertical="center"/>
    </xf>
    <xf numFmtId="0" fontId="3" fillId="16"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1" fillId="0" borderId="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5" fillId="14" borderId="0" applyNumberFormat="0" applyBorder="0" applyAlignment="0" applyProtection="0">
      <alignment vertical="center"/>
    </xf>
    <xf numFmtId="0" fontId="4" fillId="4" borderId="0" applyNumberFormat="0" applyBorder="0" applyAlignment="0" applyProtection="0">
      <alignment vertical="center"/>
    </xf>
    <xf numFmtId="0" fontId="5" fillId="15" borderId="0" applyNumberFormat="0" applyBorder="0" applyAlignment="0" applyProtection="0">
      <alignment vertical="center"/>
    </xf>
    <xf numFmtId="177" fontId="0" fillId="0" borderId="0" applyFont="0" applyFill="0" applyBorder="0" applyAlignment="0" applyProtection="0">
      <alignment vertical="center"/>
    </xf>
    <xf numFmtId="0" fontId="5" fillId="2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5" fillId="5" borderId="0" applyNumberFormat="0" applyBorder="0" applyAlignment="0" applyProtection="0">
      <alignment vertical="center"/>
    </xf>
    <xf numFmtId="0" fontId="3" fillId="14" borderId="0" applyNumberFormat="0" applyBorder="0" applyAlignment="0" applyProtection="0">
      <alignment vertical="center"/>
    </xf>
    <xf numFmtId="0" fontId="5" fillId="22" borderId="0" applyNumberFormat="0" applyBorder="0" applyAlignment="0" applyProtection="0">
      <alignment vertical="center"/>
    </xf>
    <xf numFmtId="0" fontId="5" fillId="15" borderId="0" applyNumberFormat="0" applyBorder="0" applyAlignment="0" applyProtection="0">
      <alignment vertical="center"/>
    </xf>
    <xf numFmtId="0" fontId="1" fillId="0" borderId="0">
      <alignment vertical="center"/>
    </xf>
    <xf numFmtId="0" fontId="1" fillId="0" borderId="0">
      <alignment vertical="center"/>
    </xf>
    <xf numFmtId="0" fontId="5" fillId="5"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3" fillId="3" borderId="0" applyNumberFormat="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2" fillId="6"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17" borderId="0" applyNumberFormat="0" applyBorder="0" applyAlignment="0" applyProtection="0">
      <alignment vertical="center"/>
    </xf>
    <xf numFmtId="0" fontId="24" fillId="0" borderId="0" applyNumberFormat="0" applyFill="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177" fontId="0" fillId="0" borderId="0" applyFont="0" applyFill="0" applyBorder="0" applyAlignment="0" applyProtection="0">
      <alignment vertical="center"/>
    </xf>
    <xf numFmtId="0" fontId="3" fillId="3" borderId="0" applyNumberFormat="0" applyBorder="0" applyAlignment="0" applyProtection="0">
      <alignment vertical="center"/>
    </xf>
    <xf numFmtId="0" fontId="5" fillId="0" borderId="0">
      <alignment vertical="center"/>
    </xf>
    <xf numFmtId="0" fontId="3" fillId="3" borderId="0" applyNumberFormat="0" applyBorder="0" applyAlignment="0" applyProtection="0">
      <alignment vertical="center"/>
    </xf>
    <xf numFmtId="190" fontId="46" fillId="0" borderId="0" applyFill="0" applyBorder="0" applyAlignment="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177" fontId="0" fillId="0" borderId="0" applyFont="0" applyFill="0" applyBorder="0" applyAlignment="0" applyProtection="0">
      <alignment vertical="center"/>
    </xf>
    <xf numFmtId="0" fontId="18" fillId="0" borderId="12" applyNumberFormat="0" applyFill="0" applyAlignment="0" applyProtection="0">
      <alignment vertical="center"/>
    </xf>
    <xf numFmtId="0" fontId="4" fillId="17" borderId="0" applyNumberFormat="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5" fillId="0" borderId="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177" fontId="0" fillId="0" borderId="0" applyFont="0" applyFill="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1" fillId="0" borderId="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177" fontId="0" fillId="0" borderId="0" applyFont="0" applyFill="0" applyBorder="0" applyAlignment="0" applyProtection="0">
      <alignment vertical="center"/>
    </xf>
    <xf numFmtId="0" fontId="4" fillId="17"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1" fillId="0" borderId="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16" fillId="0" borderId="20" applyNumberFormat="0" applyFill="0" applyAlignment="0" applyProtection="0">
      <alignment vertical="center"/>
    </xf>
    <xf numFmtId="0" fontId="3" fillId="3" borderId="0" applyNumberFormat="0" applyBorder="0" applyAlignment="0" applyProtection="0">
      <alignment vertical="center"/>
    </xf>
    <xf numFmtId="0" fontId="16" fillId="0" borderId="20" applyNumberFormat="0" applyFill="0" applyAlignment="0" applyProtection="0">
      <alignment vertical="center"/>
    </xf>
    <xf numFmtId="0" fontId="3" fillId="3" borderId="0" applyNumberFormat="0" applyBorder="0" applyAlignment="0" applyProtection="0">
      <alignment vertical="center"/>
    </xf>
    <xf numFmtId="0" fontId="16" fillId="0" borderId="20" applyNumberFormat="0" applyFill="0" applyAlignment="0" applyProtection="0">
      <alignment vertical="center"/>
    </xf>
    <xf numFmtId="0" fontId="4" fillId="17"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5" fillId="9" borderId="0" applyNumberFormat="0" applyBorder="0" applyAlignment="0" applyProtection="0">
      <alignment vertical="center"/>
    </xf>
    <xf numFmtId="0" fontId="4" fillId="13" borderId="0" applyNumberFormat="0" applyBorder="0" applyAlignment="0" applyProtection="0">
      <alignment vertical="center"/>
    </xf>
    <xf numFmtId="0" fontId="25"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5" fillId="9" borderId="0" applyNumberFormat="0" applyBorder="0" applyAlignment="0" applyProtection="0">
      <alignment vertical="center"/>
    </xf>
    <xf numFmtId="0" fontId="4" fillId="13" borderId="0" applyNumberFormat="0" applyBorder="0" applyAlignment="0" applyProtection="0">
      <alignment vertical="center"/>
    </xf>
    <xf numFmtId="0" fontId="1" fillId="0" borderId="0">
      <alignment vertical="center"/>
    </xf>
    <xf numFmtId="0" fontId="4" fillId="13" borderId="0" applyNumberFormat="0" applyBorder="0" applyAlignment="0" applyProtection="0">
      <alignment vertical="center"/>
    </xf>
    <xf numFmtId="177" fontId="0" fillId="0" borderId="0" applyFont="0" applyFill="0" applyBorder="0" applyAlignment="0" applyProtection="0">
      <alignment vertical="center"/>
    </xf>
    <xf numFmtId="0" fontId="4" fillId="13" borderId="0" applyNumberFormat="0" applyBorder="0" applyAlignment="0" applyProtection="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0" fontId="4" fillId="3" borderId="0" applyNumberFormat="0" applyBorder="0" applyAlignment="0" applyProtection="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191" fontId="45" fillId="0" borderId="0">
      <alignment vertical="center"/>
    </xf>
    <xf numFmtId="0" fontId="1" fillId="0" borderId="0">
      <alignment vertical="center"/>
    </xf>
    <xf numFmtId="0" fontId="3" fillId="13" borderId="0" applyNumberFormat="0" applyBorder="0" applyAlignment="0" applyProtection="0">
      <alignment vertical="center"/>
    </xf>
    <xf numFmtId="0" fontId="3" fillId="5" borderId="0" applyNumberFormat="0" applyBorder="0" applyAlignment="0" applyProtection="0">
      <alignment vertical="center"/>
    </xf>
    <xf numFmtId="177" fontId="0" fillId="0" borderId="0" applyFont="0" applyFill="0" applyBorder="0" applyAlignment="0" applyProtection="0">
      <alignment vertical="center"/>
    </xf>
    <xf numFmtId="0" fontId="4" fillId="13" borderId="0" applyNumberFormat="0" applyBorder="0" applyAlignment="0" applyProtection="0">
      <alignment vertical="center"/>
    </xf>
    <xf numFmtId="0" fontId="4" fillId="24"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4" fillId="24" borderId="0" applyNumberFormat="0" applyBorder="0" applyAlignment="0" applyProtection="0">
      <alignment vertical="center"/>
    </xf>
    <xf numFmtId="0" fontId="3" fillId="13" borderId="0" applyNumberFormat="0" applyBorder="0" applyAlignment="0" applyProtection="0">
      <alignment vertical="center"/>
    </xf>
    <xf numFmtId="0" fontId="4" fillId="24"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4" fillId="24" borderId="0" applyNumberFormat="0" applyBorder="0" applyAlignment="0" applyProtection="0">
      <alignment vertical="center"/>
    </xf>
    <xf numFmtId="177" fontId="0" fillId="0" borderId="0" applyFont="0" applyFill="0" applyBorder="0" applyAlignment="0" applyProtection="0">
      <alignment vertical="center"/>
    </xf>
    <xf numFmtId="0" fontId="4" fillId="13" borderId="0" applyNumberFormat="0" applyBorder="0" applyAlignment="0" applyProtection="0">
      <alignment vertical="center"/>
    </xf>
    <xf numFmtId="177" fontId="0" fillId="0" borderId="0" applyFont="0" applyFill="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4" fillId="13" borderId="0" applyNumberFormat="0" applyBorder="0" applyAlignment="0" applyProtection="0">
      <alignment vertical="center"/>
    </xf>
    <xf numFmtId="0" fontId="4" fillId="4" borderId="0" applyNumberFormat="0" applyBorder="0" applyAlignment="0" applyProtection="0">
      <alignment vertical="center"/>
    </xf>
    <xf numFmtId="0" fontId="1" fillId="0" borderId="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3"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3" fillId="19" borderId="15" applyNumberFormat="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177" fontId="0" fillId="0" borderId="0" applyFont="0" applyFill="0" applyBorder="0" applyAlignment="0" applyProtection="0">
      <alignment vertical="center"/>
    </xf>
    <xf numFmtId="0" fontId="4"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16" fillId="0" borderId="20" applyNumberFormat="0" applyFill="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3"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3" fillId="5" borderId="0" applyNumberFormat="0" applyBorder="0" applyAlignment="0" applyProtection="0">
      <alignment vertical="center"/>
    </xf>
    <xf numFmtId="0" fontId="44" fillId="0" borderId="0" applyNumberFormat="0" applyFill="0" applyBorder="0" applyAlignment="0" applyProtection="0">
      <alignment vertical="top"/>
      <protection locked="0"/>
    </xf>
    <xf numFmtId="0" fontId="3" fillId="5" borderId="0" applyNumberFormat="0" applyBorder="0" applyAlignment="0" applyProtection="0">
      <alignment vertical="center"/>
    </xf>
    <xf numFmtId="0" fontId="44" fillId="0" borderId="0" applyNumberFormat="0" applyFill="0" applyBorder="0" applyAlignment="0" applyProtection="0">
      <alignment vertical="top"/>
      <protection locked="0"/>
    </xf>
    <xf numFmtId="0" fontId="3" fillId="5" borderId="0" applyNumberFormat="0" applyBorder="0" applyAlignment="0" applyProtection="0">
      <alignment vertical="center"/>
    </xf>
    <xf numFmtId="0" fontId="1" fillId="0" borderId="0">
      <alignment vertical="center"/>
    </xf>
    <xf numFmtId="0" fontId="3" fillId="5" borderId="0" applyNumberFormat="0" applyBorder="0" applyAlignment="0" applyProtection="0">
      <alignment vertical="center"/>
    </xf>
    <xf numFmtId="0" fontId="4" fillId="2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1" fillId="0" borderId="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9" fillId="0" borderId="9" applyNumberFormat="0" applyFill="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4" fillId="0" borderId="0" applyNumberFormat="0" applyFill="0" applyBorder="0" applyAlignment="0" applyProtection="0">
      <alignment vertical="top"/>
      <protection locked="0"/>
    </xf>
    <xf numFmtId="0" fontId="4" fillId="24" borderId="0" applyNumberFormat="0" applyBorder="0" applyAlignment="0" applyProtection="0">
      <alignment vertical="center"/>
    </xf>
    <xf numFmtId="0" fontId="5" fillId="0" borderId="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177" fontId="0" fillId="0" borderId="0" applyFont="0" applyFill="0" applyBorder="0" applyAlignment="0" applyProtection="0">
      <alignment vertical="center"/>
    </xf>
    <xf numFmtId="0" fontId="4" fillId="2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4" fillId="24" borderId="0" applyNumberFormat="0" applyBorder="0" applyAlignment="0" applyProtection="0">
      <alignment vertical="center"/>
    </xf>
    <xf numFmtId="0" fontId="3" fillId="5"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3" fillId="16" borderId="0" applyNumberFormat="0" applyBorder="0" applyAlignment="0" applyProtection="0">
      <alignment vertical="center"/>
    </xf>
    <xf numFmtId="0" fontId="4" fillId="23" borderId="0" applyNumberFormat="0" applyBorder="0" applyAlignment="0" applyProtection="0">
      <alignment vertical="center"/>
    </xf>
    <xf numFmtId="0" fontId="3" fillId="16" borderId="0" applyNumberFormat="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4" fillId="4"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4" fillId="4" borderId="0" applyNumberFormat="0" applyBorder="0" applyAlignment="0" applyProtection="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23" fillId="19" borderId="15" applyNumberFormat="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23" fillId="19" borderId="15" applyNumberFormat="0" applyAlignment="0" applyProtection="0">
      <alignment vertical="center"/>
    </xf>
    <xf numFmtId="0" fontId="24" fillId="0" borderId="0" applyNumberFormat="0" applyFill="0" applyBorder="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4" fillId="4" borderId="0" applyNumberFormat="0" applyBorder="0" applyAlignment="0" applyProtection="0">
      <alignment vertical="center"/>
    </xf>
    <xf numFmtId="0" fontId="1" fillId="0" borderId="0">
      <alignment vertical="center"/>
    </xf>
    <xf numFmtId="0" fontId="4" fillId="4" borderId="0" applyNumberFormat="0" applyBorder="0" applyAlignment="0" applyProtection="0">
      <alignment vertical="center"/>
    </xf>
    <xf numFmtId="0" fontId="10" fillId="0" borderId="0">
      <alignment vertical="center"/>
    </xf>
    <xf numFmtId="0" fontId="10" fillId="0" borderId="0">
      <alignment vertical="center"/>
    </xf>
    <xf numFmtId="0" fontId="4" fillId="4" borderId="0" applyNumberFormat="0" applyBorder="0" applyAlignment="0" applyProtection="0">
      <alignment vertical="center"/>
    </xf>
    <xf numFmtId="0" fontId="22" fillId="19" borderId="15" applyNumberFormat="0" applyAlignment="0" applyProtection="0">
      <alignment vertical="center"/>
    </xf>
    <xf numFmtId="0" fontId="10" fillId="0" borderId="0">
      <alignment vertical="center"/>
    </xf>
    <xf numFmtId="0" fontId="10" fillId="0" borderId="0">
      <alignment vertical="center"/>
    </xf>
    <xf numFmtId="0" fontId="4" fillId="4" borderId="0" applyNumberFormat="0" applyBorder="0" applyAlignment="0" applyProtection="0">
      <alignment vertical="center"/>
    </xf>
    <xf numFmtId="0" fontId="25" fillId="9" borderId="0" applyNumberFormat="0" applyBorder="0" applyAlignment="0" applyProtection="0">
      <alignment vertical="center"/>
    </xf>
    <xf numFmtId="0" fontId="22" fillId="19" borderId="15" applyNumberFormat="0" applyAlignment="0" applyProtection="0">
      <alignment vertical="center"/>
    </xf>
    <xf numFmtId="0" fontId="10" fillId="0" borderId="0">
      <alignment vertical="center"/>
    </xf>
    <xf numFmtId="0" fontId="1" fillId="0" borderId="0">
      <alignment vertical="center"/>
    </xf>
    <xf numFmtId="0" fontId="4" fillId="4" borderId="0" applyNumberFormat="0" applyBorder="0" applyAlignment="0" applyProtection="0">
      <alignment vertical="center"/>
    </xf>
    <xf numFmtId="0" fontId="27" fillId="2" borderId="13" applyNumberForma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22" fillId="19" borderId="15" applyNumberFormat="0" applyAlignment="0" applyProtection="0">
      <alignment vertical="center"/>
    </xf>
    <xf numFmtId="0" fontId="4" fillId="4" borderId="0" applyNumberFormat="0" applyBorder="0" applyAlignment="0" applyProtection="0">
      <alignment vertical="center"/>
    </xf>
    <xf numFmtId="0" fontId="22" fillId="19" borderId="15" applyNumberFormat="0" applyAlignment="0" applyProtection="0">
      <alignment vertical="center"/>
    </xf>
    <xf numFmtId="0" fontId="4" fillId="4" borderId="0" applyNumberFormat="0" applyBorder="0" applyAlignment="0" applyProtection="0">
      <alignment vertical="center"/>
    </xf>
    <xf numFmtId="0" fontId="22" fillId="19" borderId="15" applyNumberFormat="0" applyAlignment="0" applyProtection="0">
      <alignment vertical="center"/>
    </xf>
    <xf numFmtId="0" fontId="4" fillId="4" borderId="0" applyNumberFormat="0" applyBorder="0" applyAlignment="0" applyProtection="0">
      <alignment vertical="center"/>
    </xf>
    <xf numFmtId="0" fontId="3" fillId="16" borderId="0" applyNumberFormat="0" applyBorder="0" applyAlignment="0" applyProtection="0">
      <alignment vertical="center"/>
    </xf>
    <xf numFmtId="0" fontId="44" fillId="0" borderId="0" applyNumberFormat="0" applyFill="0" applyBorder="0" applyAlignment="0" applyProtection="0">
      <alignment vertical="top"/>
      <protection locked="0"/>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2" fillId="19" borderId="15" applyNumberFormat="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4" fillId="4" borderId="0" applyNumberFormat="0" applyBorder="0" applyAlignment="0" applyProtection="0">
      <alignment vertical="center"/>
    </xf>
    <xf numFmtId="0" fontId="3" fillId="16"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34" fillId="0" borderId="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34" fillId="0" borderId="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177" fontId="0" fillId="0" borderId="0" applyFont="0" applyFill="0" applyBorder="0" applyAlignment="0" applyProtection="0">
      <alignment vertical="center"/>
    </xf>
    <xf numFmtId="0" fontId="1" fillId="0" borderId="0">
      <alignment vertical="center"/>
    </xf>
    <xf numFmtId="2" fontId="48" fillId="0" borderId="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15" fillId="0" borderId="0" applyNumberFormat="0" applyFill="0" applyBorder="0" applyAlignment="0" applyProtection="0">
      <alignment vertical="top"/>
      <protection locked="0"/>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177" fontId="0" fillId="0" borderId="0" applyFont="0" applyFill="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8" fillId="0" borderId="0" applyNumberFormat="0" applyFill="0" applyBorder="0" applyAlignment="0" applyProtection="0">
      <alignment vertical="center"/>
    </xf>
    <xf numFmtId="0" fontId="3" fillId="3" borderId="0" applyNumberFormat="0" applyBorder="0" applyAlignment="0" applyProtection="0">
      <alignment vertical="center"/>
    </xf>
    <xf numFmtId="0" fontId="8" fillId="0" borderId="0" applyNumberFormat="0" applyFill="0" applyBorder="0" applyAlignment="0" applyProtection="0">
      <alignment vertical="center"/>
    </xf>
    <xf numFmtId="0" fontId="3" fillId="3" borderId="0" applyNumberFormat="0" applyBorder="0" applyAlignment="0" applyProtection="0">
      <alignment vertical="center"/>
    </xf>
    <xf numFmtId="0" fontId="8" fillId="0" borderId="0" applyNumberFormat="0" applyFill="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9" fillId="0" borderId="9" applyNumberFormat="0" applyFill="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177" fontId="0" fillId="0" borderId="0" applyFont="0" applyFill="0" applyBorder="0" applyAlignment="0" applyProtection="0">
      <alignment vertical="center"/>
    </xf>
    <xf numFmtId="0" fontId="4"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9" fillId="0" borderId="9" applyNumberFormat="0" applyFill="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4" fillId="11"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2" fillId="0" borderId="11" applyNumberFormat="0" applyFill="0" applyAlignment="0" applyProtection="0">
      <alignment vertical="center"/>
    </xf>
    <xf numFmtId="0" fontId="3" fillId="14" borderId="0" applyNumberFormat="0" applyBorder="0" applyAlignment="0" applyProtection="0">
      <alignment vertical="center"/>
    </xf>
    <xf numFmtId="0" fontId="8" fillId="0" borderId="0" applyNumberFormat="0" applyFill="0" applyBorder="0" applyAlignment="0" applyProtection="0">
      <alignment vertical="center"/>
    </xf>
    <xf numFmtId="0" fontId="3" fillId="14" borderId="0" applyNumberFormat="0" applyBorder="0" applyAlignment="0" applyProtection="0">
      <alignment vertical="center"/>
    </xf>
    <xf numFmtId="0" fontId="8" fillId="0" borderId="0" applyNumberFormat="0" applyFill="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23" fillId="19" borderId="15" applyNumberFormat="0" applyAlignment="0" applyProtection="0">
      <alignment vertical="center"/>
    </xf>
    <xf numFmtId="0" fontId="4" fillId="11"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23" fillId="19" borderId="15" applyNumberFormat="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8" fillId="0" borderId="0" applyNumberFormat="0" applyFill="0" applyBorder="0" applyAlignment="0" applyProtection="0">
      <alignment vertical="center"/>
    </xf>
    <xf numFmtId="0" fontId="4" fillId="11" borderId="0" applyNumberFormat="0" applyBorder="0" applyAlignment="0" applyProtection="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0" fontId="23" fillId="19" borderId="15" applyNumberFormat="0" applyAlignment="0" applyProtection="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4" fillId="11" borderId="0" applyNumberFormat="0" applyBorder="0" applyAlignment="0" applyProtection="0">
      <alignment vertical="center"/>
    </xf>
    <xf numFmtId="0" fontId="49" fillId="0" borderId="23" applyNumberFormat="0" applyAlignment="0" applyProtection="0">
      <alignment horizontal="lef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 fillId="0" borderId="0">
      <alignment vertical="center"/>
    </xf>
    <xf numFmtId="0" fontId="4" fillId="11" borderId="0" applyNumberFormat="0" applyBorder="0" applyAlignment="0" applyProtection="0">
      <alignment vertical="center"/>
    </xf>
    <xf numFmtId="0" fontId="4" fillId="17" borderId="0" applyNumberFormat="0" applyBorder="0" applyAlignment="0" applyProtection="0">
      <alignment vertical="center"/>
    </xf>
    <xf numFmtId="0" fontId="4" fillId="22" borderId="0" applyNumberFormat="0" applyBorder="0" applyAlignment="0" applyProtection="0">
      <alignment vertical="center"/>
    </xf>
    <xf numFmtId="0" fontId="4" fillId="13" borderId="0" applyNumberFormat="0" applyBorder="0" applyAlignment="0" applyProtection="0">
      <alignment vertical="center"/>
    </xf>
    <xf numFmtId="0" fontId="1" fillId="0" borderId="0">
      <alignment vertical="center"/>
    </xf>
    <xf numFmtId="0" fontId="4" fillId="14" borderId="0" applyNumberFormat="0" applyBorder="0" applyAlignment="0" applyProtection="0">
      <alignment vertical="center"/>
    </xf>
    <xf numFmtId="0" fontId="4" fillId="24" borderId="0" applyNumberFormat="0" applyBorder="0" applyAlignment="0" applyProtection="0">
      <alignment vertical="center"/>
    </xf>
    <xf numFmtId="0" fontId="4" fillId="16" borderId="0" applyNumberFormat="0" applyBorder="0" applyAlignment="0" applyProtection="0">
      <alignment vertical="center"/>
    </xf>
    <xf numFmtId="0" fontId="4" fillId="4" borderId="0" applyNumberFormat="0" applyBorder="0" applyAlignment="0" applyProtection="0">
      <alignment vertical="center"/>
    </xf>
    <xf numFmtId="0" fontId="4" fillId="3" borderId="0" applyNumberFormat="0" applyBorder="0" applyAlignment="0" applyProtection="0">
      <alignment vertical="center"/>
    </xf>
    <xf numFmtId="0" fontId="42" fillId="5" borderId="0" applyNumberFormat="0" applyBorder="0" applyAlignment="0" applyProtection="0">
      <alignment vertical="center"/>
    </xf>
    <xf numFmtId="0" fontId="4" fillId="11" borderId="0" applyNumberFormat="0" applyBorder="0" applyAlignment="0" applyProtection="0">
      <alignment vertical="center"/>
    </xf>
    <xf numFmtId="190" fontId="46" fillId="0" borderId="0" applyFill="0" applyBorder="0" applyAlignment="0">
      <alignment vertical="center"/>
    </xf>
    <xf numFmtId="0" fontId="5" fillId="0" borderId="0">
      <alignment vertical="center"/>
    </xf>
    <xf numFmtId="41" fontId="0" fillId="0" borderId="0" applyFont="0" applyFill="0" applyBorder="0" applyAlignment="0" applyProtection="0">
      <alignment vertical="center"/>
    </xf>
    <xf numFmtId="191" fontId="45" fillId="0" borderId="0">
      <alignment vertical="center"/>
    </xf>
    <xf numFmtId="0" fontId="1" fillId="0" borderId="0">
      <alignment vertical="center"/>
    </xf>
    <xf numFmtId="182" fontId="0" fillId="0" borderId="0" applyFont="0" applyFill="0" applyBorder="0" applyAlignment="0" applyProtection="0">
      <alignment vertical="center"/>
    </xf>
    <xf numFmtId="192" fontId="0" fillId="0" borderId="0" applyFont="0" applyFill="0" applyBorder="0" applyAlignment="0" applyProtection="0">
      <alignment vertical="center"/>
    </xf>
    <xf numFmtId="192" fontId="0" fillId="0" borderId="0" applyFont="0" applyFill="0" applyBorder="0" applyAlignment="0" applyProtection="0">
      <alignment vertical="center"/>
    </xf>
    <xf numFmtId="0" fontId="27" fillId="2" borderId="13" applyNumberFormat="0" applyAlignment="0" applyProtection="0">
      <alignment vertical="center"/>
    </xf>
    <xf numFmtId="187" fontId="45" fillId="0" borderId="0">
      <alignment vertical="center"/>
    </xf>
    <xf numFmtId="0" fontId="27" fillId="16" borderId="13" applyNumberFormat="0" applyAlignment="0" applyProtection="0">
      <alignment vertical="center"/>
    </xf>
    <xf numFmtId="0" fontId="48" fillId="0" borderId="0" applyProtection="0">
      <alignment vertical="center"/>
    </xf>
    <xf numFmtId="0" fontId="48" fillId="0" borderId="0" applyProtection="0">
      <alignment vertical="center"/>
    </xf>
    <xf numFmtId="177" fontId="0" fillId="0" borderId="0" applyFont="0" applyFill="0" applyBorder="0" applyAlignment="0" applyProtection="0">
      <alignment vertical="center"/>
    </xf>
    <xf numFmtId="194" fontId="45" fillId="0" borderId="0">
      <alignment vertical="center"/>
    </xf>
    <xf numFmtId="194" fontId="45"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2" fontId="48" fillId="0" borderId="0" applyProtection="0">
      <alignment vertical="center"/>
    </xf>
    <xf numFmtId="0" fontId="49" fillId="0" borderId="23" applyNumberFormat="0" applyAlignment="0" applyProtection="0">
      <alignment horizontal="left" vertical="center"/>
    </xf>
    <xf numFmtId="0" fontId="3" fillId="3" borderId="0" applyNumberFormat="0" applyBorder="0" applyAlignment="0" applyProtection="0">
      <alignment vertical="center"/>
    </xf>
    <xf numFmtId="0" fontId="24" fillId="0" borderId="0" applyNumberFormat="0" applyFill="0" applyBorder="0" applyAlignment="0" applyProtection="0">
      <alignment vertical="center"/>
    </xf>
    <xf numFmtId="0" fontId="49" fillId="0" borderId="8">
      <alignment horizontal="left" vertical="center"/>
    </xf>
    <xf numFmtId="0" fontId="49" fillId="0" borderId="8">
      <alignment horizontal="left" vertical="center"/>
    </xf>
    <xf numFmtId="0" fontId="47" fillId="0" borderId="0" applyProtection="0">
      <alignment vertical="center"/>
    </xf>
    <xf numFmtId="0" fontId="49" fillId="0" borderId="0" applyProtection="0">
      <alignment vertical="center"/>
    </xf>
    <xf numFmtId="0" fontId="49" fillId="0" borderId="0" applyProtection="0">
      <alignment vertical="center"/>
    </xf>
    <xf numFmtId="0" fontId="50" fillId="0" borderId="0">
      <alignment vertical="center"/>
    </xf>
    <xf numFmtId="0" fontId="1" fillId="0" borderId="0">
      <alignment vertical="center"/>
    </xf>
    <xf numFmtId="0" fontId="48" fillId="0" borderId="24" applyProtection="0">
      <alignment vertical="center"/>
    </xf>
    <xf numFmtId="0" fontId="17" fillId="0" borderId="1">
      <alignment horizontal="distributed" vertical="center" wrapText="1"/>
    </xf>
    <xf numFmtId="0" fontId="21" fillId="0" borderId="14" applyNumberFormat="0" applyFill="0" applyAlignment="0" applyProtection="0">
      <alignment vertical="center"/>
    </xf>
    <xf numFmtId="0" fontId="48" fillId="0" borderId="24" applyProtection="0">
      <alignment vertical="center"/>
    </xf>
    <xf numFmtId="0" fontId="22" fillId="19" borderId="15" applyNumberFormat="0" applyAlignment="0" applyProtection="0">
      <alignment vertical="center"/>
    </xf>
    <xf numFmtId="0" fontId="1" fillId="0" borderId="0">
      <alignment vertical="center"/>
    </xf>
    <xf numFmtId="0" fontId="5"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25" fillId="9"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183" fontId="17" fillId="0" borderId="1">
      <alignment vertical="center"/>
      <protection locked="0"/>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2" fillId="0" borderId="11"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5" fillId="0" borderId="0">
      <alignment vertical="center"/>
    </xf>
    <xf numFmtId="43"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3" fillId="3" borderId="0" applyNumberFormat="0" applyBorder="0" applyAlignment="0" applyProtection="0">
      <alignment vertical="center"/>
    </xf>
    <xf numFmtId="0" fontId="1" fillId="0" borderId="0">
      <alignment vertical="center"/>
    </xf>
    <xf numFmtId="0" fontId="39"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4" fillId="0" borderId="12"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4" fillId="0" borderId="12" applyNumberFormat="0" applyFill="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6" fillId="0" borderId="20" applyNumberFormat="0" applyFill="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0" fillId="0" borderId="0">
      <alignment horizontal="centerContinuous"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27" fillId="2" borderId="13" applyNumberFormat="0" applyAlignment="0" applyProtection="0">
      <alignment vertical="center"/>
    </xf>
    <xf numFmtId="0" fontId="11" fillId="0" borderId="10"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27" fillId="2" borderId="13" applyNumberFormat="0" applyAlignment="0" applyProtection="0">
      <alignment vertical="center"/>
    </xf>
    <xf numFmtId="0" fontId="9" fillId="0" borderId="9" applyNumberFormat="0" applyFill="0" applyAlignment="0" applyProtection="0">
      <alignment vertical="center"/>
    </xf>
    <xf numFmtId="0" fontId="27" fillId="2" borderId="13" applyNumberFormat="0" applyAlignment="0" applyProtection="0">
      <alignment vertical="center"/>
    </xf>
    <xf numFmtId="0" fontId="1" fillId="0" borderId="0">
      <alignment vertical="center"/>
    </xf>
    <xf numFmtId="0" fontId="11" fillId="0" borderId="10" applyNumberFormat="0" applyFill="0" applyAlignment="0" applyProtection="0">
      <alignment vertical="center"/>
    </xf>
    <xf numFmtId="0" fontId="9" fillId="0" borderId="9" applyNumberFormat="0" applyFill="0" applyAlignment="0" applyProtection="0">
      <alignment vertical="center"/>
    </xf>
    <xf numFmtId="0" fontId="1" fillId="0" borderId="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27" fillId="16" borderId="13" applyNumberFormat="0" applyAlignment="0" applyProtection="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37" fillId="6" borderId="0" applyNumberFormat="0" applyBorder="0" applyAlignment="0" applyProtection="0">
      <alignment vertical="center"/>
    </xf>
    <xf numFmtId="0" fontId="11" fillId="0" borderId="10" applyNumberFormat="0" applyFill="0" applyAlignment="0" applyProtection="0">
      <alignment vertical="center"/>
    </xf>
    <xf numFmtId="0" fontId="1" fillId="0" borderId="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1" fillId="0" borderId="0">
      <alignment vertical="center"/>
    </xf>
    <xf numFmtId="0" fontId="11" fillId="0" borderId="10" applyNumberFormat="0" applyFill="0" applyAlignment="0" applyProtection="0">
      <alignment vertical="center"/>
    </xf>
    <xf numFmtId="0" fontId="11" fillId="0" borderId="10" applyNumberFormat="0" applyFill="0" applyAlignment="0" applyProtection="0">
      <alignment vertical="center"/>
    </xf>
    <xf numFmtId="0" fontId="1" fillId="0" borderId="0">
      <alignment vertical="center"/>
    </xf>
    <xf numFmtId="0" fontId="1" fillId="0" borderId="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9" fillId="0" borderId="9" applyNumberFormat="0" applyFill="0" applyAlignment="0" applyProtection="0">
      <alignment vertical="center"/>
    </xf>
    <xf numFmtId="0" fontId="51" fillId="0" borderId="0" applyNumberFormat="0" applyFill="0" applyBorder="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25" fillId="9" borderId="0" applyNumberFormat="0" applyBorder="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8" fillId="0" borderId="12" applyNumberFormat="0" applyFill="0" applyAlignment="0" applyProtection="0">
      <alignment vertical="center"/>
    </xf>
    <xf numFmtId="177" fontId="0" fillId="0" borderId="0" applyFont="0" applyFill="0" applyBorder="0" applyAlignment="0" applyProtection="0">
      <alignment vertical="center"/>
    </xf>
    <xf numFmtId="0" fontId="18" fillId="0" borderId="12" applyNumberFormat="0" applyFill="0" applyAlignment="0" applyProtection="0">
      <alignment vertical="center"/>
    </xf>
    <xf numFmtId="177" fontId="0" fillId="0" borderId="0" applyFont="0" applyFill="0" applyBorder="0" applyAlignment="0" applyProtection="0">
      <alignment vertical="center"/>
    </xf>
    <xf numFmtId="0" fontId="18" fillId="0" borderId="12" applyNumberFormat="0" applyFill="0" applyAlignment="0" applyProtection="0">
      <alignment vertical="center"/>
    </xf>
    <xf numFmtId="177" fontId="0" fillId="0" borderId="0" applyFont="0" applyFill="0" applyBorder="0" applyAlignment="0" applyProtection="0">
      <alignment vertical="center"/>
    </xf>
    <xf numFmtId="0" fontId="1" fillId="0" borderId="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 fillId="0" borderId="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 fillId="0" borderId="0">
      <alignment vertical="center"/>
    </xf>
    <xf numFmtId="0" fontId="14" fillId="0" borderId="12" applyNumberFormat="0" applyFill="0" applyAlignment="0" applyProtection="0">
      <alignment vertical="center"/>
    </xf>
    <xf numFmtId="0" fontId="14" fillId="0" borderId="12" applyNumberFormat="0" applyFill="0" applyAlignment="0" applyProtection="0">
      <alignment vertical="center"/>
    </xf>
    <xf numFmtId="0" fontId="1" fillId="0" borderId="0">
      <alignment vertical="center"/>
    </xf>
    <xf numFmtId="0" fontId="18" fillId="0" borderId="12" applyNumberFormat="0" applyFill="0" applyAlignment="0" applyProtection="0">
      <alignment vertical="center"/>
    </xf>
    <xf numFmtId="0" fontId="18" fillId="0" borderId="12" applyNumberFormat="0" applyFill="0" applyAlignment="0" applyProtection="0">
      <alignment vertical="center"/>
    </xf>
    <xf numFmtId="0" fontId="18" fillId="0" borderId="12" applyNumberFormat="0" applyFill="0" applyAlignment="0" applyProtection="0">
      <alignment vertical="center"/>
    </xf>
    <xf numFmtId="180" fontId="0" fillId="0" borderId="0" applyFont="0" applyFill="0" applyBorder="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32" fillId="6" borderId="0" applyNumberFormat="0" applyBorder="0" applyAlignment="0" applyProtection="0">
      <alignment vertical="center"/>
    </xf>
    <xf numFmtId="0" fontId="16" fillId="0" borderId="20" applyNumberFormat="0" applyFill="0" applyAlignment="0" applyProtection="0">
      <alignment vertical="center"/>
    </xf>
    <xf numFmtId="0" fontId="15" fillId="0" borderId="0" applyNumberFormat="0" applyFill="0" applyBorder="0" applyAlignment="0" applyProtection="0">
      <alignment vertical="top"/>
      <protection locked="0"/>
    </xf>
    <xf numFmtId="0" fontId="32" fillId="6" borderId="0" applyNumberFormat="0" applyBorder="0" applyAlignment="0" applyProtection="0">
      <alignment vertical="center"/>
    </xf>
    <xf numFmtId="0" fontId="10" fillId="0" borderId="0">
      <alignment vertical="center"/>
    </xf>
    <xf numFmtId="0" fontId="10" fillId="0" borderId="0">
      <alignment vertical="center"/>
    </xf>
    <xf numFmtId="0" fontId="16" fillId="0" borderId="20" applyNumberFormat="0" applyFill="0" applyAlignment="0" applyProtection="0">
      <alignment vertical="center"/>
    </xf>
    <xf numFmtId="0" fontId="15" fillId="0" borderId="0" applyNumberFormat="0" applyFill="0" applyBorder="0" applyAlignment="0" applyProtection="0">
      <alignment vertical="top"/>
      <protection locked="0"/>
    </xf>
    <xf numFmtId="0" fontId="32" fillId="6" borderId="0" applyNumberFormat="0" applyBorder="0" applyAlignment="0" applyProtection="0">
      <alignment vertical="center"/>
    </xf>
    <xf numFmtId="0" fontId="10" fillId="0" borderId="0">
      <alignment vertical="center"/>
    </xf>
    <xf numFmtId="0" fontId="10" fillId="0" borderId="0">
      <alignment vertical="center"/>
    </xf>
    <xf numFmtId="0" fontId="16" fillId="0" borderId="20" applyNumberFormat="0" applyFill="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16" fillId="0" borderId="20" applyNumberFormat="0" applyFill="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32" fillId="6" borderId="0" applyNumberFormat="0" applyBorder="0" applyAlignment="0" applyProtection="0">
      <alignment vertical="center"/>
    </xf>
    <xf numFmtId="0" fontId="21" fillId="0" borderId="14"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0" fontId="16" fillId="0" borderId="20" applyNumberFormat="0" applyFill="0" applyAlignment="0" applyProtection="0">
      <alignment vertical="center"/>
    </xf>
    <xf numFmtId="185" fontId="0" fillId="0" borderId="0" applyFont="0" applyFill="0" applyBorder="0" applyAlignment="0" applyProtection="0">
      <alignment vertical="center"/>
    </xf>
    <xf numFmtId="0" fontId="16" fillId="0" borderId="20" applyNumberFormat="0" applyFill="0" applyAlignment="0" applyProtection="0">
      <alignment vertical="center"/>
    </xf>
    <xf numFmtId="0" fontId="21" fillId="0" borderId="14" applyNumberFormat="0" applyFill="0" applyAlignment="0" applyProtection="0">
      <alignment vertical="center"/>
    </xf>
    <xf numFmtId="0" fontId="21" fillId="0" borderId="14" applyNumberFormat="0" applyFill="0" applyAlignment="0" applyProtection="0">
      <alignment vertical="center"/>
    </xf>
    <xf numFmtId="0" fontId="41" fillId="0" borderId="22"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2" fillId="6" borderId="0" applyNumberFormat="0" applyBorder="0" applyAlignment="0" applyProtection="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 fillId="0" borderId="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1"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19"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4" fillId="0" borderId="0" applyNumberFormat="0" applyFill="0" applyBorder="0" applyAlignment="0" applyProtection="0">
      <alignment vertical="top"/>
      <protection locked="0"/>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17" fillId="0" borderId="1">
      <alignment horizontal="distributed" vertical="center" wrapText="1"/>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8" fillId="0" borderId="0" applyNumberFormat="0" applyFill="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23"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0" fontId="12" fillId="0" borderId="11" applyNumberFormat="0" applyFill="0" applyAlignment="0" applyProtection="0">
      <alignment vertical="center"/>
    </xf>
    <xf numFmtId="177" fontId="0" fillId="0" borderId="0" applyFont="0" applyFill="0" applyBorder="0" applyAlignment="0" applyProtection="0">
      <alignment vertical="center"/>
    </xf>
    <xf numFmtId="0" fontId="46" fillId="0" borderId="0">
      <alignment vertical="center"/>
    </xf>
    <xf numFmtId="0" fontId="26" fillId="0" borderId="0" applyNumberFormat="0" applyFill="0" applyBorder="0" applyAlignment="0" applyProtection="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5" fillId="0" borderId="0">
      <alignment vertical="center"/>
    </xf>
    <xf numFmtId="0" fontId="13" fillId="0" borderId="0">
      <alignment vertical="center"/>
    </xf>
    <xf numFmtId="0" fontId="13" fillId="0" borderId="0">
      <alignment vertical="center"/>
    </xf>
    <xf numFmtId="177" fontId="0" fillId="0" borderId="0" applyFont="0" applyFill="0" applyBorder="0" applyAlignment="0" applyProtection="0">
      <alignment vertical="center"/>
    </xf>
    <xf numFmtId="0" fontId="13" fillId="0" borderId="0">
      <alignment vertical="center"/>
    </xf>
    <xf numFmtId="0" fontId="5" fillId="0" borderId="0">
      <alignment vertical="center"/>
    </xf>
    <xf numFmtId="0" fontId="32" fillId="6" borderId="0" applyNumberFormat="0" applyBorder="0" applyAlignment="0" applyProtection="0">
      <alignment vertical="center"/>
    </xf>
    <xf numFmtId="0" fontId="5" fillId="0" borderId="0">
      <alignment vertical="center"/>
    </xf>
    <xf numFmtId="0" fontId="1" fillId="0" borderId="0">
      <alignment vertical="center"/>
    </xf>
    <xf numFmtId="0" fontId="22" fillId="19" borderId="15" applyNumberFormat="0" applyAlignment="0" applyProtection="0">
      <alignment vertical="center"/>
    </xf>
    <xf numFmtId="0" fontId="10"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16" borderId="1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28" fillId="16" borderId="18" applyNumberFormat="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28" fillId="2" borderId="1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11" applyNumberFormat="0" applyFill="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28" fillId="16" borderId="18"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19" borderId="15" applyNumberFormat="0" applyAlignment="0" applyProtection="0">
      <alignment vertical="center"/>
    </xf>
    <xf numFmtId="183" fontId="17" fillId="0" borderId="1">
      <alignment vertical="center"/>
      <protection locked="0"/>
    </xf>
    <xf numFmtId="0" fontId="5" fillId="0" borderId="0">
      <alignment vertical="center"/>
    </xf>
    <xf numFmtId="0" fontId="22" fillId="19" borderId="15" applyNumberFormat="0" applyAlignment="0" applyProtection="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19" fillId="14" borderId="13" applyNumberFormat="0" applyAlignment="0" applyProtection="0">
      <alignment vertical="center"/>
    </xf>
    <xf numFmtId="0" fontId="1" fillId="0" borderId="0">
      <alignment vertical="center"/>
    </xf>
    <xf numFmtId="0" fontId="19" fillId="14" borderId="13" applyNumberFormat="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0" fontId="1" fillId="0" borderId="0">
      <alignment vertical="center"/>
    </xf>
    <xf numFmtId="0" fontId="12" fillId="0" borderId="11" applyNumberFormat="0" applyFill="0" applyAlignment="0" applyProtection="0">
      <alignment vertical="center"/>
    </xf>
    <xf numFmtId="177" fontId="0" fillId="0" borderId="0" applyFont="0" applyFill="0" applyBorder="0" applyAlignment="0" applyProtection="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0" fontId="32" fillId="6"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5" fillId="0" borderId="0">
      <alignment vertical="center"/>
    </xf>
    <xf numFmtId="0" fontId="32" fillId="6" borderId="0" applyNumberFormat="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3"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33" fillId="0" borderId="0">
      <alignment vertical="center"/>
    </xf>
    <xf numFmtId="0" fontId="1" fillId="0" borderId="0">
      <alignment vertical="center"/>
    </xf>
    <xf numFmtId="0" fontId="2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176"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 fillId="0" borderId="0">
      <alignment vertical="center"/>
    </xf>
    <xf numFmtId="0" fontId="26" fillId="0" borderId="0" applyNumberFormat="0" applyFill="0" applyBorder="0" applyAlignment="0" applyProtection="0">
      <alignment vertical="center"/>
    </xf>
    <xf numFmtId="0" fontId="1" fillId="0" borderId="0">
      <alignment vertical="center"/>
    </xf>
    <xf numFmtId="0" fontId="26" fillId="0" borderId="0" applyNumberFormat="0" applyFill="0" applyBorder="0" applyAlignment="0" applyProtection="0">
      <alignment vertical="center"/>
    </xf>
    <xf numFmtId="0" fontId="1" fillId="0" borderId="0">
      <alignment vertical="center"/>
    </xf>
    <xf numFmtId="0" fontId="26"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3"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3" fillId="0" borderId="0">
      <alignment vertical="center"/>
    </xf>
    <xf numFmtId="0" fontId="1" fillId="0" borderId="0">
      <alignment vertical="center"/>
    </xf>
    <xf numFmtId="0" fontId="33" fillId="0" borderId="0">
      <alignment vertical="center"/>
    </xf>
    <xf numFmtId="0" fontId="1" fillId="0" borderId="0">
      <alignment vertical="center"/>
    </xf>
    <xf numFmtId="0" fontId="5" fillId="0" borderId="0">
      <alignment vertical="center"/>
    </xf>
    <xf numFmtId="0" fontId="33"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19" borderId="15" applyNumberFormat="0" applyAlignment="0" applyProtection="0">
      <alignment vertical="center"/>
    </xf>
    <xf numFmtId="0" fontId="1" fillId="0" borderId="0">
      <alignment vertical="center"/>
    </xf>
    <xf numFmtId="0" fontId="4" fillId="3" borderId="0" applyNumberFormat="0" applyBorder="0" applyAlignment="0" applyProtection="0">
      <alignment vertical="center"/>
    </xf>
    <xf numFmtId="0" fontId="23" fillId="19" borderId="15"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2" borderId="13" applyNumberFormat="0" applyAlignment="0" applyProtection="0">
      <alignment vertical="center"/>
    </xf>
    <xf numFmtId="0" fontId="27" fillId="16" borderId="13" applyNumberFormat="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0" fontId="1" fillId="0" borderId="0">
      <alignment vertical="center"/>
    </xf>
    <xf numFmtId="0" fontId="32" fillId="6" borderId="0" applyNumberFormat="0" applyBorder="0" applyAlignment="0" applyProtection="0">
      <alignment vertical="center"/>
    </xf>
    <xf numFmtId="43" fontId="0" fillId="0" borderId="0" applyFont="0" applyFill="0" applyBorder="0" applyAlignment="0" applyProtection="0">
      <alignment vertical="center"/>
    </xf>
    <xf numFmtId="0" fontId="1" fillId="0" borderId="0">
      <alignment vertical="center"/>
    </xf>
    <xf numFmtId="43" fontId="0" fillId="0" borderId="0" applyFont="0" applyFill="0" applyBorder="0" applyAlignment="0" applyProtection="0">
      <alignment vertical="center"/>
    </xf>
    <xf numFmtId="0" fontId="5"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10" fillId="0" borderId="0">
      <alignment vertical="center"/>
    </xf>
    <xf numFmtId="0" fontId="15" fillId="0" borderId="0" applyNumberFormat="0" applyFill="0" applyBorder="0" applyAlignment="0" applyProtection="0">
      <alignment vertical="top"/>
      <protection locked="0"/>
    </xf>
    <xf numFmtId="0" fontId="1" fillId="0" borderId="0">
      <alignment vertical="center"/>
    </xf>
    <xf numFmtId="0" fontId="10" fillId="0" borderId="0">
      <alignment vertical="center"/>
    </xf>
    <xf numFmtId="0" fontId="32" fillId="6" borderId="0" applyNumberFormat="0" applyBorder="0" applyAlignment="0" applyProtection="0">
      <alignment vertical="center"/>
    </xf>
    <xf numFmtId="0" fontId="10"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43" fontId="0"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1" fillId="0" borderId="0">
      <alignment vertical="center"/>
    </xf>
    <xf numFmtId="0" fontId="29" fillId="0" borderId="19" applyNumberFormat="0" applyFill="0" applyAlignment="0" applyProtection="0">
      <alignment vertical="center"/>
    </xf>
    <xf numFmtId="0" fontId="1" fillId="0" borderId="0">
      <alignment vertical="center"/>
    </xf>
    <xf numFmtId="0" fontId="1" fillId="0" borderId="0">
      <alignment vertical="center"/>
    </xf>
    <xf numFmtId="177" fontId="0" fillId="0" borderId="0" applyFont="0" applyFill="0" applyBorder="0" applyAlignment="0" applyProtection="0">
      <alignment vertical="center"/>
    </xf>
    <xf numFmtId="0" fontId="1" fillId="0" borderId="0">
      <alignment vertical="center"/>
    </xf>
    <xf numFmtId="177" fontId="0" fillId="0" borderId="0" applyFont="0" applyFill="0" applyBorder="0" applyAlignment="0" applyProtection="0">
      <alignment vertical="center"/>
    </xf>
    <xf numFmtId="0" fontId="5" fillId="0" borderId="0">
      <alignment vertical="center"/>
    </xf>
    <xf numFmtId="0" fontId="1" fillId="0" borderId="0">
      <alignment vertical="center"/>
    </xf>
    <xf numFmtId="0" fontId="1" fillId="0" borderId="0">
      <alignment vertical="center"/>
    </xf>
    <xf numFmtId="0" fontId="27" fillId="16" borderId="13"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77" fontId="0" fillId="0" borderId="0" applyFont="0" applyFill="0" applyBorder="0" applyAlignment="0" applyProtection="0">
      <alignment vertical="center"/>
    </xf>
    <xf numFmtId="0" fontId="12" fillId="0" borderId="11" applyNumberFormat="0" applyFill="0" applyAlignment="0" applyProtection="0">
      <alignment vertical="center"/>
    </xf>
    <xf numFmtId="0" fontId="12" fillId="0" borderId="11" applyNumberFormat="0" applyFill="0" applyAlignment="0" applyProtection="0">
      <alignment vertical="center"/>
    </xf>
    <xf numFmtId="0" fontId="12" fillId="0" borderId="11" applyNumberFormat="0" applyFill="0" applyAlignment="0" applyProtection="0">
      <alignment vertical="center"/>
    </xf>
    <xf numFmtId="0" fontId="12" fillId="0" borderId="16" applyNumberFormat="0" applyFill="0" applyAlignment="0" applyProtection="0">
      <alignment vertical="center"/>
    </xf>
    <xf numFmtId="0" fontId="12" fillId="0" borderId="16" applyNumberFormat="0" applyFill="0" applyAlignment="0" applyProtection="0">
      <alignment vertical="center"/>
    </xf>
    <xf numFmtId="177"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0" borderId="16" applyNumberFormat="0" applyFill="0" applyAlignment="0" applyProtection="0">
      <alignment vertical="center"/>
    </xf>
    <xf numFmtId="177" fontId="0" fillId="0" borderId="0" applyFont="0" applyFill="0" applyBorder="0" applyAlignment="0" applyProtection="0">
      <alignment vertical="center"/>
    </xf>
    <xf numFmtId="0" fontId="12" fillId="0" borderId="11" applyNumberFormat="0" applyFill="0" applyAlignment="0" applyProtection="0">
      <alignment vertical="center"/>
    </xf>
    <xf numFmtId="0" fontId="26" fillId="0" borderId="0" applyNumberFormat="0" applyFill="0" applyBorder="0" applyAlignment="0" applyProtection="0">
      <alignment vertical="center"/>
    </xf>
    <xf numFmtId="0" fontId="12" fillId="0" borderId="11" applyNumberFormat="0" applyFill="0" applyAlignment="0" applyProtection="0">
      <alignment vertical="center"/>
    </xf>
    <xf numFmtId="0" fontId="12" fillId="0" borderId="11" applyNumberFormat="0" applyFill="0" applyAlignment="0" applyProtection="0">
      <alignment vertical="center"/>
    </xf>
    <xf numFmtId="0" fontId="12" fillId="0" borderId="11"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0" fontId="29" fillId="0" borderId="19" applyNumberFormat="0" applyFill="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7" fillId="2" borderId="13" applyNumberFormat="0" applyAlignment="0" applyProtection="0">
      <alignment vertical="center"/>
    </xf>
    <xf numFmtId="177" fontId="0" fillId="0" borderId="0" applyFont="0" applyFill="0" applyBorder="0" applyAlignment="0" applyProtection="0">
      <alignment vertical="center"/>
    </xf>
    <xf numFmtId="0" fontId="23" fillId="19" borderId="15" applyNumberFormat="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9" fillId="14" borderId="13" applyNumberFormat="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9" fillId="14" borderId="13" applyNumberFormat="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0" fillId="12" borderId="17" applyNumberFormat="0" applyFont="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7" fillId="2"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2" borderId="13" applyNumberFormat="0" applyAlignment="0" applyProtection="0">
      <alignment vertical="center"/>
    </xf>
    <xf numFmtId="0" fontId="27" fillId="2" borderId="13" applyNumberFormat="0" applyAlignment="0" applyProtection="0">
      <alignment vertical="center"/>
    </xf>
    <xf numFmtId="0" fontId="27" fillId="2" borderId="13" applyNumberFormat="0" applyAlignment="0" applyProtection="0">
      <alignment vertical="center"/>
    </xf>
    <xf numFmtId="0" fontId="27" fillId="16" borderId="13" applyNumberFormat="0" applyAlignment="0" applyProtection="0">
      <alignment vertical="center"/>
    </xf>
    <xf numFmtId="0" fontId="27" fillId="2" borderId="13" applyNumberFormat="0" applyAlignment="0" applyProtection="0">
      <alignment vertical="center"/>
    </xf>
    <xf numFmtId="0" fontId="27" fillId="2" borderId="13" applyNumberFormat="0" applyAlignment="0" applyProtection="0">
      <alignment vertical="center"/>
    </xf>
    <xf numFmtId="0" fontId="27" fillId="2" borderId="13" applyNumberFormat="0" applyAlignment="0" applyProtection="0">
      <alignment vertical="center"/>
    </xf>
    <xf numFmtId="0" fontId="27" fillId="16" borderId="13" applyNumberFormat="0" applyAlignment="0" applyProtection="0">
      <alignment vertical="center"/>
    </xf>
    <xf numFmtId="0" fontId="27" fillId="2"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16" borderId="13" applyNumberFormat="0" applyAlignment="0" applyProtection="0">
      <alignment vertical="center"/>
    </xf>
    <xf numFmtId="0" fontId="27" fillId="2" borderId="13" applyNumberFormat="0" applyAlignment="0" applyProtection="0">
      <alignment vertical="center"/>
    </xf>
    <xf numFmtId="0" fontId="22" fillId="19" borderId="15" applyNumberFormat="0" applyAlignment="0" applyProtection="0">
      <alignment vertical="center"/>
    </xf>
    <xf numFmtId="0" fontId="22" fillId="19" borderId="15" applyNumberFormat="0" applyAlignment="0" applyProtection="0">
      <alignment vertical="center"/>
    </xf>
    <xf numFmtId="0" fontId="22"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0" fontId="23" fillId="19" borderId="15" applyNumberFormat="0" applyAlignment="0" applyProtection="0">
      <alignment vertical="center"/>
    </xf>
    <xf numFmtId="43" fontId="0" fillId="0" borderId="0" applyFont="0" applyFill="0" applyBorder="0" applyAlignment="0" applyProtection="0">
      <alignment vertical="center"/>
    </xf>
    <xf numFmtId="0" fontId="23" fillId="19" borderId="15" applyNumberFormat="0" applyAlignment="0" applyProtection="0">
      <alignment vertical="center"/>
    </xf>
    <xf numFmtId="0" fontId="22" fillId="19" borderId="15" applyNumberFormat="0" applyAlignment="0" applyProtection="0">
      <alignment vertical="center"/>
    </xf>
    <xf numFmtId="0" fontId="22" fillId="19" borderId="15" applyNumberFormat="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19" applyNumberFormat="0" applyFill="0" applyAlignment="0" applyProtection="0">
      <alignment vertical="center"/>
    </xf>
    <xf numFmtId="0" fontId="29" fillId="0" borderId="19" applyNumberFormat="0" applyFill="0" applyAlignment="0" applyProtection="0">
      <alignment vertical="center"/>
    </xf>
    <xf numFmtId="0" fontId="52" fillId="0" borderId="0">
      <alignment vertical="center"/>
    </xf>
    <xf numFmtId="0"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 fillId="21" borderId="0" applyNumberFormat="0" applyBorder="0" applyAlignment="0" applyProtection="0">
      <alignment vertical="center"/>
    </xf>
    <xf numFmtId="43" fontId="0" fillId="0" borderId="0" applyFont="0" applyFill="0" applyBorder="0" applyAlignment="0" applyProtection="0">
      <alignment vertical="center"/>
    </xf>
    <xf numFmtId="0" fontId="3" fillId="21" borderId="0" applyNumberFormat="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 fillId="21"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 fillId="20"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2" borderId="18" applyNumberFormat="0" applyAlignment="0" applyProtection="0">
      <alignment vertical="center"/>
    </xf>
    <xf numFmtId="43" fontId="0" fillId="0" borderId="0" applyFont="0" applyFill="0" applyBorder="0" applyAlignment="0" applyProtection="0">
      <alignment vertical="center"/>
    </xf>
    <xf numFmtId="0" fontId="28" fillId="2" borderId="18" applyNumberFormat="0" applyAlignment="0" applyProtection="0">
      <alignment vertical="center"/>
    </xf>
    <xf numFmtId="0" fontId="3" fillId="3" borderId="0" applyNumberFormat="0" applyBorder="0" applyAlignment="0" applyProtection="0">
      <alignment vertical="center"/>
    </xf>
    <xf numFmtId="43" fontId="0" fillId="0" borderId="0" applyFont="0" applyFill="0" applyBorder="0" applyAlignment="0" applyProtection="0">
      <alignment vertical="center"/>
    </xf>
    <xf numFmtId="0" fontId="28" fillId="2" borderId="18" applyNumberFormat="0" applyAlignment="0" applyProtection="0">
      <alignment vertical="center"/>
    </xf>
    <xf numFmtId="43" fontId="0" fillId="0" borderId="0" applyFont="0" applyFill="0" applyBorder="0" applyAlignment="0" applyProtection="0">
      <alignment vertical="center"/>
    </xf>
    <xf numFmtId="0" fontId="28" fillId="2" borderId="18" applyNumberFormat="0" applyAlignment="0" applyProtection="0">
      <alignment vertical="center"/>
    </xf>
    <xf numFmtId="0" fontId="4" fillId="3" borderId="0" applyNumberFormat="0" applyBorder="0" applyAlignment="0" applyProtection="0">
      <alignment vertical="center"/>
    </xf>
    <xf numFmtId="43" fontId="0" fillId="0" borderId="0" applyFont="0" applyFill="0" applyBorder="0" applyAlignment="0" applyProtection="0">
      <alignment vertical="center"/>
    </xf>
    <xf numFmtId="0" fontId="28" fillId="16" borderId="18"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2" borderId="18" applyNumberForma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3"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 fillId="2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12" borderId="17" applyNumberFormat="0" applyFont="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42" fillId="5" borderId="0" applyNumberFormat="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0" fontId="53" fillId="0" borderId="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8"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1"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4" fillId="4" borderId="0" applyNumberFormat="0" applyBorder="0" applyAlignment="0" applyProtection="0">
      <alignment vertical="center"/>
    </xf>
    <xf numFmtId="0" fontId="3" fillId="20"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3" fillId="20" borderId="0" applyNumberFormat="0" applyBorder="0" applyAlignment="0" applyProtection="0">
      <alignment vertical="center"/>
    </xf>
    <xf numFmtId="0" fontId="4" fillId="4" borderId="0" applyNumberFormat="0" applyBorder="0" applyAlignment="0" applyProtection="0">
      <alignment vertical="center"/>
    </xf>
    <xf numFmtId="0" fontId="3" fillId="20"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28" fillId="2" borderId="18" applyNumberFormat="0" applyAlignment="0" applyProtection="0">
      <alignment vertical="center"/>
    </xf>
    <xf numFmtId="0" fontId="3" fillId="3" borderId="0" applyNumberFormat="0" applyBorder="0" applyAlignment="0" applyProtection="0">
      <alignment vertical="center"/>
    </xf>
    <xf numFmtId="0" fontId="28" fillId="2" borderId="18" applyNumberFormat="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3" borderId="0" applyNumberFormat="0" applyBorder="0" applyAlignment="0" applyProtection="0">
      <alignment vertical="center"/>
    </xf>
    <xf numFmtId="0" fontId="3" fillId="3"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4" fillId="25" borderId="0" applyNumberFormat="0" applyBorder="0" applyAlignment="0" applyProtection="0">
      <alignment vertical="center"/>
    </xf>
    <xf numFmtId="0" fontId="3" fillId="2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2" borderId="18" applyNumberFormat="0" applyAlignment="0" applyProtection="0">
      <alignment vertical="center"/>
    </xf>
    <xf numFmtId="0" fontId="28" fillId="16" borderId="18" applyNumberFormat="0" applyAlignment="0" applyProtection="0">
      <alignment vertical="center"/>
    </xf>
    <xf numFmtId="0" fontId="28" fillId="2"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28" fillId="16" borderId="18"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0" fillId="12" borderId="17" applyNumberFormat="0" applyFon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0" fontId="0" fillId="12" borderId="17" applyNumberFormat="0" applyFont="0" applyAlignment="0" applyProtection="0">
      <alignment vertical="center"/>
    </xf>
    <xf numFmtId="0" fontId="19" fillId="14" borderId="13" applyNumberFormat="0" applyAlignment="0" applyProtection="0">
      <alignment vertical="center"/>
    </xf>
    <xf numFmtId="0" fontId="19" fillId="14" borderId="13" applyNumberFormat="0" applyAlignment="0" applyProtection="0">
      <alignment vertical="center"/>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1" fontId="17" fillId="0" borderId="1">
      <alignment vertical="center"/>
      <protection locked="0"/>
    </xf>
    <xf numFmtId="0" fontId="54" fillId="0" borderId="0">
      <alignment vertical="center"/>
    </xf>
    <xf numFmtId="0" fontId="54" fillId="0" borderId="0">
      <alignment vertical="center"/>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183" fontId="17" fillId="0" borderId="1">
      <alignment vertical="center"/>
      <protection locked="0"/>
    </xf>
    <xf numFmtId="0" fontId="31" fillId="0" borderId="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18" borderId="0" applyNumberFormat="0" applyBorder="0" applyAlignment="0" applyProtection="0">
      <alignment vertical="center"/>
    </xf>
    <xf numFmtId="0" fontId="4" fillId="25" borderId="0" applyNumberFormat="0" applyBorder="0" applyAlignment="0" applyProtection="0">
      <alignment vertical="center"/>
    </xf>
    <xf numFmtId="0" fontId="4" fillId="21" borderId="0" applyNumberFormat="0" applyBorder="0" applyAlignment="0" applyProtection="0">
      <alignment vertical="center"/>
    </xf>
    <xf numFmtId="0" fontId="4" fillId="19" borderId="0" applyNumberFormat="0" applyBorder="0" applyAlignment="0" applyProtection="0">
      <alignment vertical="center"/>
    </xf>
    <xf numFmtId="0" fontId="4" fillId="4" borderId="0" applyNumberFormat="0" applyBorder="0" applyAlignment="0" applyProtection="0">
      <alignment vertical="center"/>
    </xf>
    <xf numFmtId="0" fontId="4" fillId="15" borderId="0" applyNumberFormat="0" applyBorder="0" applyAlignment="0" applyProtection="0">
      <alignment vertical="center"/>
    </xf>
    <xf numFmtId="0" fontId="4" fillId="3" borderId="0" applyNumberFormat="0" applyBorder="0" applyAlignment="0" applyProtection="0">
      <alignment vertical="center"/>
    </xf>
    <xf numFmtId="0" fontId="4" fillId="23" borderId="0" applyNumberFormat="0" applyBorder="0" applyAlignment="0" applyProtection="0">
      <alignment vertical="center"/>
    </xf>
    <xf numFmtId="0" fontId="4" fillId="25" borderId="0" applyNumberFormat="0" applyBorder="0" applyAlignment="0" applyProtection="0">
      <alignment vertical="center"/>
    </xf>
    <xf numFmtId="0" fontId="4" fillId="21" borderId="0" applyNumberFormat="0" applyBorder="0" applyAlignment="0" applyProtection="0">
      <alignment vertical="center"/>
    </xf>
    <xf numFmtId="43" fontId="0" fillId="0" borderId="0" applyFont="0" applyFill="0" applyBorder="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xf numFmtId="0" fontId="0" fillId="12" borderId="17" applyNumberFormat="0" applyFont="0" applyAlignment="0" applyProtection="0">
      <alignment vertical="center"/>
    </xf>
  </cellStyleXfs>
  <cellXfs count="263">
    <xf numFmtId="0" fontId="0" fillId="0" borderId="0" xfId="0" applyAlignment="1">
      <alignment vertical="center"/>
    </xf>
    <xf numFmtId="0" fontId="1" fillId="0" borderId="0" xfId="484" applyFont="1" applyAlignment="1"/>
    <xf numFmtId="0" fontId="55" fillId="0" borderId="0" xfId="484" applyFont="1" applyAlignment="1">
      <alignment horizontal="center" vertical="center"/>
    </xf>
    <xf numFmtId="0" fontId="17" fillId="0" borderId="0" xfId="484" applyFont="1" applyAlignment="1"/>
    <xf numFmtId="0" fontId="56" fillId="0" borderId="0" xfId="484" applyFont="1" applyAlignment="1">
      <alignment horizontal="left" vertical="center"/>
    </xf>
    <xf numFmtId="0" fontId="17" fillId="0" borderId="0" xfId="484" applyFont="1" applyBorder="1" applyAlignment="1">
      <alignment horizontal="right" vertical="center"/>
    </xf>
    <xf numFmtId="0" fontId="57"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vertical="center" wrapText="1"/>
    </xf>
    <xf numFmtId="0" fontId="17" fillId="0" borderId="1" xfId="0" applyFont="1" applyBorder="1" applyAlignment="1"/>
    <xf numFmtId="0" fontId="58" fillId="0" borderId="0" xfId="484" applyFont="1" applyAlignment="1">
      <alignment horizontal="left" vertical="center" wrapText="1"/>
    </xf>
    <xf numFmtId="0" fontId="1" fillId="0" borderId="0" xfId="484" applyAlignment="1"/>
    <xf numFmtId="0" fontId="59" fillId="0" borderId="0" xfId="484" applyFont="1" applyAlignment="1">
      <alignment horizontal="center" vertical="center"/>
    </xf>
    <xf numFmtId="0" fontId="60" fillId="0" borderId="0" xfId="484" applyFont="1" applyAlignment="1">
      <alignment horizontal="left" vertical="center"/>
    </xf>
    <xf numFmtId="0" fontId="5" fillId="0" borderId="0" xfId="484" applyFont="1" applyBorder="1" applyAlignment="1">
      <alignment horizontal="right" vertical="center"/>
    </xf>
    <xf numFmtId="0" fontId="12" fillId="0" borderId="1" xfId="0" applyFont="1" applyBorder="1" applyAlignment="1">
      <alignment horizontal="center" vertical="center"/>
    </xf>
    <xf numFmtId="0" fontId="5" fillId="0" borderId="1" xfId="0" applyFont="1" applyBorder="1" applyAlignment="1">
      <alignment horizontal="left" vertical="center"/>
    </xf>
    <xf numFmtId="0" fontId="61" fillId="0" borderId="0" xfId="484" applyFont="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 fillId="0" borderId="0" xfId="0" applyFont="1" applyAlignment="1">
      <alignment vertical="center"/>
    </xf>
    <xf numFmtId="0" fontId="55" fillId="0" borderId="0" xfId="0" applyFont="1" applyBorder="1" applyAlignment="1">
      <alignment horizontal="center" vertical="center"/>
    </xf>
    <xf numFmtId="0" fontId="0" fillId="0" borderId="4" xfId="0" applyBorder="1" applyAlignment="1">
      <alignment horizontal="center" vertical="center"/>
    </xf>
    <xf numFmtId="0" fontId="1" fillId="0" borderId="4" xfId="0" applyFont="1" applyBorder="1" applyAlignment="1">
      <alignment horizontal="right" vertical="center"/>
    </xf>
    <xf numFmtId="0" fontId="57" fillId="0" borderId="1" xfId="1035" applyFont="1" applyFill="1" applyBorder="1" applyAlignment="1">
      <alignment horizontal="center" vertical="center" wrapText="1"/>
    </xf>
    <xf numFmtId="0" fontId="57" fillId="0" borderId="1" xfId="0" applyFont="1" applyBorder="1" applyAlignment="1">
      <alignment horizontal="center" vertical="center" wrapText="1"/>
    </xf>
    <xf numFmtId="0" fontId="57" fillId="0" borderId="1" xfId="0" applyNumberFormat="1" applyFont="1" applyBorder="1" applyAlignment="1">
      <alignment horizontal="center" vertical="center" wrapText="1"/>
    </xf>
    <xf numFmtId="3" fontId="17" fillId="0" borderId="1" xfId="3784" applyNumberFormat="1" applyFont="1" applyFill="1" applyBorder="1" applyAlignment="1" applyProtection="1">
      <alignment vertical="center"/>
    </xf>
    <xf numFmtId="0" fontId="17" fillId="0" borderId="1" xfId="854" applyFont="1" applyFill="1" applyBorder="1" applyAlignment="1"/>
    <xf numFmtId="0" fontId="17" fillId="0" borderId="1" xfId="0" applyFont="1" applyBorder="1" applyAlignment="1">
      <alignment horizontal="center" vertical="center" wrapText="1"/>
    </xf>
    <xf numFmtId="0" fontId="0" fillId="0" borderId="1" xfId="0" applyBorder="1" applyAlignment="1">
      <alignment vertical="center"/>
    </xf>
    <xf numFmtId="4" fontId="0" fillId="0" borderId="1" xfId="0" applyNumberFormat="1" applyFont="1" applyFill="1" applyBorder="1" applyAlignment="1" applyProtection="1">
      <alignment horizontal="right" vertical="center" wrapText="1"/>
    </xf>
    <xf numFmtId="49" fontId="13" fillId="0" borderId="1" xfId="0" applyNumberFormat="1" applyFont="1" applyFill="1" applyBorder="1" applyAlignment="1" applyProtection="1">
      <alignment horizontal="left" vertical="center" wrapText="1" indent="1"/>
    </xf>
    <xf numFmtId="49" fontId="13" fillId="0" borderId="2" xfId="0" applyNumberFormat="1" applyFont="1" applyFill="1" applyBorder="1" applyAlignment="1" applyProtection="1">
      <alignment horizontal="center" vertical="center" wrapText="1"/>
    </xf>
    <xf numFmtId="49" fontId="13" fillId="0" borderId="1" xfId="0" applyNumberFormat="1" applyFont="1" applyFill="1" applyBorder="1" applyAlignment="1" applyProtection="1">
      <alignment horizontal="left" vertical="center" wrapText="1" indent="2"/>
    </xf>
    <xf numFmtId="4" fontId="17" fillId="0" borderId="1" xfId="0" applyNumberFormat="1" applyFont="1" applyBorder="1" applyAlignment="1">
      <alignment horizontal="right" vertical="center" wrapText="1"/>
    </xf>
    <xf numFmtId="4" fontId="0" fillId="0" borderId="1" xfId="0" applyNumberFormat="1" applyFont="1" applyFill="1" applyBorder="1" applyAlignment="1" applyProtection="1">
      <alignment horizontal="right" vertical="center"/>
    </xf>
    <xf numFmtId="0" fontId="17" fillId="0" borderId="1" xfId="854" applyFont="1" applyFill="1" applyBorder="1" applyAlignment="1">
      <alignment horizontal="center"/>
    </xf>
    <xf numFmtId="188" fontId="17"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49" fontId="0" fillId="0" borderId="1" xfId="0" applyNumberFormat="1" applyFont="1" applyFill="1" applyBorder="1" applyAlignment="1" applyProtection="1">
      <alignment vertical="center"/>
    </xf>
    <xf numFmtId="0" fontId="1" fillId="0" borderId="0" xfId="3440" applyAlignment="1"/>
    <xf numFmtId="0" fontId="1" fillId="0" borderId="0" xfId="3440" applyFill="1" applyAlignment="1"/>
    <xf numFmtId="0" fontId="59" fillId="0" borderId="0" xfId="3440" applyNumberFormat="1" applyFont="1" applyFill="1" applyBorder="1" applyAlignment="1" applyProtection="1">
      <alignment horizontal="center" vertical="center"/>
    </xf>
    <xf numFmtId="0" fontId="1" fillId="0" borderId="0" xfId="3440" applyNumberFormat="1" applyFont="1" applyFill="1" applyBorder="1" applyAlignment="1" applyProtection="1"/>
    <xf numFmtId="0" fontId="62" fillId="0" borderId="0" xfId="3877" applyFont="1">
      <alignment vertical="center"/>
    </xf>
    <xf numFmtId="0" fontId="1" fillId="0" borderId="0" xfId="3877">
      <alignment vertical="center"/>
    </xf>
    <xf numFmtId="193" fontId="1" fillId="0" borderId="0" xfId="3877" applyNumberFormat="1" applyAlignment="1">
      <alignment horizontal="right" vertical="center"/>
    </xf>
    <xf numFmtId="0" fontId="63" fillId="0" borderId="1" xfId="3440" applyNumberFormat="1" applyFont="1" applyFill="1" applyBorder="1" applyAlignment="1" applyProtection="1">
      <alignment horizontal="center" vertical="center" wrapText="1"/>
    </xf>
    <xf numFmtId="193" fontId="57" fillId="0" borderId="1" xfId="3877" applyNumberFormat="1" applyFont="1" applyBorder="1" applyAlignment="1">
      <alignment horizontal="center" vertical="center" wrapText="1"/>
    </xf>
    <xf numFmtId="0" fontId="12" fillId="0" borderId="1" xfId="3440" applyNumberFormat="1" applyFont="1" applyFill="1" applyBorder="1" applyAlignment="1" applyProtection="1">
      <alignment horizontal="left" vertical="center" wrapText="1"/>
    </xf>
    <xf numFmtId="181" fontId="12" fillId="0" borderId="1" xfId="3440" applyNumberFormat="1" applyFont="1" applyFill="1" applyBorder="1" applyAlignment="1" applyProtection="1">
      <alignment vertical="center" wrapText="1"/>
    </xf>
    <xf numFmtId="183" fontId="57" fillId="0" borderId="1" xfId="3048" applyNumberFormat="1" applyFont="1" applyFill="1" applyBorder="1" applyAlignment="1" applyProtection="1">
      <alignment vertical="center" wrapText="1"/>
    </xf>
    <xf numFmtId="49" fontId="64" fillId="0" borderId="1" xfId="3844" applyNumberFormat="1" applyFont="1" applyBorder="1" applyAlignment="1">
      <alignment vertical="center"/>
    </xf>
    <xf numFmtId="3" fontId="17" fillId="0" borderId="1" xfId="0" applyNumberFormat="1" applyFont="1" applyBorder="1" applyAlignment="1">
      <alignment vertical="center"/>
    </xf>
    <xf numFmtId="179" fontId="17" fillId="0" borderId="1" xfId="3110" applyNumberFormat="1" applyFont="1" applyBorder="1" applyAlignment="1">
      <alignment vertical="center"/>
    </xf>
    <xf numFmtId="49" fontId="64" fillId="0" borderId="1" xfId="2831" applyNumberFormat="1" applyFont="1" applyBorder="1" applyAlignment="1">
      <alignment vertical="center"/>
    </xf>
    <xf numFmtId="0" fontId="17" fillId="0" borderId="1" xfId="3440" applyFont="1" applyFill="1" applyBorder="1" applyAlignment="1">
      <alignment vertical="center"/>
    </xf>
    <xf numFmtId="0" fontId="17" fillId="0" borderId="1" xfId="3440" applyFont="1" applyBorder="1" applyAlignment="1">
      <alignment vertical="center"/>
    </xf>
    <xf numFmtId="49" fontId="64" fillId="0" borderId="1" xfId="2835" applyNumberFormat="1" applyFont="1" applyBorder="1" applyAlignment="1">
      <alignment vertical="center"/>
    </xf>
    <xf numFmtId="49" fontId="64" fillId="0" borderId="1" xfId="3422" applyNumberFormat="1" applyFont="1" applyBorder="1" applyAlignment="1">
      <alignment vertical="center"/>
    </xf>
    <xf numFmtId="0" fontId="65" fillId="0" borderId="1" xfId="3440" applyNumberFormat="1" applyFont="1" applyFill="1" applyBorder="1" applyAlignment="1" applyProtection="1">
      <alignment horizontal="left" vertical="center" wrapText="1"/>
    </xf>
    <xf numFmtId="49" fontId="64" fillId="0" borderId="1" xfId="2840" applyNumberFormat="1" applyFont="1" applyBorder="1" applyAlignment="1">
      <alignment vertical="center"/>
    </xf>
    <xf numFmtId="0" fontId="66" fillId="0" borderId="1" xfId="3440" applyNumberFormat="1" applyFont="1" applyFill="1" applyBorder="1" applyAlignment="1" applyProtection="1">
      <alignment horizontal="left" vertical="center" wrapText="1"/>
    </xf>
    <xf numFmtId="49" fontId="64" fillId="0" borderId="1" xfId="3277" applyNumberFormat="1" applyFont="1" applyBorder="1" applyAlignment="1">
      <alignment vertical="center"/>
    </xf>
    <xf numFmtId="49" fontId="64" fillId="0" borderId="1" xfId="3845" applyNumberFormat="1" applyFont="1" applyBorder="1" applyAlignment="1">
      <alignment vertical="center"/>
    </xf>
    <xf numFmtId="49" fontId="64" fillId="0" borderId="1" xfId="2832" applyNumberFormat="1" applyFont="1" applyBorder="1" applyAlignment="1">
      <alignment vertical="center"/>
    </xf>
    <xf numFmtId="49" fontId="64" fillId="0" borderId="1" xfId="3842" applyNumberFormat="1" applyFont="1" applyBorder="1" applyAlignment="1">
      <alignment vertical="center"/>
    </xf>
    <xf numFmtId="49" fontId="64" fillId="0" borderId="1" xfId="3272" applyNumberFormat="1" applyFont="1" applyBorder="1" applyAlignment="1">
      <alignment vertical="center"/>
    </xf>
    <xf numFmtId="49" fontId="64" fillId="2" borderId="1" xfId="3844" applyNumberFormat="1" applyFont="1" applyFill="1" applyBorder="1" applyAlignment="1">
      <alignment vertical="center"/>
    </xf>
    <xf numFmtId="3" fontId="17" fillId="0" borderId="1" xfId="3877" applyNumberFormat="1" applyFont="1" applyBorder="1" applyAlignment="1">
      <alignment horizontal="right" vertical="center"/>
    </xf>
    <xf numFmtId="178" fontId="17" fillId="0" borderId="1" xfId="3440" applyNumberFormat="1" applyFont="1" applyBorder="1" applyAlignment="1">
      <alignment vertical="center"/>
    </xf>
    <xf numFmtId="0" fontId="5" fillId="0" borderId="1" xfId="3440" applyNumberFormat="1" applyFont="1" applyFill="1" applyBorder="1" applyAlignment="1" applyProtection="1">
      <alignment horizontal="left" vertical="center" wrapText="1"/>
    </xf>
    <xf numFmtId="0" fontId="5" fillId="2" borderId="1" xfId="3440" applyNumberFormat="1" applyFont="1" applyFill="1" applyBorder="1" applyAlignment="1" applyProtection="1">
      <alignment horizontal="left" vertical="center" wrapText="1"/>
    </xf>
    <xf numFmtId="0" fontId="1" fillId="0" borderId="1" xfId="3440" applyFill="1" applyBorder="1" applyAlignment="1">
      <alignment vertical="center"/>
    </xf>
    <xf numFmtId="0" fontId="1" fillId="0" borderId="1" xfId="3440" applyBorder="1" applyAlignment="1">
      <alignment vertical="center"/>
    </xf>
    <xf numFmtId="0" fontId="67" fillId="0" borderId="0" xfId="3877" applyFont="1" applyAlignment="1">
      <alignment horizontal="center" vertical="center"/>
    </xf>
    <xf numFmtId="0" fontId="17" fillId="0" borderId="0" xfId="3877" applyFont="1">
      <alignment vertical="center"/>
    </xf>
    <xf numFmtId="0" fontId="57" fillId="0" borderId="0" xfId="3877" applyFont="1">
      <alignment vertical="center"/>
    </xf>
    <xf numFmtId="193" fontId="1" fillId="0" borderId="0" xfId="3877" applyNumberFormat="1">
      <alignment vertical="center"/>
    </xf>
    <xf numFmtId="0" fontId="55" fillId="0" borderId="0" xfId="3877" applyFont="1" applyAlignment="1">
      <alignment horizontal="center" vertical="center"/>
    </xf>
    <xf numFmtId="0" fontId="1" fillId="0" borderId="0" xfId="3877" applyFont="1">
      <alignment vertical="center"/>
    </xf>
    <xf numFmtId="0" fontId="67" fillId="0" borderId="1" xfId="3877" applyFont="1" applyBorder="1" applyAlignment="1">
      <alignment horizontal="distributed" vertical="center" wrapText="1" indent="3"/>
    </xf>
    <xf numFmtId="3" fontId="17" fillId="0" borderId="1" xfId="0" applyNumberFormat="1" applyFont="1" applyBorder="1" applyAlignment="1">
      <alignment horizontal="right" vertical="center"/>
    </xf>
    <xf numFmtId="195" fontId="17" fillId="0" borderId="1" xfId="0" applyNumberFormat="1" applyFont="1" applyBorder="1" applyAlignment="1">
      <alignment horizontal="right" vertical="center"/>
    </xf>
    <xf numFmtId="0" fontId="65" fillId="0" borderId="1" xfId="3440" applyNumberFormat="1" applyFont="1" applyFill="1" applyBorder="1" applyAlignment="1" applyProtection="1">
      <alignment horizontal="left" vertical="center" wrapText="1" indent="1"/>
    </xf>
    <xf numFmtId="0" fontId="66" fillId="0" borderId="1" xfId="3440" applyNumberFormat="1" applyFont="1" applyFill="1" applyBorder="1" applyAlignment="1" applyProtection="1">
      <alignment horizontal="left" vertical="center" wrapText="1" indent="1"/>
    </xf>
    <xf numFmtId="193" fontId="17" fillId="0" borderId="1" xfId="3877" applyNumberFormat="1" applyFont="1" applyBorder="1" applyAlignment="1">
      <alignment horizontal="right" vertical="center"/>
    </xf>
    <xf numFmtId="196" fontId="57" fillId="0" borderId="1" xfId="0" applyNumberFormat="1" applyFont="1" applyBorder="1" applyAlignment="1">
      <alignment horizontal="right" vertical="center"/>
    </xf>
    <xf numFmtId="193" fontId="57" fillId="0" borderId="1" xfId="3877" applyNumberFormat="1" applyFont="1" applyBorder="1" applyAlignment="1">
      <alignment horizontal="right" vertical="center"/>
    </xf>
    <xf numFmtId="179" fontId="57" fillId="0" borderId="1" xfId="3110" applyNumberFormat="1" applyFont="1" applyBorder="1" applyAlignment="1">
      <alignment vertical="center"/>
    </xf>
    <xf numFmtId="193" fontId="57" fillId="0" borderId="1" xfId="3877" applyNumberFormat="1" applyFont="1" applyBorder="1">
      <alignment vertical="center"/>
    </xf>
    <xf numFmtId="196" fontId="5" fillId="0" borderId="1" xfId="2227" applyNumberFormat="1" applyFont="1" applyBorder="1" applyAlignment="1">
      <alignment horizontal="right" vertical="center"/>
    </xf>
    <xf numFmtId="196" fontId="17" fillId="0" borderId="1" xfId="0" applyNumberFormat="1" applyFont="1" applyBorder="1" applyAlignment="1">
      <alignment horizontal="center" vertical="center"/>
    </xf>
    <xf numFmtId="0" fontId="57" fillId="0" borderId="1" xfId="3877" applyFont="1" applyBorder="1" applyAlignment="1">
      <alignment horizontal="center" vertical="center"/>
    </xf>
    <xf numFmtId="0" fontId="57" fillId="0" borderId="1" xfId="3877" applyFont="1" applyBorder="1" applyAlignment="1">
      <alignment horizontal="distributed" vertical="center" wrapText="1" indent="3"/>
    </xf>
    <xf numFmtId="0" fontId="17" fillId="0" borderId="1" xfId="3877" applyFont="1" applyFill="1" applyBorder="1">
      <alignment vertical="center"/>
    </xf>
    <xf numFmtId="193" fontId="17" fillId="0" borderId="1" xfId="3877" applyNumberFormat="1" applyFont="1" applyBorder="1">
      <alignment vertical="center"/>
    </xf>
    <xf numFmtId="0" fontId="17" fillId="0" borderId="1" xfId="3877" applyFont="1" applyBorder="1">
      <alignment vertical="center"/>
    </xf>
    <xf numFmtId="0" fontId="13" fillId="0" borderId="0" xfId="3877" applyFont="1">
      <alignment vertical="center"/>
    </xf>
    <xf numFmtId="0" fontId="68" fillId="0" borderId="1" xfId="3440" applyNumberFormat="1" applyFont="1" applyFill="1" applyBorder="1" applyAlignment="1" applyProtection="1">
      <alignment horizontal="center" vertical="center" wrapText="1"/>
    </xf>
    <xf numFmtId="193" fontId="17" fillId="0" borderId="0" xfId="3877" applyNumberFormat="1" applyFont="1">
      <alignment vertical="center"/>
    </xf>
    <xf numFmtId="0" fontId="59" fillId="0" borderId="0" xfId="2227" applyFont="1" applyAlignment="1">
      <alignment horizontal="center" vertical="center"/>
    </xf>
    <xf numFmtId="0" fontId="5" fillId="0" borderId="0" xfId="2227" applyBorder="1">
      <alignment vertical="center"/>
    </xf>
    <xf numFmtId="0" fontId="69" fillId="0" borderId="0" xfId="2227" applyFont="1" applyBorder="1" applyAlignment="1">
      <alignment vertical="center"/>
    </xf>
    <xf numFmtId="0" fontId="69" fillId="0" borderId="0" xfId="2227" applyFont="1" applyBorder="1" applyAlignment="1">
      <alignment horizontal="right" vertical="center"/>
    </xf>
    <xf numFmtId="0" fontId="12" fillId="0" borderId="1" xfId="2227" applyFont="1" applyBorder="1" applyAlignment="1">
      <alignment horizontal="center" vertical="center" wrapText="1"/>
    </xf>
    <xf numFmtId="49" fontId="64" fillId="0" borderId="1" xfId="2836" applyNumberFormat="1" applyFont="1" applyBorder="1" applyAlignment="1"/>
    <xf numFmtId="0" fontId="12" fillId="0" borderId="1" xfId="2227" applyFont="1" applyBorder="1">
      <alignment vertical="center"/>
    </xf>
    <xf numFmtId="0" fontId="5" fillId="0" borderId="1" xfId="2227" applyFont="1" applyBorder="1">
      <alignment vertical="center"/>
    </xf>
    <xf numFmtId="49" fontId="64" fillId="0" borderId="1" xfId="2836" applyNumberFormat="1" applyFont="1" applyBorder="1" applyAlignment="1">
      <alignment horizontal="left" indent="2"/>
    </xf>
    <xf numFmtId="0" fontId="57" fillId="0" borderId="1" xfId="0" applyFont="1" applyBorder="1" applyAlignment="1">
      <alignment vertical="center"/>
    </xf>
    <xf numFmtId="49" fontId="64" fillId="0" borderId="1" xfId="2836" applyNumberFormat="1" applyFont="1" applyBorder="1" applyAlignment="1"/>
    <xf numFmtId="0" fontId="17" fillId="0" borderId="1" xfId="0" applyFont="1" applyBorder="1" applyAlignment="1">
      <alignment vertical="center"/>
    </xf>
    <xf numFmtId="178" fontId="57" fillId="0" borderId="1" xfId="0" applyNumberFormat="1" applyFont="1" applyBorder="1" applyAlignment="1">
      <alignment vertical="center"/>
    </xf>
    <xf numFmtId="0" fontId="12" fillId="0" borderId="1" xfId="2227" applyFont="1" applyBorder="1" applyAlignment="1">
      <alignment horizontal="center" vertical="center"/>
    </xf>
    <xf numFmtId="0" fontId="5" fillId="0" borderId="1" xfId="2227" applyFont="1" applyBorder="1" applyAlignment="1">
      <alignment horizontal="left" vertical="center"/>
    </xf>
    <xf numFmtId="178" fontId="5" fillId="0" borderId="1" xfId="2227" applyNumberFormat="1" applyFont="1" applyBorder="1">
      <alignment vertical="center"/>
    </xf>
    <xf numFmtId="0" fontId="5" fillId="0" borderId="1" xfId="2227" applyFont="1" applyBorder="1" applyAlignment="1">
      <alignment vertical="center"/>
    </xf>
    <xf numFmtId="0" fontId="5" fillId="0" borderId="1" xfId="2227" applyFont="1" applyBorder="1" applyAlignment="1">
      <alignment horizontal="left" vertical="center" indent="2"/>
    </xf>
    <xf numFmtId="0" fontId="5" fillId="2" borderId="1" xfId="2227" applyFont="1" applyFill="1" applyBorder="1">
      <alignment vertical="center"/>
    </xf>
    <xf numFmtId="0" fontId="70" fillId="0" borderId="1" xfId="2227" applyFont="1" applyBorder="1" applyAlignment="1">
      <alignment horizontal="center" vertical="center" wrapText="1"/>
    </xf>
    <xf numFmtId="0" fontId="69" fillId="0" borderId="0" xfId="2227" applyFont="1" applyBorder="1" applyAlignment="1">
      <alignment horizontal="center" vertical="center"/>
    </xf>
    <xf numFmtId="0" fontId="17" fillId="2" borderId="1" xfId="0" applyFont="1" applyFill="1" applyBorder="1" applyAlignment="1">
      <alignment vertical="center"/>
    </xf>
    <xf numFmtId="0" fontId="67" fillId="0" borderId="0" xfId="0" applyFont="1" applyAlignment="1">
      <alignment vertical="center"/>
    </xf>
    <xf numFmtId="0" fontId="5" fillId="0" borderId="0" xfId="2227">
      <alignment vertical="center"/>
    </xf>
    <xf numFmtId="0" fontId="70" fillId="0" borderId="1" xfId="2227" applyFont="1" applyBorder="1" applyAlignment="1">
      <alignment horizontal="center" vertical="center"/>
    </xf>
    <xf numFmtId="0" fontId="71" fillId="0" borderId="5" xfId="0" applyFont="1" applyBorder="1" applyAlignment="1">
      <alignment horizontal="left" vertical="center" wrapText="1"/>
    </xf>
    <xf numFmtId="0" fontId="5" fillId="0" borderId="0" xfId="2227" applyFont="1" applyBorder="1" applyAlignment="1">
      <alignment horizontal="center" vertical="center"/>
    </xf>
    <xf numFmtId="0" fontId="5" fillId="0" borderId="0" xfId="2227" applyBorder="1" applyAlignment="1">
      <alignment horizontal="right" vertical="center"/>
    </xf>
    <xf numFmtId="0" fontId="17" fillId="0" borderId="1" xfId="0" applyFont="1" applyFill="1" applyBorder="1" applyAlignment="1">
      <alignment vertical="center"/>
    </xf>
    <xf numFmtId="3" fontId="72" fillId="0" borderId="1" xfId="3784" applyNumberFormat="1" applyFont="1" applyFill="1" applyBorder="1" applyAlignment="1" applyProtection="1">
      <alignment vertical="center"/>
    </xf>
    <xf numFmtId="0" fontId="5" fillId="0" borderId="0" xfId="2227" applyFont="1" applyBorder="1" applyAlignment="1">
      <alignment horizontal="right" vertical="center"/>
    </xf>
    <xf numFmtId="0" fontId="12" fillId="0" borderId="1" xfId="2227" applyFont="1" applyBorder="1" applyAlignment="1">
      <alignment horizontal="left" vertical="center"/>
    </xf>
    <xf numFmtId="0" fontId="57" fillId="0" borderId="1" xfId="1035" applyFont="1" applyFill="1" applyBorder="1" applyAlignment="1">
      <alignment horizontal="right" vertical="center" wrapText="1"/>
    </xf>
    <xf numFmtId="178" fontId="57" fillId="0" borderId="1" xfId="0" applyNumberFormat="1" applyFont="1" applyBorder="1" applyAlignment="1">
      <alignment horizontal="center" vertical="center" wrapText="1"/>
    </xf>
    <xf numFmtId="3" fontId="17" fillId="0" borderId="1" xfId="3838" applyNumberFormat="1" applyFont="1" applyFill="1" applyBorder="1" applyAlignment="1" applyProtection="1">
      <alignment vertical="center"/>
    </xf>
    <xf numFmtId="0" fontId="5" fillId="0" borderId="1" xfId="2227" applyFont="1" applyBorder="1" applyAlignment="1">
      <alignment horizontal="center" vertical="center"/>
    </xf>
    <xf numFmtId="0" fontId="13" fillId="0" borderId="1" xfId="0" applyFont="1" applyBorder="1" applyAlignment="1">
      <alignment horizontal="right" vertical="center" wrapText="1"/>
    </xf>
    <xf numFmtId="0" fontId="13" fillId="0" borderId="0" xfId="0" applyFont="1" applyAlignment="1">
      <alignment vertical="center"/>
    </xf>
    <xf numFmtId="0" fontId="17" fillId="0" borderId="1" xfId="0" applyFont="1" applyFill="1" applyBorder="1" applyAlignment="1">
      <alignment horizontal="right" vertical="center"/>
    </xf>
    <xf numFmtId="0" fontId="0" fillId="0" borderId="0" xfId="0">
      <alignment vertical="center"/>
    </xf>
    <xf numFmtId="0" fontId="1" fillId="0" borderId="0" xfId="0" applyFont="1" applyBorder="1">
      <alignment vertical="center"/>
    </xf>
    <xf numFmtId="0" fontId="0" fillId="0" borderId="0" xfId="0" applyBorder="1">
      <alignment vertical="center"/>
    </xf>
    <xf numFmtId="0" fontId="59" fillId="0" borderId="0" xfId="0" applyFont="1" applyBorder="1" applyAlignment="1">
      <alignment horizontal="center" vertical="center"/>
    </xf>
    <xf numFmtId="0" fontId="0" fillId="0" borderId="0" xfId="0" applyBorder="1" applyAlignment="1">
      <alignment horizontal="right" vertical="center"/>
    </xf>
    <xf numFmtId="0" fontId="57" fillId="0" borderId="1" xfId="1578" applyFont="1" applyBorder="1" applyAlignment="1">
      <alignment horizontal="center" vertical="center"/>
    </xf>
    <xf numFmtId="0" fontId="17" fillId="0" borderId="1" xfId="1036" applyFont="1" applyBorder="1" applyAlignment="1">
      <alignment horizontal="center" vertical="center"/>
    </xf>
    <xf numFmtId="178" fontId="17" fillId="0" borderId="1" xfId="0" applyNumberFormat="1" applyFont="1" applyBorder="1">
      <alignment vertical="center"/>
    </xf>
    <xf numFmtId="0" fontId="17" fillId="0" borderId="1" xfId="1036" applyFont="1" applyBorder="1" applyAlignment="1">
      <alignment vertical="center"/>
    </xf>
    <xf numFmtId="0" fontId="17" fillId="0" borderId="1" xfId="1036" applyFont="1" applyBorder="1" applyAlignment="1">
      <alignment horizontal="left" vertical="center" wrapText="1"/>
    </xf>
    <xf numFmtId="0" fontId="58" fillId="0" borderId="0" xfId="0" applyFont="1">
      <alignment vertical="center"/>
    </xf>
    <xf numFmtId="0" fontId="61" fillId="0" borderId="0" xfId="0" applyFont="1" applyAlignment="1">
      <alignment horizontal="left" vertical="center" wrapText="1"/>
    </xf>
    <xf numFmtId="0" fontId="61" fillId="2" borderId="0" xfId="0" applyFont="1" applyFill="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 fillId="0" borderId="0" xfId="563" applyAlignment="1">
      <alignment vertical="center"/>
    </xf>
    <xf numFmtId="0" fontId="55" fillId="0" borderId="0" xfId="2841" applyFont="1" applyAlignment="1">
      <alignment horizontal="center" vertical="center"/>
    </xf>
    <xf numFmtId="0" fontId="1" fillId="0" borderId="0" xfId="2191" applyAlignment="1">
      <alignment horizontal="center" vertical="center"/>
    </xf>
    <xf numFmtId="0" fontId="17" fillId="0" borderId="0" xfId="2191" applyFont="1" applyAlignment="1">
      <alignment horizontal="right" vertical="center"/>
    </xf>
    <xf numFmtId="0" fontId="57" fillId="0" borderId="1" xfId="2191" applyFont="1" applyBorder="1" applyAlignment="1">
      <alignment horizontal="center" vertical="center"/>
    </xf>
    <xf numFmtId="0" fontId="17" fillId="0" borderId="1" xfId="2191" applyFont="1" applyBorder="1" applyAlignment="1">
      <alignment horizontal="left" vertical="center"/>
    </xf>
    <xf numFmtId="0" fontId="1" fillId="0" borderId="5" xfId="2191" applyFont="1" applyBorder="1" applyAlignment="1">
      <alignment vertical="center" wrapText="1"/>
    </xf>
    <xf numFmtId="0" fontId="1" fillId="0" borderId="5" xfId="2191" applyBorder="1" applyAlignment="1">
      <alignment vertical="center" wrapText="1"/>
    </xf>
    <xf numFmtId="0" fontId="1" fillId="0" borderId="0" xfId="2841" applyFont="1" applyAlignment="1">
      <alignment horizontal="center" vertical="center"/>
    </xf>
    <xf numFmtId="0" fontId="57" fillId="0" borderId="1" xfId="2841" applyFont="1" applyBorder="1" applyAlignment="1">
      <alignment horizontal="center" vertical="center" wrapText="1"/>
    </xf>
    <xf numFmtId="0" fontId="57" fillId="0" borderId="1" xfId="2841" applyFont="1" applyBorder="1">
      <alignment vertical="center"/>
    </xf>
    <xf numFmtId="0" fontId="17" fillId="0" borderId="1" xfId="2841" applyFont="1" applyBorder="1">
      <alignment vertical="center"/>
    </xf>
    <xf numFmtId="0" fontId="17" fillId="0" borderId="1" xfId="2841" applyFont="1" applyBorder="1" applyAlignment="1">
      <alignment horizontal="left" vertical="center" indent="1"/>
    </xf>
    <xf numFmtId="0" fontId="17" fillId="2" borderId="1" xfId="2841" applyFont="1" applyFill="1" applyBorder="1" applyAlignment="1">
      <alignment horizontal="left" vertical="center" indent="1"/>
    </xf>
    <xf numFmtId="0" fontId="58" fillId="0" borderId="5" xfId="0" applyFont="1" applyBorder="1" applyAlignment="1">
      <alignment horizontal="left" vertical="center" wrapText="1"/>
    </xf>
    <xf numFmtId="0" fontId="73" fillId="0" borderId="0" xfId="157" applyFont="1">
      <alignment vertical="center"/>
    </xf>
    <xf numFmtId="0" fontId="34" fillId="0" borderId="0" xfId="157">
      <alignment vertical="center"/>
    </xf>
    <xf numFmtId="0" fontId="69" fillId="0" borderId="0" xfId="157" applyFont="1">
      <alignment vertical="center"/>
    </xf>
    <xf numFmtId="0" fontId="59" fillId="0" borderId="0" xfId="157" applyFont="1" applyAlignment="1">
      <alignment horizontal="center" vertical="center"/>
    </xf>
    <xf numFmtId="0" fontId="34" fillId="0" borderId="0" xfId="157" applyAlignment="1">
      <alignment horizontal="left" vertical="center" wrapText="1"/>
    </xf>
    <xf numFmtId="0" fontId="69" fillId="0" borderId="0" xfId="157" applyFont="1" applyAlignment="1">
      <alignment horizontal="right" vertical="center"/>
    </xf>
    <xf numFmtId="0" fontId="12" fillId="0" borderId="1" xfId="157" applyFont="1" applyFill="1" applyBorder="1" applyAlignment="1">
      <alignment horizontal="center" vertical="center" wrapText="1"/>
    </xf>
    <xf numFmtId="188" fontId="57" fillId="0" borderId="1" xfId="1035" applyNumberFormat="1" applyFont="1" applyFill="1" applyBorder="1" applyAlignment="1">
      <alignment horizontal="center" vertical="center" wrapText="1"/>
    </xf>
    <xf numFmtId="49" fontId="74" fillId="0" borderId="1" xfId="2198" applyNumberFormat="1" applyFont="1" applyBorder="1" applyAlignment="1">
      <alignment horizontal="left" vertical="center" wrapText="1"/>
    </xf>
    <xf numFmtId="4" fontId="1" fillId="0" borderId="6" xfId="0" applyNumberFormat="1" applyFont="1" applyFill="1" applyBorder="1" applyAlignment="1" applyProtection="1">
      <alignment horizontal="right" vertical="center" wrapText="1"/>
    </xf>
    <xf numFmtId="4" fontId="1" fillId="0" borderId="1" xfId="0" applyNumberFormat="1" applyFont="1" applyFill="1" applyBorder="1" applyAlignment="1" applyProtection="1">
      <alignment horizontal="right" vertical="center" wrapText="1"/>
    </xf>
    <xf numFmtId="49" fontId="64" fillId="0" borderId="1" xfId="2198" applyNumberFormat="1" applyFont="1" applyBorder="1" applyAlignment="1">
      <alignment horizontal="left" vertical="center" wrapText="1"/>
    </xf>
    <xf numFmtId="4" fontId="1" fillId="0" borderId="7" xfId="0" applyNumberFormat="1" applyFont="1" applyFill="1" applyBorder="1" applyAlignment="1" applyProtection="1">
      <alignment horizontal="right" vertical="center" wrapText="1"/>
    </xf>
    <xf numFmtId="0" fontId="13" fillId="0" borderId="0" xfId="157" applyFont="1">
      <alignment vertical="center"/>
    </xf>
    <xf numFmtId="0" fontId="75" fillId="0" borderId="0" xfId="157" applyFont="1">
      <alignment vertical="center"/>
    </xf>
    <xf numFmtId="0" fontId="76" fillId="0" borderId="0" xfId="157" applyFont="1">
      <alignment vertical="center"/>
    </xf>
    <xf numFmtId="0" fontId="34" fillId="0" borderId="0" xfId="2868">
      <alignment vertical="center"/>
    </xf>
    <xf numFmtId="0" fontId="69" fillId="0" borderId="0" xfId="2868" applyFont="1">
      <alignment vertical="center"/>
    </xf>
    <xf numFmtId="0" fontId="59" fillId="0" borderId="0" xfId="2868" applyFont="1" applyAlignment="1">
      <alignment horizontal="center" vertical="center"/>
    </xf>
    <xf numFmtId="0" fontId="13" fillId="0" borderId="0" xfId="0" applyFont="1" applyAlignment="1">
      <alignment horizontal="right" vertical="center"/>
    </xf>
    <xf numFmtId="0" fontId="12" fillId="0" borderId="1" xfId="2868" applyFont="1" applyFill="1" applyBorder="1" applyAlignment="1">
      <alignment horizontal="center" vertical="center"/>
    </xf>
    <xf numFmtId="4" fontId="0" fillId="0" borderId="7" xfId="0" applyNumberFormat="1" applyFont="1" applyFill="1" applyBorder="1" applyAlignment="1" applyProtection="1">
      <alignment horizontal="right" vertical="center" wrapText="1"/>
    </xf>
    <xf numFmtId="0" fontId="5" fillId="0" borderId="1" xfId="3407" applyFont="1" applyFill="1" applyBorder="1" applyAlignment="1">
      <alignment horizontal="left" vertical="center"/>
    </xf>
    <xf numFmtId="49" fontId="77" fillId="0" borderId="0" xfId="2195" applyNumberFormat="1" applyFont="1" applyAlignment="1"/>
    <xf numFmtId="1" fontId="34" fillId="0" borderId="0" xfId="2868" applyNumberFormat="1">
      <alignment vertical="center"/>
    </xf>
    <xf numFmtId="1" fontId="13" fillId="0" borderId="0" xfId="2868" applyNumberFormat="1" applyFont="1">
      <alignment vertical="center"/>
    </xf>
    <xf numFmtId="0" fontId="78" fillId="0" borderId="5" xfId="2868" applyFont="1" applyBorder="1" applyAlignment="1">
      <alignment horizontal="left" vertical="center" wrapText="1"/>
    </xf>
    <xf numFmtId="0" fontId="1" fillId="0" borderId="0" xfId="1035" applyFont="1" applyAlignment="1"/>
    <xf numFmtId="0" fontId="1" fillId="0" borderId="0" xfId="1035" applyAlignment="1"/>
    <xf numFmtId="0" fontId="55" fillId="0" borderId="0" xfId="1035" applyFont="1" applyFill="1" applyAlignment="1">
      <alignment horizontal="center"/>
    </xf>
    <xf numFmtId="0" fontId="79" fillId="0" borderId="0" xfId="1035" applyFont="1" applyFill="1" applyAlignment="1">
      <alignment vertical="center"/>
    </xf>
    <xf numFmtId="0" fontId="57" fillId="0" borderId="2" xfId="1035" applyFont="1" applyFill="1" applyBorder="1" applyAlignment="1">
      <alignment horizontal="center" vertical="center" wrapText="1"/>
    </xf>
    <xf numFmtId="3" fontId="17" fillId="0" borderId="1" xfId="3784" applyNumberFormat="1" applyFont="1" applyFill="1" applyBorder="1" applyAlignment="1" applyProtection="1">
      <alignment horizontal="left" vertical="center"/>
    </xf>
    <xf numFmtId="197" fontId="17" fillId="0" borderId="2" xfId="1035" applyNumberFormat="1" applyFont="1" applyFill="1" applyBorder="1" applyAlignment="1">
      <alignment horizontal="right" vertical="center" wrapText="1"/>
    </xf>
    <xf numFmtId="49" fontId="1" fillId="0" borderId="1" xfId="0" applyNumberFormat="1" applyFont="1" applyFill="1" applyBorder="1" applyAlignment="1" applyProtection="1">
      <alignment horizontal="left" vertical="center" indent="2"/>
    </xf>
    <xf numFmtId="4" fontId="0" fillId="0" borderId="3" xfId="0" applyNumberFormat="1" applyFont="1" applyFill="1" applyBorder="1" applyAlignment="1" applyProtection="1">
      <alignment horizontal="right" vertical="center" wrapText="1"/>
    </xf>
    <xf numFmtId="197" fontId="1" fillId="0" borderId="1" xfId="0" applyNumberFormat="1" applyFont="1" applyFill="1" applyBorder="1" applyAlignment="1" applyProtection="1">
      <alignment horizontal="right" vertical="center"/>
    </xf>
    <xf numFmtId="197" fontId="1" fillId="0" borderId="1" xfId="0" applyNumberFormat="1" applyFont="1" applyBorder="1" applyAlignment="1">
      <alignment horizontal="right" vertical="center"/>
    </xf>
    <xf numFmtId="197" fontId="1" fillId="0" borderId="0" xfId="0" applyNumberFormat="1" applyFont="1" applyAlignment="1">
      <alignment horizontal="right" vertical="center"/>
    </xf>
    <xf numFmtId="49" fontId="1" fillId="0" borderId="1" xfId="0" applyNumberFormat="1" applyFont="1" applyFill="1" applyBorder="1" applyAlignment="1" applyProtection="1">
      <alignment horizontal="left" vertical="center" wrapText="1"/>
    </xf>
    <xf numFmtId="4" fontId="0" fillId="0" borderId="8" xfId="0" applyNumberFormat="1" applyFont="1" applyFill="1" applyBorder="1" applyAlignment="1" applyProtection="1">
      <alignment horizontal="right" vertical="center" wrapText="1"/>
    </xf>
    <xf numFmtId="3" fontId="17" fillId="0" borderId="1" xfId="3784" applyNumberFormat="1" applyFont="1" applyFill="1" applyBorder="1" applyAlignment="1" applyProtection="1">
      <alignment horizontal="left" vertical="center" indent="2"/>
    </xf>
    <xf numFmtId="3" fontId="17" fillId="0" borderId="1" xfId="1493" applyNumberFormat="1" applyFont="1" applyFill="1" applyBorder="1" applyAlignment="1" applyProtection="1">
      <alignment vertical="center"/>
    </xf>
    <xf numFmtId="0" fontId="17" fillId="0" borderId="1" xfId="1035" applyFont="1" applyFill="1" applyBorder="1" applyAlignment="1">
      <alignment horizontal="left" vertical="center" wrapText="1" indent="2"/>
    </xf>
    <xf numFmtId="49" fontId="17" fillId="0" borderId="1" xfId="0" applyNumberFormat="1" applyFont="1" applyFill="1" applyBorder="1" applyAlignment="1" applyProtection="1">
      <alignment horizontal="left" vertical="center" wrapText="1"/>
    </xf>
    <xf numFmtId="0" fontId="57" fillId="0" borderId="1" xfId="854" applyFont="1" applyFill="1" applyBorder="1" applyAlignment="1">
      <alignment horizontal="center" vertical="center"/>
    </xf>
    <xf numFmtId="188" fontId="0" fillId="0" borderId="0" xfId="0" applyNumberFormat="1" applyAlignment="1">
      <alignment vertical="center"/>
    </xf>
    <xf numFmtId="1" fontId="57" fillId="0" borderId="1" xfId="854" applyNumberFormat="1" applyFont="1" applyFill="1" applyBorder="1" applyAlignment="1" applyProtection="1">
      <alignment vertical="center"/>
      <protection locked="0"/>
    </xf>
    <xf numFmtId="1" fontId="17" fillId="0" borderId="1" xfId="854" applyNumberFormat="1" applyFont="1" applyFill="1" applyBorder="1" applyAlignment="1" applyProtection="1">
      <alignment horizontal="left" vertical="center"/>
      <protection locked="0"/>
    </xf>
    <xf numFmtId="1" fontId="17" fillId="0" borderId="1" xfId="854" applyNumberFormat="1" applyFont="1" applyFill="1" applyBorder="1" applyAlignment="1" applyProtection="1">
      <alignment vertical="center"/>
      <protection locked="0"/>
    </xf>
    <xf numFmtId="1" fontId="17" fillId="2" borderId="1" xfId="854" applyNumberFormat="1" applyFont="1" applyFill="1" applyBorder="1" applyAlignment="1" applyProtection="1">
      <alignment horizontal="left" vertical="center"/>
      <protection locked="0"/>
    </xf>
    <xf numFmtId="0" fontId="17" fillId="2" borderId="1" xfId="854" applyNumberFormat="1" applyFont="1" applyFill="1" applyBorder="1" applyAlignment="1" applyProtection="1">
      <alignment vertical="center"/>
      <protection locked="0"/>
    </xf>
    <xf numFmtId="0" fontId="17" fillId="0" borderId="1" xfId="854" applyNumberFormat="1" applyFont="1" applyFill="1" applyBorder="1" applyAlignment="1" applyProtection="1">
      <alignment vertical="center"/>
      <protection locked="0"/>
    </xf>
    <xf numFmtId="188" fontId="17" fillId="0" borderId="1" xfId="854" applyNumberFormat="1" applyFont="1" applyFill="1" applyBorder="1" applyAlignment="1"/>
    <xf numFmtId="0" fontId="12" fillId="0" borderId="2" xfId="2227" applyFont="1" applyBorder="1">
      <alignment vertical="center"/>
    </xf>
    <xf numFmtId="0" fontId="17" fillId="0" borderId="1" xfId="1035" applyFont="1" applyFill="1" applyBorder="1" applyAlignment="1">
      <alignment horizontal="center" vertical="center" wrapText="1"/>
    </xf>
    <xf numFmtId="178" fontId="17" fillId="0" borderId="1" xfId="0" applyNumberFormat="1" applyFont="1" applyBorder="1" applyAlignment="1">
      <alignment horizontal="center" vertical="center" wrapText="1"/>
    </xf>
    <xf numFmtId="0" fontId="5" fillId="0" borderId="2" xfId="2227" applyFont="1" applyBorder="1">
      <alignment vertical="center"/>
    </xf>
    <xf numFmtId="0" fontId="13"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Font="1" applyFill="1" applyBorder="1" applyAlignment="1">
      <alignment horizontal="center"/>
    </xf>
    <xf numFmtId="0" fontId="13" fillId="2" borderId="1" xfId="0" applyFont="1" applyFill="1" applyBorder="1" applyAlignment="1">
      <alignment horizontal="center"/>
    </xf>
    <xf numFmtId="0" fontId="13" fillId="0" borderId="1" xfId="2159" applyFont="1" applyFill="1" applyBorder="1" applyAlignment="1">
      <alignment horizontal="center" vertical="center" wrapText="1"/>
    </xf>
    <xf numFmtId="0" fontId="80" fillId="0" borderId="2" xfId="1035" applyFont="1" applyFill="1" applyBorder="1" applyAlignment="1">
      <alignment horizontal="center" vertical="center"/>
    </xf>
    <xf numFmtId="1" fontId="57" fillId="0" borderId="2" xfId="1035" applyNumberFormat="1" applyFont="1" applyFill="1" applyBorder="1" applyAlignment="1" applyProtection="1">
      <alignment vertical="center"/>
      <protection locked="0"/>
    </xf>
    <xf numFmtId="1" fontId="17" fillId="0" borderId="2" xfId="1035" applyNumberFormat="1" applyFont="1" applyFill="1" applyBorder="1" applyAlignment="1" applyProtection="1">
      <alignment horizontal="left" vertical="center"/>
      <protection locked="0"/>
    </xf>
    <xf numFmtId="1" fontId="17" fillId="0" borderId="2" xfId="1035" applyNumberFormat="1" applyFont="1" applyFill="1" applyBorder="1" applyAlignment="1" applyProtection="1">
      <alignment horizontal="left" vertical="center" indent="1"/>
      <protection locked="0"/>
    </xf>
    <xf numFmtId="0" fontId="17" fillId="0" borderId="2" xfId="1035" applyFont="1" applyFill="1" applyBorder="1" applyAlignment="1">
      <alignment horizontal="left" vertical="center"/>
    </xf>
    <xf numFmtId="1" fontId="17" fillId="0" borderId="2" xfId="1035" applyNumberFormat="1" applyFont="1" applyFill="1" applyBorder="1" applyAlignment="1" applyProtection="1">
      <alignment vertical="center"/>
      <protection locked="0"/>
    </xf>
    <xf numFmtId="0" fontId="17" fillId="0" borderId="2" xfId="1035" applyFont="1" applyBorder="1" applyAlignment="1"/>
    <xf numFmtId="0" fontId="1" fillId="0" borderId="0" xfId="1035" applyFont="1" applyFill="1" applyAlignment="1"/>
    <xf numFmtId="0" fontId="79" fillId="0" borderId="0" xfId="3876" applyFont="1" applyAlignment="1">
      <alignment vertical="top"/>
    </xf>
    <xf numFmtId="0" fontId="81" fillId="0" borderId="0" xfId="3876" applyFont="1">
      <alignment vertical="center"/>
    </xf>
    <xf numFmtId="0" fontId="1" fillId="0" borderId="0" xfId="3876" applyFont="1" applyAlignment="1">
      <alignment horizontal="center" vertical="center"/>
    </xf>
    <xf numFmtId="0" fontId="1" fillId="0" borderId="0" xfId="3876" applyFont="1">
      <alignment vertical="center"/>
    </xf>
    <xf numFmtId="0" fontId="1" fillId="0" borderId="0" xfId="3876" applyFont="1" applyAlignment="1">
      <alignment horizontal="left" vertical="center"/>
    </xf>
    <xf numFmtId="0" fontId="82" fillId="0" borderId="0" xfId="3876" applyFont="1" applyAlignment="1">
      <alignment horizontal="center" vertical="top"/>
    </xf>
    <xf numFmtId="0" fontId="67" fillId="0" borderId="0" xfId="3876" applyFont="1" applyAlignment="1">
      <alignment horizontal="center" vertical="center"/>
    </xf>
    <xf numFmtId="0" fontId="83" fillId="0" borderId="1" xfId="3876" applyFont="1" applyFill="1" applyBorder="1" applyAlignment="1">
      <alignment horizontal="left" vertical="center"/>
    </xf>
    <xf numFmtId="0" fontId="83" fillId="0" borderId="1" xfId="3876" applyFont="1" applyBorder="1" applyAlignment="1">
      <alignment horizontal="center" vertical="center"/>
    </xf>
    <xf numFmtId="0" fontId="1" fillId="0" borderId="1" xfId="3876" applyFont="1" applyFill="1" applyBorder="1" applyAlignment="1">
      <alignment horizontal="center" vertical="center"/>
    </xf>
    <xf numFmtId="0" fontId="1" fillId="0" borderId="1" xfId="3876" applyFont="1" applyFill="1" applyBorder="1">
      <alignment vertical="center"/>
    </xf>
    <xf numFmtId="0" fontId="1" fillId="0" borderId="1" xfId="3876" applyFont="1" applyBorder="1" applyAlignment="1">
      <alignment horizontal="center" vertical="center"/>
    </xf>
    <xf numFmtId="0" fontId="81" fillId="0" borderId="0" xfId="3876" applyFont="1" applyFill="1">
      <alignment vertical="center"/>
    </xf>
    <xf numFmtId="0" fontId="69" fillId="0" borderId="1" xfId="3876" applyFont="1" applyFill="1" applyBorder="1">
      <alignment vertical="center"/>
    </xf>
    <xf numFmtId="0" fontId="83" fillId="0" borderId="2" xfId="3876" applyFont="1" applyFill="1" applyBorder="1" applyAlignment="1">
      <alignment horizontal="left" vertical="center"/>
    </xf>
    <xf numFmtId="0" fontId="83" fillId="0" borderId="3" xfId="3876" applyFont="1" applyFill="1" applyBorder="1" applyAlignment="1">
      <alignment horizontal="left" vertical="center"/>
    </xf>
    <xf numFmtId="0" fontId="71" fillId="0" borderId="5" xfId="3876" applyFont="1" applyBorder="1" applyAlignment="1">
      <alignment horizontal="left" vertical="center" wrapText="1"/>
    </xf>
    <xf numFmtId="0" fontId="71" fillId="0" borderId="0" xfId="3876" applyFont="1" applyBorder="1" applyAlignment="1">
      <alignment horizontal="left" vertical="center" wrapText="1"/>
    </xf>
  </cellXfs>
  <cellStyles count="4997">
    <cellStyle name="常规" xfId="0" builtinId="0"/>
    <cellStyle name="?鹎%U龡&amp;H齲_x0001_C铣_x0014__x0007__x0001__x0001_ 2 2 2 2 4 4 2" xfId="1"/>
    <cellStyle name="?鹎%U龡&amp;H齲_x0001_C铣_x0014__x0007__x0001__x0001_ 2 3 2 3" xfId="2"/>
    <cellStyle name="千位分隔" xfId="3" builtinId="3"/>
    <cellStyle name="20% - 强调文字颜色 4 2 4 2" xfId="4"/>
    <cellStyle name="20% - 强调文字颜色 3 5 4" xfId="5"/>
    <cellStyle name="货币 2 7 2" xfId="6"/>
    <cellStyle name="?鹎%U龡&amp;H齲_x0001_C铣_x0014__x0007__x0001__x0001_ 2 2 3 2 3" xfId="7"/>
    <cellStyle name="?鹎%U龡&amp;H齲_x0001_C铣_x0014__x0007__x0001__x0001_ 2 2 2 2 2_2015财政决算公开" xfId="8"/>
    <cellStyle name="货币" xfId="9" builtinId="4"/>
    <cellStyle name="汇总 5 2 2" xfId="10"/>
    <cellStyle name="20% - 强调文字颜色 3 2 3 2 2 2" xfId="11"/>
    <cellStyle name="?鹎%U龡&amp;H齲_x0001_C铣_x0014__x0007__x0001__x0001_ 2 4 3 3 2" xfId="12"/>
    <cellStyle name="货币 2 3 4 2 2" xfId="13"/>
    <cellStyle name="常规 12 4 2" xfId="14"/>
    <cellStyle name="?鹎%U龡&amp;H齲_x0001_C铣_x0014__x0007__x0001__x0001_ 2 3 7 2" xfId="15"/>
    <cellStyle name="表标题 2 4" xfId="16"/>
    <cellStyle name="千位分隔[0]" xfId="17" builtinId="6"/>
    <cellStyle name="常规 2 2 2 2 5" xfId="18"/>
    <cellStyle name="百分比" xfId="19" builtinId="5"/>
    <cellStyle name="?鹎%U龡&amp;H齲_x0001_C铣_x0014__x0007__x0001__x0001_ 2 3 4 3 2" xfId="20"/>
    <cellStyle name="常规 7 2 4" xfId="21"/>
    <cellStyle name="?鹎%U龡&amp;H齲_x0001_C铣_x0014__x0007__x0001__x0001_ 2 2 2 2 6" xfId="22"/>
    <cellStyle name="?鹎%U龡&amp;H齲_x0001_C铣_x0014__x0007__x0001__x0001_ 4 6 4" xfId="23"/>
    <cellStyle name="?鹎%U龡&amp;H齲_x0001_C铣_x0014__x0007__x0001__x0001_ 3 2 3 4 2" xfId="24"/>
    <cellStyle name="百分比 2 4 3" xfId="25"/>
    <cellStyle name="?鹎%U龡&amp;H齲_x0001_C铣_x0014__x0007__x0001__x0001_ 2 2 2 2 2 2 2" xfId="26"/>
    <cellStyle name="常规 2 2 2 2 4 3" xfId="27"/>
    <cellStyle name="?鹎%U龡&amp;H齲_x0001_C铣_x0014__x0007__x0001__x0001_ 3 2 7 2 2" xfId="28"/>
    <cellStyle name="20% - 强调文字颜色 2 6 2" xfId="29"/>
    <cellStyle name="?鹎%U龡&amp;H齲_x0001_C铣_x0014__x0007__x0001__x0001_ 3 2 2 5 2 2" xfId="30"/>
    <cellStyle name="20% - 强调文字颜色 2 2 2 2 2" xfId="31"/>
    <cellStyle name="20% - 强调文字颜色 1 9" xfId="32"/>
    <cellStyle name="?鹎%U龡&amp;H齲_x0001_C铣_x0014__x0007__x0001__x0001_ 3 2 2 4 5" xfId="33"/>
    <cellStyle name="?鹎%U龡&amp;H齲_x0001_C铣_x0014__x0007__x0001__x0001_ 2 4 2 3 3 2" xfId="34"/>
    <cellStyle name="常规 2 4 2 2 5" xfId="35"/>
    <cellStyle name="?鹎%U龡&amp;H齲_x0001_C铣_x0014__x0007__x0001__x0001_ 2 2 11 2" xfId="36"/>
    <cellStyle name="60% - 强调文字颜色 4 2 2 2 2 2" xfId="37"/>
    <cellStyle name="40% - 强调文字颜色 6 4 2 2 2" xfId="38"/>
    <cellStyle name="货币[0]" xfId="39" builtinId="7"/>
    <cellStyle name="?鹎%U龡&amp;H齲_x0001_C铣_x0014__x0007__x0001__x0001_ 2 2 2 2 8" xfId="40"/>
    <cellStyle name="?鹎%U龡&amp;H齲_x0001_C铣_x0014__x0007__x0001__x0001_ 2 3 2 4" xfId="41"/>
    <cellStyle name="?鹎%U龡&amp;H齲_x0001_C铣_x0014__x0007__x0001__x0001_ 3 2 6 2" xfId="42"/>
    <cellStyle name="20% - 强调文字颜色 1 6" xfId="43"/>
    <cellStyle name="?鹎%U龡&amp;H齲_x0001_C铣_x0014__x0007__x0001__x0001_ 3 6 4" xfId="44"/>
    <cellStyle name="?鹎%U龡&amp;H齲_x0001_C铣_x0014__x0007__x0001__x0001_ 3 2 2 4 2" xfId="45"/>
    <cellStyle name="?鹎%U龡&amp;H齲_x0001_C铣_x0014__x0007__x0001__x0001_ 2 4 2 2 3" xfId="46"/>
    <cellStyle name="60% - 强调文字颜色 6 3 2 3 2" xfId="47"/>
    <cellStyle name="20% - 强调文字颜色 6 6" xfId="48"/>
    <cellStyle name="?鹎%U龡&amp;H齲_x0001_C铣_x0014__x0007__x0001__x0001_ 3 2 2 9 2" xfId="49"/>
    <cellStyle name="?鹎%U龡&amp;H齲_x0001_C铣_x0014__x0007__x0001__x0001_ 3 2 3 7" xfId="50"/>
    <cellStyle name="?鹎%U龡&amp;H齲_x0001_C铣_x0014__x0007__x0001__x0001_ 2 2 2 2 2 5" xfId="51"/>
    <cellStyle name="常规 2 3 2 2 5" xfId="52"/>
    <cellStyle name="?鹎%U龡&amp;H齲_x0001_C铣_x0014__x0007__x0001__x0001_ 2 4 4 3 2" xfId="53"/>
    <cellStyle name="?鹎%U龡&amp;H齲_x0001_C铣_x0014__x0007__x0001__x0001_ 3 2 3 4" xfId="54"/>
    <cellStyle name="?鹎%U龡&amp;H齲_x0001_C铣_x0014__x0007__x0001__x0001_ 2 2 2 2 2 2" xfId="55"/>
    <cellStyle name="?鹎%U龡&amp;H齲_x0001_C铣_x0014__x0007__x0001__x0001_ 2 4 2 4" xfId="56"/>
    <cellStyle name="货币 3 2 2 2 2" xfId="57"/>
    <cellStyle name="20% - 强调文字颜色 3 8" xfId="58"/>
    <cellStyle name="?鹎%U龡&amp;H齲_x0001_C铣_x0014__x0007__x0001__x0001_ 3 2 2 6 4" xfId="59"/>
    <cellStyle name="警告文本 2 3" xfId="60"/>
    <cellStyle name="20% - 强调文字颜色 1 4 2 2 2" xfId="61"/>
    <cellStyle name="?鹎%U龡&amp;H齲_x0001_C铣_x0014__x0007__x0001__x0001_ 2 4 2 4 5" xfId="62"/>
    <cellStyle name="常规 12 3_2015财政决算公开" xfId="63"/>
    <cellStyle name="?鹎%U龡&amp;H齲_x0001_C铣_x0014__x0007__x0001__x0001_ 2 2 2 2 7 2" xfId="64"/>
    <cellStyle name="?鹎%U龡&amp;H齲_x0001_C铣_x0014__x0007__x0001__x0001_ 2 3 6_2015财政决算公开" xfId="65"/>
    <cellStyle name="常规 4 2 2 2 4 2" xfId="66"/>
    <cellStyle name="标题 3 6" xfId="67"/>
    <cellStyle name="?鹎%U龡&amp;H齲_x0001_C铣_x0014__x0007__x0001__x0001_ 3 2_2015财政决算公开" xfId="68"/>
    <cellStyle name="?鹎%U龡&amp;H齲_x0001_C铣_x0014__x0007__x0001__x0001_ 2 2 2 2 3" xfId="69"/>
    <cellStyle name="20% - 强调文字颜色 3 3 2 2 3" xfId="70"/>
    <cellStyle name="货币 2 2 2 4 2 2" xfId="71"/>
    <cellStyle name="20% - 强调文字颜色 6 2 3_2015财政决算公开" xfId="72"/>
    <cellStyle name="?鹎%U龡&amp;H齲_x0001_C铣_x0014__x0007__x0001__x0001_ 3 2 7 3" xfId="73"/>
    <cellStyle name="检查单元格 2 3 2 2" xfId="74"/>
    <cellStyle name="60% - 强调文字颜色 4 4 3 2" xfId="75"/>
    <cellStyle name="20% - 强调文字颜色 2 7" xfId="76"/>
    <cellStyle name="?鹎%U龡&amp;H齲_x0001_C铣_x0014__x0007__x0001__x0001_ 3 2 2 5 3" xfId="77"/>
    <cellStyle name="?鹎%U龡&amp;H齲_x0001_C铣_x0014__x0007__x0001__x0001_ 2 4 2 3 4" xfId="78"/>
    <cellStyle name="?鹎%U龡&amp;H齲_x0001_C铣_x0014__x0007__x0001__x0001_ 4 5_2015财政决算公开" xfId="79"/>
    <cellStyle name="?鹎%U龡&amp;H齲_x0001_C铣_x0014__x0007__x0001__x0001_ 2 2 12" xfId="80"/>
    <cellStyle name="?鹎%U龡&amp;H齲_x0001_C铣_x0014__x0007__x0001__x0001_ 3 2 2" xfId="81"/>
    <cellStyle name="货币 2 3 4 3 2" xfId="82"/>
    <cellStyle name="常规 12 5 2" xfId="83"/>
    <cellStyle name="?鹎%U龡&amp;H齲_x0001_C铣_x0014__x0007__x0001__x0001_ 2 3 8 2" xfId="84"/>
    <cellStyle name="计算 2 2 2" xfId="85"/>
    <cellStyle name="强调文字颜色 3 2 3 2 3" xfId="86"/>
    <cellStyle name="?鹎%U龡&amp;H齲_x0001_C铣_x0014__x0007__x0001__x0001_ 2 3 2 3_2015财政决算公开" xfId="87"/>
    <cellStyle name="40% - 强调文字颜色 3 7 2" xfId="88"/>
    <cellStyle name="20% - 强调文字颜色 5 2 3 2 2" xfId="89"/>
    <cellStyle name="输出 2 4" xfId="90"/>
    <cellStyle name="?鹎%U龡&amp;H齲_x0001_C铣_x0014__x0007__x0001__x0001_ 2 2 2 3" xfId="91"/>
    <cellStyle name="?鹎%U龡&amp;H齲_x0001_C铣_x0014__x0007__x0001__x0001_ 3 2 4 5" xfId="92"/>
    <cellStyle name="40% - 强调文字颜色 6 3 3_2015财政决算公开" xfId="93"/>
    <cellStyle name="?鹎%U龡&amp;H齲_x0001_C铣_x0014__x0007__x0001__x0001_ 3 4 7" xfId="94"/>
    <cellStyle name="?鹎%U龡&amp;H齲_x0001_C铣_x0014__x0007__x0001__x0001_ 3 2 2 2 5" xfId="95"/>
    <cellStyle name="?鹎%U龡&amp;H齲_x0001_C铣_x0014__x0007__x0001__x0001_ 2 2 2 2 3 3" xfId="96"/>
    <cellStyle name="标题 6" xfId="97"/>
    <cellStyle name="?鹎%U龡&amp;H齲_x0001_C铣_x0014__x0007__x0001__x0001_ 2 3 2 3 4" xfId="98"/>
    <cellStyle name="?鹎%U龡&amp;H齲_x0001_C铣_x0014__x0007__x0001__x0001_ 2 2 7 3" xfId="99"/>
    <cellStyle name="解释性文本 2 4" xfId="100"/>
    <cellStyle name="?鹎%U龡&amp;H齲_x0001_C铣_x0014__x0007__x0001__x0001_" xfId="101"/>
    <cellStyle name="输入 2 2 2 3" xfId="102"/>
    <cellStyle name="?鹎%U龡&amp;H齲_x0001_C铣_x0014__x0007__x0001__x0001_ 2" xfId="103"/>
    <cellStyle name="常规 7 2 2" xfId="104"/>
    <cellStyle name="?鹎%U龡&amp;H齲_x0001_C铣_x0014__x0007__x0001__x0001_ 2 2 2 2 4" xfId="105"/>
    <cellStyle name="链接单元格 3 2 3" xfId="106"/>
    <cellStyle name="货币 2 3 3 3" xfId="107"/>
    <cellStyle name="常规 11 5" xfId="108"/>
    <cellStyle name="?鹎%U龡&amp;H齲_x0001_C铣_x0014__x0007__x0001__x0001_ 2 2 8" xfId="109"/>
    <cellStyle name="标题 5 3 2_2015财政决算公开" xfId="110"/>
    <cellStyle name="?鹎%U龡&amp;H齲_x0001_C铣_x0014__x0007__x0001__x0001_ 2 2" xfId="111"/>
    <cellStyle name="?鹎%U龡&amp;H齲_x0001_C铣_x0014__x0007__x0001__x0001_ 2 4 2 3 2" xfId="112"/>
    <cellStyle name="?鹎%U龡&amp;H齲_x0001_C铣_x0014__x0007__x0001__x0001_ 2 2 10" xfId="113"/>
    <cellStyle name="?鹎%U龡&amp;H齲_x0001_C铣_x0014__x0007__x0001__x0001_ 2 4 2 3 2 2" xfId="114"/>
    <cellStyle name="?鹎%U龡&amp;H齲_x0001_C铣_x0014__x0007__x0001__x0001_ 3 2 5 5" xfId="115"/>
    <cellStyle name="?鹎%U龡&amp;H齲_x0001_C铣_x0014__x0007__x0001__x0001_ 3 2 2 3 5" xfId="116"/>
    <cellStyle name="?鹎%U龡&amp;H齲_x0001_C铣_x0014__x0007__x0001__x0001_ 2 2 10 2" xfId="117"/>
    <cellStyle name="常规 7 2 2 3" xfId="118"/>
    <cellStyle name="40% - 强调文字颜色 2 5 2_2015财政决算公开" xfId="119"/>
    <cellStyle name="?鹎%U龡&amp;H齲_x0001_C铣_x0014__x0007__x0001__x0001_ 2 2 2 2 4 3" xfId="120"/>
    <cellStyle name="?鹎%U龡&amp;H齲_x0001_C铣_x0014__x0007__x0001__x0001_ 2 3 2 4 4" xfId="121"/>
    <cellStyle name="常规 5 5 2 2" xfId="122"/>
    <cellStyle name="?鹎%U龡&amp;H齲_x0001_C铣_x0014__x0007__x0001__x0001_ 3 3 3_2015财政决算公开" xfId="123"/>
    <cellStyle name="?鹎%U龡&amp;H齲_x0001_C铣_x0014__x0007__x0001__x0001_ 2 2 3" xfId="124"/>
    <cellStyle name="40% - 强调文字颜色 6 3 2 4" xfId="125"/>
    <cellStyle name="千位分隔 4 3 3 2" xfId="126"/>
    <cellStyle name="?鹎%U龡&amp;H齲_x0001_C铣_x0014__x0007__x0001__x0001_ 2 2 2 10" xfId="127"/>
    <cellStyle name="?鹎%U龡&amp;H齲_x0001_C铣_x0014__x0007__x0001__x0001_ 3 2 7 2" xfId="128"/>
    <cellStyle name="常规 2 2 2 2 3_2015财政决算公开" xfId="129"/>
    <cellStyle name="强调文字颜色 2 2 3 5" xfId="130"/>
    <cellStyle name="20% - 强调文字颜色 2 6" xfId="131"/>
    <cellStyle name="?鹎%U龡&amp;H齲_x0001_C铣_x0014__x0007__x0001__x0001_ 3 2 2 5 2" xfId="132"/>
    <cellStyle name="?鹎%U龡&amp;H齲_x0001_C铣_x0014__x0007__x0001__x0001_ 2 4 2 3 3" xfId="133"/>
    <cellStyle name="?鹎%U龡&amp;H齲_x0001_C铣_x0014__x0007__x0001__x0001_ 2 2 11" xfId="134"/>
    <cellStyle name="常规 2 4 2 3 2" xfId="135"/>
    <cellStyle name="?鹎%U龡&amp;H齲_x0001_C铣_x0014__x0007__x0001__x0001_ 2 2 2 2 4_2015财政决算公开" xfId="136"/>
    <cellStyle name="?鹎%U龡&amp;H齲_x0001_C铣_x0014__x0007__x0001__x0001_ 3 2 5 4" xfId="137"/>
    <cellStyle name="?鹎%U龡&amp;H齲_x0001_C铣_x0014__x0007__x0001__x0001_ 3 2 2 3 4" xfId="138"/>
    <cellStyle name="常规 7 2 2 2" xfId="139"/>
    <cellStyle name="?鹎%U龡&amp;H齲_x0001_C铣_x0014__x0007__x0001__x0001_ 2 2 2 2 4 2" xfId="140"/>
    <cellStyle name="?鹎%U龡&amp;H齲_x0001_C铣_x0014__x0007__x0001__x0001_ 2 3 2 4 3" xfId="141"/>
    <cellStyle name="?鹎%U龡&amp;H齲_x0001_C铣_x0014__x0007__x0001__x0001_ 2 2 8 2" xfId="142"/>
    <cellStyle name="解释性文本 3 3" xfId="143"/>
    <cellStyle name="货币 2 3 3 3 2" xfId="144"/>
    <cellStyle name="?鹎%U龡&amp;H齲_x0001_C铣_x0014__x0007__x0001__x0001_ 2 2 2" xfId="145"/>
    <cellStyle name="?鹎%U龡&amp;H齲_x0001_C铣_x0014__x0007__x0001__x0001_ 3 2 5 4 2" xfId="146"/>
    <cellStyle name="常规 48 3" xfId="147"/>
    <cellStyle name="?鹎%U龡&amp;H齲_x0001_C铣_x0014__x0007__x0001__x0001_ 3 2 2 3 4 2" xfId="148"/>
    <cellStyle name="常规 7 2 2 2 2" xfId="149"/>
    <cellStyle name="?鹎%U龡&amp;H齲_x0001_C铣_x0014__x0007__x0001__x0001_ 2 2 2 2 4 2 2" xfId="150"/>
    <cellStyle name="?鹎%U龡&amp;H齲_x0001_C铣_x0014__x0007__x0001__x0001_ 2 3 2 4 3 2" xfId="151"/>
    <cellStyle name="常规 8 4 3" xfId="152"/>
    <cellStyle name="20% - 强调文字颜色 1 2 3 2 2" xfId="153"/>
    <cellStyle name="?鹎%U龡&amp;H齲_x0001_C铣_x0014__x0007__x0001__x0001_ 2 2 3 4 5" xfId="154"/>
    <cellStyle name="?鹎%U龡&amp;H齲_x0001_C铣_x0014__x0007__x0001__x0001_ 2 2 2 2" xfId="155"/>
    <cellStyle name="好 4 4" xfId="156"/>
    <cellStyle name="常规 14" xfId="157"/>
    <cellStyle name="?鹎%U龡&amp;H齲_x0001_C铣_x0014__x0007__x0001__x0001_ 2 2 2 6 4 2" xfId="158"/>
    <cellStyle name="20% - 强调文字颜色 3 3 3 3" xfId="159"/>
    <cellStyle name="?鹎%U龡&amp;H齲_x0001_C铣_x0014__x0007__x0001__x0001_ 2 2 2 2_2015财政决算公开" xfId="160"/>
    <cellStyle name="?鹎%U龡&amp;H齲_x0001_C铣_x0014__x0007__x0001__x0001_ 2 2 2 2 2" xfId="161"/>
    <cellStyle name="?鹎%U龡&amp;H齲_x0001_C铣_x0014__x0007__x0001__x0001_ 3 2 3 5" xfId="162"/>
    <cellStyle name="20% - 强调文字颜色 4 3 2_2015财政决算公开" xfId="163"/>
    <cellStyle name="?鹎%U龡&amp;H齲_x0001_C铣_x0014__x0007__x0001__x0001_ 2 2 2 2 2 3" xfId="164"/>
    <cellStyle name="?鹎%U龡&amp;H齲_x0001_C铣_x0014__x0007__x0001__x0001_ 3 2 3 5 2" xfId="165"/>
    <cellStyle name="?鹎%U龡&amp;H齲_x0001_C铣_x0014__x0007__x0001__x0001_ 2 2 2 3_2015财政决算公开" xfId="166"/>
    <cellStyle name="?鹎%U龡&amp;H齲_x0001_C铣_x0014__x0007__x0001__x0001_ 3 3 7 2" xfId="167"/>
    <cellStyle name="?鹎%U龡&amp;H齲_x0001_C铣_x0014__x0007__x0001__x0001_ 2 2 2 2 2 3 2" xfId="168"/>
    <cellStyle name="?鹎%U龡&amp;H齲_x0001_C铣_x0014__x0007__x0001__x0001_ 3 2 3 6" xfId="169"/>
    <cellStyle name="?鹎%U龡&amp;H齲_x0001_C铣_x0014__x0007__x0001__x0001_ 4 4 4 2" xfId="170"/>
    <cellStyle name="?鹎%U龡&amp;H齲_x0001_C铣_x0014__x0007__x0001__x0001_ 2 2 2 2 2 4" xfId="171"/>
    <cellStyle name="?鹎%U龡&amp;H齲_x0001_C铣_x0014__x0007__x0001__x0001_ 3 2 3 2 2 2" xfId="172"/>
    <cellStyle name="常规 4 2 9" xfId="173"/>
    <cellStyle name="?鹎%U龡&amp;H齲_x0001_C铣_x0014__x0007__x0001__x0001_ 3 2 3 6 2" xfId="174"/>
    <cellStyle name="60% - 强调文字颜色 4 3 2 2 3" xfId="175"/>
    <cellStyle name="?鹎%U龡&amp;H齲_x0001_C铣_x0014__x0007__x0001__x0001_ 2 2 2 2 2 4 2" xfId="176"/>
    <cellStyle name="?鹎%U龡&amp;H齲_x0001_C铣_x0014__x0007__x0001__x0001_ 3 2 4 4" xfId="177"/>
    <cellStyle name="?鹎%U龡&amp;H齲_x0001_C铣_x0014__x0007__x0001__x0001_ 3 4 6" xfId="178"/>
    <cellStyle name="?鹎%U龡&amp;H齲_x0001_C铣_x0014__x0007__x0001__x0001_ 3 2 2 2 4" xfId="179"/>
    <cellStyle name="?鹎%U龡&amp;H齲_x0001_C铣_x0014__x0007__x0001__x0001_ 2 2 2 2 3 2" xfId="180"/>
    <cellStyle name="?鹎%U龡&amp;H齲_x0001_C铣_x0014__x0007__x0001__x0001_ 3 2 4 4 2" xfId="181"/>
    <cellStyle name="常规 6 2 2 4" xfId="182"/>
    <cellStyle name="?鹎%U龡&amp;H齲_x0001_C铣_x0014__x0007__x0001__x0001_ 3 4 6 2" xfId="183"/>
    <cellStyle name="?鹎%U龡&amp;H齲_x0001_C铣_x0014__x0007__x0001__x0001_ 3 2 2 2 4 2" xfId="184"/>
    <cellStyle name="?鹎%U龡&amp;H齲_x0001_C铣_x0014__x0007__x0001__x0001_ 2 2 2 2 3 2 2" xfId="185"/>
    <cellStyle name="?鹎%U龡&amp;H齲_x0001_C铣_x0014__x0007__x0001__x0001_ 3 4 7 2" xfId="186"/>
    <cellStyle name="?鹎%U龡&amp;H齲_x0001_C铣_x0014__x0007__x0001__x0001_ 3 2 2 2 5 2" xfId="187"/>
    <cellStyle name="?鹎%U龡&amp;H齲_x0001_C铣_x0014__x0007__x0001__x0001_ 2 2 2 2 3 3 2" xfId="188"/>
    <cellStyle name="20% - 强调文字颜色 2" xfId="189"/>
    <cellStyle name="好_司法部2010年度中央部门决算（草案）报" xfId="190"/>
    <cellStyle name="?鹎%U龡&amp;H齲_x0001_C铣_x0014__x0007__x0001__x0001_ 2 2 2 2 3 4" xfId="191"/>
    <cellStyle name="?鹎%U龡&amp;H齲_x0001_C铣_x0014__x0007__x0001__x0001_ 3 2 3 2 3 2" xfId="192"/>
    <cellStyle name="?鹎%U龡&amp;H齲_x0001_C铣_x0014__x0007__x0001__x0001_ 3 4 8" xfId="193"/>
    <cellStyle name="?鹎%U龡&amp;H齲_x0001_C铣_x0014__x0007__x0001__x0001_ 3 2 2 2 6" xfId="194"/>
    <cellStyle name="?鹎%U龡&amp;H齲_x0001_C铣_x0014__x0007__x0001__x0001_ 2 2 2 2 3_2015财政决算公开" xfId="195"/>
    <cellStyle name="输入 3 3 2" xfId="196"/>
    <cellStyle name="?鹎%U龡&amp;H齲_x0001_C铣_x0014__x0007__x0001__x0001_ 2 2 2 2 4 5" xfId="197"/>
    <cellStyle name="?鹎%U龡&amp;H齲_x0001_C铣_x0014__x0007__x0001__x0001_ 2 2 2 2 4 3 2" xfId="198"/>
    <cellStyle name="常规 7 2 2 4" xfId="199"/>
    <cellStyle name="?鹎%U龡&amp;H齲_x0001_C铣_x0014__x0007__x0001__x0001_ 2 2 2 2 4 4" xfId="200"/>
    <cellStyle name="?鹎%U龡&amp;H齲_x0001_C铣_x0014__x0007__x0001__x0001_ 3 2 3 2 4 2" xfId="201"/>
    <cellStyle name="常规 7 2 3" xfId="202"/>
    <cellStyle name="?鹎%U龡&amp;H齲_x0001_C铣_x0014__x0007__x0001__x0001_ 2 2 2 2 5" xfId="203"/>
    <cellStyle name="?鹎%U龡&amp;H齲_x0001_C铣_x0014__x0007__x0001__x0001_ 3 2 6 4" xfId="204"/>
    <cellStyle name="常规 5 2 3 2 2" xfId="205"/>
    <cellStyle name="60% - 强调文字颜色 4 4 2 3" xfId="206"/>
    <cellStyle name="20% - 强调文字颜色 1 8" xfId="207"/>
    <cellStyle name="?鹎%U龡&amp;H齲_x0001_C铣_x0014__x0007__x0001__x0001_ 3 2 2 4 4" xfId="208"/>
    <cellStyle name="?鹎%U龡&amp;H齲_x0001_C铣_x0014__x0007__x0001__x0001_ 2 4 2 2 5" xfId="209"/>
    <cellStyle name="常规 7 2 3 2" xfId="210"/>
    <cellStyle name="?鹎%U龡&amp;H齲_x0001_C铣_x0014__x0007__x0001__x0001_ 2 2 2 2 5 2" xfId="211"/>
    <cellStyle name="?鹎%U龡&amp;H齲_x0001_C铣_x0014__x0007__x0001__x0001_ 3 2 7 4" xfId="212"/>
    <cellStyle name="检查单元格 2 3 2 3" xfId="213"/>
    <cellStyle name="样式 1" xfId="214"/>
    <cellStyle name="常规 5 2 3 3 2" xfId="215"/>
    <cellStyle name="20% - 强调文字颜色 2 8" xfId="216"/>
    <cellStyle name="?鹎%U龡&amp;H齲_x0001_C铣_x0014__x0007__x0001__x0001_ 3 2 2 5 4" xfId="217"/>
    <cellStyle name="?鹎%U龡&amp;H齲_x0001_C铣_x0014__x0007__x0001__x0001_ 2 2 2 2 6 2" xfId="218"/>
    <cellStyle name="常规 5 2 3 4" xfId="219"/>
    <cellStyle name="常规 13 4 2" xfId="220"/>
    <cellStyle name="?鹎%U龡&amp;H齲_x0001_C铣_x0014__x0007__x0001__x0001_ 2 4 7 2" xfId="221"/>
    <cellStyle name="常规 7 2 5" xfId="222"/>
    <cellStyle name="?鹎%U龡&amp;H齲_x0001_C铣_x0014__x0007__x0001__x0001_ 2 2 2 2 7" xfId="223"/>
    <cellStyle name="?鹎%U龡&amp;H齲_x0001_C铣_x0014__x0007__x0001__x0001_ 2 2 2 3 2" xfId="224"/>
    <cellStyle name="?鹎%U龡&amp;H齲_x0001_C铣_x0014__x0007__x0001__x0001_ 2 2 2 3 2 2" xfId="225"/>
    <cellStyle name="链接单元格 2 2 2 2" xfId="226"/>
    <cellStyle name="货币 2 2 3 2 2" xfId="227"/>
    <cellStyle name="常规 2 5 4" xfId="228"/>
    <cellStyle name="?鹎%U龡&amp;H齲_x0001_C铣_x0014__x0007__x0001__x0001_ 3 2 3 2_2015财政决算公开" xfId="229"/>
    <cellStyle name="?鹎%U龡&amp;H齲_x0001_C铣_x0014__x0007__x0001__x0001_ 2 2 2 3 3" xfId="230"/>
    <cellStyle name="?鹎%U龡&amp;H齲_x0001_C铣_x0014__x0007__x0001__x0001_ 3 2 3 2 4" xfId="231"/>
    <cellStyle name="?鹎%U龡&amp;H齲_x0001_C铣_x0014__x0007__x0001__x0001_ 2 2 2 3 3 2" xfId="232"/>
    <cellStyle name="常规 7 3 2" xfId="233"/>
    <cellStyle name="?鹎%U龡&amp;H齲_x0001_C铣_x0014__x0007__x0001__x0001_ 2 2 2 3 4" xfId="234"/>
    <cellStyle name="?鹎%U龡&amp;H齲_x0001_C铣_x0014__x0007__x0001__x0001_ 2 2 3_2015财政决算公开" xfId="235"/>
    <cellStyle name="?鹎%U龡&amp;H齲_x0001_C铣_x0014__x0007__x0001__x0001_ 3 2 3 3 4" xfId="236"/>
    <cellStyle name="常规 7 3 2 2" xfId="237"/>
    <cellStyle name="?鹎%U龡&amp;H齲_x0001_C铣_x0014__x0007__x0001__x0001_ 2 2 2 3 4 2" xfId="238"/>
    <cellStyle name="标题 4 2" xfId="239"/>
    <cellStyle name="?鹎%U龡&amp;H齲_x0001_C铣_x0014__x0007__x0001__x0001_ 2 3 2 3 2 2" xfId="240"/>
    <cellStyle name="常规 7 3 3" xfId="241"/>
    <cellStyle name="?鹎%U龡&amp;H齲_x0001_C铣_x0014__x0007__x0001__x0001_ 2 2 2 3 5" xfId="242"/>
    <cellStyle name="?鹎%U龡&amp;H齲_x0001_C铣_x0014__x0007__x0001__x0001_ 2 3 10" xfId="243"/>
    <cellStyle name="?鹎%U龡&amp;H齲_x0001_C铣_x0014__x0007__x0001__x0001_ 2 2 2 4" xfId="244"/>
    <cellStyle name="?鹎%U龡&amp;H齲_x0001_C铣_x0014__x0007__x0001__x0001_ 2 2 3 3_2015财政决算公开" xfId="245"/>
    <cellStyle name="常规 2 6 3" xfId="246"/>
    <cellStyle name="60% - 强调文字颜色 6 2_2015财政决算公开" xfId="247"/>
    <cellStyle name="?鹎%U龡&amp;H齲_x0001_C铣_x0014__x0007__x0001__x0001_ 2 2 2 4 2" xfId="248"/>
    <cellStyle name="60% - 强调文字颜色 5 3 2 2" xfId="249"/>
    <cellStyle name="?鹎%U龡&amp;H齲_x0001_C铣_x0014__x0007__x0001__x0001_ 2 2 2 8" xfId="250"/>
    <cellStyle name="?鹎%U龡&amp;H齲_x0001_C铣_x0014__x0007__x0001__x0001_ 2 2 2 4 2 2" xfId="251"/>
    <cellStyle name="?鹎%U龡&amp;H齲_x0001_C铣_x0014__x0007__x0001__x0001_ 2 2 2 4 3" xfId="252"/>
    <cellStyle name="40% - 强调文字颜色 5 3 2 3 2" xfId="253"/>
    <cellStyle name="?鹎%U龡&amp;H齲_x0001_C铣_x0014__x0007__x0001__x0001_ 3 4 4 4" xfId="254"/>
    <cellStyle name="?鹎%U龡&amp;H齲_x0001_C铣_x0014__x0007__x0001__x0001_ 3 2 2 2 2 4" xfId="255"/>
    <cellStyle name="?鹎%U龡&amp;H齲_x0001_C铣_x0014__x0007__x0001__x0001_ 2 2 3 8" xfId="256"/>
    <cellStyle name="检查单元格 3 2 2 2" xfId="257"/>
    <cellStyle name="60% - 强调文字颜色 5 3 3 2" xfId="258"/>
    <cellStyle name="?鹎%U龡&amp;H齲_x0001_C铣_x0014__x0007__x0001__x0001_ 2 2 2 4 3 2" xfId="259"/>
    <cellStyle name="常规 7 4 2" xfId="260"/>
    <cellStyle name="常规 4 2 3 2 2" xfId="261"/>
    <cellStyle name="?鹎%U龡&amp;H齲_x0001_C铣_x0014__x0007__x0001__x0001_ 2 2 2 4 4" xfId="262"/>
    <cellStyle name="?鹎%U龡&amp;H齲_x0001_C铣_x0014__x0007__x0001__x0001_ 3 4 5 4" xfId="263"/>
    <cellStyle name="?鹎%U龡&amp;H齲_x0001_C铣_x0014__x0007__x0001__x0001_ 3 2 2 2 3 4" xfId="264"/>
    <cellStyle name="?鹎%U龡&amp;H齲_x0001_C铣_x0014__x0007__x0001__x0001_ 2 2 2 4 4 2" xfId="265"/>
    <cellStyle name="标题 5 2" xfId="266"/>
    <cellStyle name="?鹎%U龡&amp;H齲_x0001_C铣_x0014__x0007__x0001__x0001_ 2 3 2 3 3 2" xfId="267"/>
    <cellStyle name="20% - 强调文字颜色 5 3 3_2015财政决算公开" xfId="268"/>
    <cellStyle name="?鹎%U龡&amp;H齲_x0001_C铣_x0014__x0007__x0001__x0001_ 2 2 7 2 2" xfId="269"/>
    <cellStyle name="解释性文本 2 3 2" xfId="270"/>
    <cellStyle name="检查单元格 3 2 4" xfId="271"/>
    <cellStyle name="60% - 强调文字颜色 5 3 5" xfId="272"/>
    <cellStyle name="常规 7 4 3" xfId="273"/>
    <cellStyle name="20% - 强调文字颜色 1 2 2 2 2" xfId="274"/>
    <cellStyle name="?鹎%U龡&amp;H齲_x0001_C铣_x0014__x0007__x0001__x0001_ 2 2 2 4 5" xfId="275"/>
    <cellStyle name="?鹎%U龡&amp;H齲_x0001_C铣_x0014__x0007__x0001__x0001_ 2 2 2 4_2015财政决算公开" xfId="276"/>
    <cellStyle name="?鹎%U龡&amp;H齲_x0001_C铣_x0014__x0007__x0001__x0001_ 2 3 3 2 2" xfId="277"/>
    <cellStyle name="40% - 强调文字颜色 1 2 3 3 2" xfId="278"/>
    <cellStyle name="?鹎%U龡&amp;H齲_x0001_C铣_x0014__x0007__x0001__x0001_ 2 2 2 5" xfId="279"/>
    <cellStyle name="40% - 强调文字颜色 1 6_2015财政决算公开" xfId="280"/>
    <cellStyle name="?鹎%U龡&amp;H齲_x0001_C铣_x0014__x0007__x0001__x0001_ 2 2 2 5 2" xfId="281"/>
    <cellStyle name="60% - 强调文字颜色 5 4 2 2" xfId="282"/>
    <cellStyle name="?鹎%U龡&amp;H齲_x0001_C铣_x0014__x0007__x0001__x0001_ 3 3 2 4 3" xfId="283"/>
    <cellStyle name="?鹎%U龡&amp;H齲_x0001_C铣_x0014__x0007__x0001__x0001_ 2 3 2 8" xfId="284"/>
    <cellStyle name="解释性文本 7" xfId="285"/>
    <cellStyle name="差 4" xfId="286"/>
    <cellStyle name="?鹎%U龡&amp;H齲_x0001_C铣_x0014__x0007__x0001__x0001_ 2 2 2 5 2 2" xfId="287"/>
    <cellStyle name="?鹎%U龡&amp;H齲_x0001_C铣_x0014__x0007__x0001__x0001_ 2 2 2 5 3" xfId="288"/>
    <cellStyle name="?鹎%U龡&amp;H齲_x0001_C铣_x0014__x0007__x0001__x0001_ 2 2 2 5 3 2" xfId="289"/>
    <cellStyle name="常规 4 2 3 3 2" xfId="290"/>
    <cellStyle name="?鹎%U龡&amp;H齲_x0001_C铣_x0014__x0007__x0001__x0001_ 2 2 2 5 4" xfId="291"/>
    <cellStyle name="60% - 强调文字颜色 5 2 3 5" xfId="292"/>
    <cellStyle name="?鹎%U龡&amp;H齲_x0001_C铣_x0014__x0007__x0001__x0001_ 2 2 2 5_2015财政决算公开" xfId="293"/>
    <cellStyle name="?鹎%U龡&amp;H齲_x0001_C铣_x0014__x0007__x0001__x0001_ 2 2 2 6" xfId="294"/>
    <cellStyle name="?鹎%U龡&amp;H齲_x0001_C铣_x0014__x0007__x0001__x0001_ 2 2 2 6 2" xfId="295"/>
    <cellStyle name="60% - 强调文字颜色 5 5 2 2" xfId="296"/>
    <cellStyle name="强调文字颜色 4 2 3 2 3" xfId="297"/>
    <cellStyle name="?鹎%U龡&amp;H齲_x0001_C铣_x0014__x0007__x0001__x0001_ 5 3" xfId="298"/>
    <cellStyle name="?鹎%U龡&amp;H齲_x0001_C铣_x0014__x0007__x0001__x0001_ 2 4 2 8" xfId="299"/>
    <cellStyle name="好 2 4" xfId="300"/>
    <cellStyle name="40% - 强调文字颜色 5 3" xfId="301"/>
    <cellStyle name="?鹎%U龡&amp;H齲_x0001_C铣_x0014__x0007__x0001__x0001_ 2 2 2 6 2 2" xfId="302"/>
    <cellStyle name="?鹎%U龡&amp;H齲_x0001_C铣_x0014__x0007__x0001__x0001_ 2 2 2 6 3" xfId="303"/>
    <cellStyle name="好 3 4" xfId="304"/>
    <cellStyle name="40% - 强调文字颜色 6 3" xfId="305"/>
    <cellStyle name="?鹎%U龡&amp;H齲_x0001_C铣_x0014__x0007__x0001__x0001_ 2 2 2 6 3 2" xfId="306"/>
    <cellStyle name="常规 4 2 3 4 2" xfId="307"/>
    <cellStyle name="?鹎%U龡&amp;H齲_x0001_C铣_x0014__x0007__x0001__x0001_ 2 2 2 6 4" xfId="308"/>
    <cellStyle name="40% - 强调文字颜色 6 2 4 2 2" xfId="309"/>
    <cellStyle name="?鹎%U龡&amp;H齲_x0001_C铣_x0014__x0007__x0001__x0001_ 2 2 7 4 2" xfId="310"/>
    <cellStyle name="?鹎%U龡&amp;H齲_x0001_C铣_x0014__x0007__x0001__x0001_ 2 2 2 6 5" xfId="311"/>
    <cellStyle name="?鹎%U龡&amp;H齲_x0001_C铣_x0014__x0007__x0001__x0001_ 2 2 2 6_2015财政决算公开" xfId="312"/>
    <cellStyle name="?鹎%U龡&amp;H齲_x0001_C铣_x0014__x0007__x0001__x0001_ 3 2 5 2 2" xfId="313"/>
    <cellStyle name="?鹎%U龡&amp;H齲_x0001_C铣_x0014__x0007__x0001__x0001_ 3 2 2 3 2 2" xfId="314"/>
    <cellStyle name="?鹎%U龡&amp;H齲_x0001_C铣_x0014__x0007__x0001__x0001_ 2 2 2 7" xfId="315"/>
    <cellStyle name="?鹎%U龡&amp;H齲_x0001_C铣_x0014__x0007__x0001__x0001_ 2 2 2 7 2" xfId="316"/>
    <cellStyle name="60% - 强调文字颜色 5 3 2 2 2" xfId="317"/>
    <cellStyle name="?鹎%U龡&amp;H齲_x0001_C铣_x0014__x0007__x0001__x0001_ 2 2 2 8 2" xfId="318"/>
    <cellStyle name="60% - 强调文字颜色 5 3 2 3" xfId="319"/>
    <cellStyle name="?鹎%U龡&amp;H齲_x0001_C铣_x0014__x0007__x0001__x0001_ 2 2 2 9" xfId="320"/>
    <cellStyle name="60% - 强调文字颜色 5 3 2 3 2" xfId="321"/>
    <cellStyle name="?鹎%U龡&amp;H齲_x0001_C铣_x0014__x0007__x0001__x0001_ 2 2 2 9 2" xfId="322"/>
    <cellStyle name="20% - 强调文字颜色 1 3 2 2 2" xfId="323"/>
    <cellStyle name="?鹎%U龡&amp;H齲_x0001_C铣_x0014__x0007__x0001__x0001_ 2 3 2 4 5" xfId="324"/>
    <cellStyle name="?鹎%U龡&amp;H齲_x0001_C铣_x0014__x0007__x0001__x0001_ 2 2 4" xfId="325"/>
    <cellStyle name="?鹎%U龡&amp;H齲_x0001_C铣_x0014__x0007__x0001__x0001_ 2 2 2_2015财政决算公开" xfId="326"/>
    <cellStyle name="?鹎%U龡&amp;H齲_x0001_C铣_x0014__x0007__x0001__x0001_ 2 3 2 4 4 2" xfId="327"/>
    <cellStyle name="?鹎%U龡&amp;H齲_x0001_C铣_x0014__x0007__x0001__x0001_ 2 2 3 2" xfId="328"/>
    <cellStyle name="60% - 强调文字颜色 1 3 5" xfId="329"/>
    <cellStyle name="?鹎%U龡&amp;H齲_x0001_C铣_x0014__x0007__x0001__x0001_ 2 2 3 2 2" xfId="330"/>
    <cellStyle name="?鹎%U龡&amp;H齲_x0001_C铣_x0014__x0007__x0001__x0001_ 2 3 2_2015财政决算公开" xfId="331"/>
    <cellStyle name="?鹎%U龡&amp;H齲_x0001_C铣_x0014__x0007__x0001__x0001_ 2 2 3 2 2 2" xfId="332"/>
    <cellStyle name="?鹎%U龡&amp;H齲_x0001_C铣_x0014__x0007__x0001__x0001_ 3 3 2 2 4" xfId="333"/>
    <cellStyle name="货币 2 7 2 2" xfId="334"/>
    <cellStyle name="?鹎%U龡&amp;H齲_x0001_C铣_x0014__x0007__x0001__x0001_ 2 2 3 2 3 2" xfId="335"/>
    <cellStyle name="货币 2 7 3" xfId="336"/>
    <cellStyle name="常规 8 2 2" xfId="337"/>
    <cellStyle name="?鹎%U龡&amp;H齲_x0001_C铣_x0014__x0007__x0001__x0001_ 2 2 3 2 4" xfId="338"/>
    <cellStyle name="货币 2 7 3 2" xfId="339"/>
    <cellStyle name="常规 8 2 2 2" xfId="340"/>
    <cellStyle name="?鹎%U龡&amp;H齲_x0001_C铣_x0014__x0007__x0001__x0001_ 2 2 3 2 4 2" xfId="341"/>
    <cellStyle name="货币 2 7 4" xfId="342"/>
    <cellStyle name="常规 8 2 3" xfId="343"/>
    <cellStyle name="?鹎%U龡&amp;H齲_x0001_C铣_x0014__x0007__x0001__x0001_ 2 2 3 2 5" xfId="344"/>
    <cellStyle name="?鹎%U龡&amp;H齲_x0001_C铣_x0014__x0007__x0001__x0001_ 2 3 2" xfId="345"/>
    <cellStyle name="?鹎%U龡&amp;H齲_x0001_C铣_x0014__x0007__x0001__x0001_ 2 2 9 2" xfId="346"/>
    <cellStyle name="解释性文本 4 3" xfId="347"/>
    <cellStyle name="20% - 强调文字颜色 1 2 4 2" xfId="348"/>
    <cellStyle name="?鹎%U龡&amp;H齲_x0001_C铣_x0014__x0007__x0001__x0001_ 2 2 3 2_2015财政决算公开" xfId="349"/>
    <cellStyle name="?鹎%U龡&amp;H齲_x0001_C铣_x0014__x0007__x0001__x0001_ 2 2 3 3" xfId="350"/>
    <cellStyle name="?鹎%U龡&amp;H齲_x0001_C铣_x0014__x0007__x0001__x0001_ 2 2 3 3 2" xfId="351"/>
    <cellStyle name="?鹎%U龡&amp;H齲_x0001_C铣_x0014__x0007__x0001__x0001_ 2 4" xfId="352"/>
    <cellStyle name="?鹎%U龡&amp;H齲_x0001_C铣_x0014__x0007__x0001__x0001_ 2 2 3 3 2 2" xfId="353"/>
    <cellStyle name="货币 2 8 2" xfId="354"/>
    <cellStyle name="?鹎%U龡&amp;H齲_x0001_C铣_x0014__x0007__x0001__x0001_ 2 2 3 3 3" xfId="355"/>
    <cellStyle name="计算 2 4" xfId="356"/>
    <cellStyle name="?鹎%U龡&amp;H齲_x0001_C铣_x0014__x0007__x0001__x0001_ 2 2 3 3 3 2" xfId="357"/>
    <cellStyle name="60% - 强调文字颜色 2 5 3 2" xfId="358"/>
    <cellStyle name="60% - 强调文字颜色 6 2 4" xfId="359"/>
    <cellStyle name="?鹎%U龡&amp;H齲_x0001_C铣_x0014__x0007__x0001__x0001_ 3 4 5_2015财政决算公开" xfId="360"/>
    <cellStyle name="?鹎%U龡&amp;H齲_x0001_C铣_x0014__x0007__x0001__x0001_ 3 2 2 2 3_2015财政决算公开" xfId="361"/>
    <cellStyle name="常规 8 3 2" xfId="362"/>
    <cellStyle name="60% - 强调文字颜色 1 3 2 2 2 2" xfId="363"/>
    <cellStyle name="?鹎%U龡&amp;H齲_x0001_C铣_x0014__x0007__x0001__x0001_ 2 2 3 3 4" xfId="364"/>
    <cellStyle name="?鹎%U龡&amp;H齲_x0001_C铣_x0014__x0007__x0001__x0001_ 2 2 3 4" xfId="365"/>
    <cellStyle name="?鹎%U龡&amp;H齲_x0001_C铣_x0014__x0007__x0001__x0001_ 2 2 3 4 2" xfId="366"/>
    <cellStyle name="60% - 强调文字颜色 6 3 2 2" xfId="367"/>
    <cellStyle name="?鹎%U龡&amp;H齲_x0001_C铣_x0014__x0007__x0001__x0001_ 3 2 2 8" xfId="368"/>
    <cellStyle name="百分比 2 2 2 4" xfId="369"/>
    <cellStyle name="?鹎%U龡&amp;H齲_x0001_C铣_x0014__x0007__x0001__x0001_ 2 2 3 4 2 2" xfId="370"/>
    <cellStyle name="?鹎%U龡&amp;H齲_x0001_C铣_x0014__x0007__x0001__x0001_ 3 3 2 2 2 2" xfId="371"/>
    <cellStyle name="货币 2 9 2" xfId="372"/>
    <cellStyle name="?鹎%U龡&amp;H齲_x0001_C铣_x0014__x0007__x0001__x0001_ 2 2 3 4 3" xfId="373"/>
    <cellStyle name="?鹎%U龡&amp;H齲_x0001_C铣_x0014__x0007__x0001__x0001_ 3 2 3 8" xfId="374"/>
    <cellStyle name="检查单元格 4 2 2 2" xfId="375"/>
    <cellStyle name="60% - 强调文字颜色 6 3 3 2" xfId="376"/>
    <cellStyle name="?鹎%U龡&amp;H齲_x0001_C铣_x0014__x0007__x0001__x0001_ 2 2 3 4 3 2" xfId="377"/>
    <cellStyle name="常规 8 4 2" xfId="378"/>
    <cellStyle name="常规 4 2 4 2 2" xfId="379"/>
    <cellStyle name="?鹎%U龡&amp;H齲_x0001_C铣_x0014__x0007__x0001__x0001_ 2 2 3 4 4" xfId="380"/>
    <cellStyle name="?鹎%U龡&amp;H齲_x0001_C铣_x0014__x0007__x0001__x0001_ 3 2 2 2 8" xfId="381"/>
    <cellStyle name="?鹎%U龡&amp;H齲_x0001_C铣_x0014__x0007__x0001__x0001_ 2 2 3 4 4 2" xfId="382"/>
    <cellStyle name="?鹎%U龡&amp;H齲_x0001_C铣_x0014__x0007__x0001__x0001_ 2 2 3 4_2015财政决算公开" xfId="383"/>
    <cellStyle name="?鹎%U龡&amp;H齲_x0001_C铣_x0014__x0007__x0001__x0001_ 2 2 3 5" xfId="384"/>
    <cellStyle name="40% - 强调文字颜色 5 2 3_2015财政决算公开" xfId="385"/>
    <cellStyle name="?鹎%U龡&amp;H齲_x0001_C铣_x0014__x0007__x0001__x0001_ 2 2 3 5 2" xfId="386"/>
    <cellStyle name="差 5 2 3" xfId="387"/>
    <cellStyle name="?鹎%U龡&amp;H齲_x0001_C铣_x0014__x0007__x0001__x0001_ 3 2 4 2 2" xfId="388"/>
    <cellStyle name="差 3 2 3 2" xfId="389"/>
    <cellStyle name="?鹎%U龡&amp;H齲_x0001_C铣_x0014__x0007__x0001__x0001_ 3 4 4 2" xfId="390"/>
    <cellStyle name="?鹎%U龡&amp;H齲_x0001_C铣_x0014__x0007__x0001__x0001_ 3 2 2 2 2 2" xfId="391"/>
    <cellStyle name="?鹎%U龡&amp;H齲_x0001_C铣_x0014__x0007__x0001__x0001_ 2 2 3 6" xfId="392"/>
    <cellStyle name="60% - 强调文字颜色 3 3 2 2 3" xfId="393"/>
    <cellStyle name="?鹎%U龡&amp;H齲_x0001_C铣_x0014__x0007__x0001__x0001_ 3 4 4 2 2" xfId="394"/>
    <cellStyle name="?鹎%U龡&amp;H齲_x0001_C铣_x0014__x0007__x0001__x0001_ 3 2 2 2 2 2 2" xfId="395"/>
    <cellStyle name="?鹎%U龡&amp;H齲_x0001_C铣_x0014__x0007__x0001__x0001_ 2 2 3 6 2" xfId="396"/>
    <cellStyle name="?鹎%U龡&amp;H齲_x0001_C铣_x0014__x0007__x0001__x0001_ 3 4 4 3" xfId="397"/>
    <cellStyle name="?鹎%U龡&amp;H齲_x0001_C铣_x0014__x0007__x0001__x0001_ 3 2 2 2 2 3" xfId="398"/>
    <cellStyle name="?鹎%U龡&amp;H齲_x0001_C铣_x0014__x0007__x0001__x0001_ 2 2 3 7" xfId="399"/>
    <cellStyle name="千位[0]_，" xfId="400"/>
    <cellStyle name="?鹎%U龡&amp;H齲_x0001_C铣_x0014__x0007__x0001__x0001_ 3 4 4 3 2" xfId="401"/>
    <cellStyle name="?鹎%U龡&amp;H齲_x0001_C铣_x0014__x0007__x0001__x0001_ 3 2 2 2 2 3 2" xfId="402"/>
    <cellStyle name="?鹎%U龡&amp;H齲_x0001_C铣_x0014__x0007__x0001__x0001_ 2 2 3 7 2" xfId="403"/>
    <cellStyle name="?鹎%U龡&amp;H齲_x0001_C铣_x0014__x0007__x0001__x0001_ 2 2 4 2" xfId="404"/>
    <cellStyle name="60% - 强调文字颜色 2 3 5" xfId="405"/>
    <cellStyle name="?鹎%U龡&amp;H齲_x0001_C铣_x0014__x0007__x0001__x0001_ 2 2 4 2 2" xfId="406"/>
    <cellStyle name="20% - 强调文字颜色 3 2 4 2 2" xfId="407"/>
    <cellStyle name="?鹎%U龡&amp;H齲_x0001_C铣_x0014__x0007__x0001__x0001_ 2 2 4 3" xfId="408"/>
    <cellStyle name="?鹎%U龡&amp;H齲_x0001_C铣_x0014__x0007__x0001__x0001_ 2 2 4 3 2" xfId="409"/>
    <cellStyle name="?鹎%U龡&amp;H齲_x0001_C铣_x0014__x0007__x0001__x0001_ 2 4 2 2_2015财政决算公开" xfId="410"/>
    <cellStyle name="?鹎%U龡&amp;H齲_x0001_C铣_x0014__x0007__x0001__x0001_ 2 2 4 4" xfId="411"/>
    <cellStyle name="?鹎%U龡&amp;H齲_x0001_C铣_x0014__x0007__x0001__x0001_ 2 2 4 4 2" xfId="412"/>
    <cellStyle name="20% - 强调文字颜色 5 2 2 2 2 2" xfId="413"/>
    <cellStyle name="?鹎%U龡&amp;H齲_x0001_C铣_x0014__x0007__x0001__x0001_ 2 2 4 5" xfId="414"/>
    <cellStyle name="?鹎%U龡&amp;H齲_x0001_C铣_x0014__x0007__x0001__x0001_ 3 4 6 5" xfId="415"/>
    <cellStyle name="?鹎%U龡&amp;H齲_x0001_C铣_x0014__x0007__x0001__x0001_ 3 2 2 2 4 5" xfId="416"/>
    <cellStyle name="20% - 强调文字颜色 4 6 2" xfId="417"/>
    <cellStyle name="?鹎%U龡&amp;H齲_x0001_C铣_x0014__x0007__x0001__x0001_ 2 2 4_2015财政决算公开" xfId="418"/>
    <cellStyle name="常规 11 2" xfId="419"/>
    <cellStyle name="?鹎%U龡&amp;H齲_x0001_C铣_x0014__x0007__x0001__x0001_ 2 2 5" xfId="420"/>
    <cellStyle name="烹拳 [0]_laroux" xfId="421"/>
    <cellStyle name="常规 11 2 2" xfId="422"/>
    <cellStyle name="?鹎%U龡&amp;H齲_x0001_C铣_x0014__x0007__x0001__x0001_ 2 2 5 2" xfId="423"/>
    <cellStyle name="常规 11 2 2 2" xfId="424"/>
    <cellStyle name="60% - 强调文字颜色 2 2 4 3" xfId="425"/>
    <cellStyle name="60% - 强调文字颜色 3 3 5" xfId="426"/>
    <cellStyle name="?鹎%U龡&amp;H齲_x0001_C铣_x0014__x0007__x0001__x0001_ 2 2 5 2 2" xfId="427"/>
    <cellStyle name="常规 11 2 3" xfId="428"/>
    <cellStyle name="?鹎%U龡&amp;H齲_x0001_C铣_x0014__x0007__x0001__x0001_ 2 2 5 3" xfId="429"/>
    <cellStyle name="常规 11 2 3 2" xfId="430"/>
    <cellStyle name="?鹎%U龡&amp;H齲_x0001_C铣_x0014__x0007__x0001__x0001_ 2 2 5 3 2" xfId="431"/>
    <cellStyle name="强调文字颜色 1 3 3 2 2" xfId="432"/>
    <cellStyle name="常规 11 2 4" xfId="433"/>
    <cellStyle name="?鹎%U龡&amp;H齲_x0001_C铣_x0014__x0007__x0001__x0001_ 2 2 5 4" xfId="434"/>
    <cellStyle name="?鹎%U龡&amp;H齲_x0001_C铣_x0014__x0007__x0001__x0001_ 2 2 5 4 2" xfId="435"/>
    <cellStyle name="60% - 强调文字颜色 2 3 2 2 3" xfId="436"/>
    <cellStyle name="40% - 强调文字颜色 5 6 3" xfId="437"/>
    <cellStyle name="?鹎%U龡&amp;H齲_x0001_C铣_x0014__x0007__x0001__x0001_ 2 4 4 2 2" xfId="438"/>
    <cellStyle name="常规 11 2 5" xfId="439"/>
    <cellStyle name="?鹎%U龡&amp;H齲_x0001_C铣_x0014__x0007__x0001__x0001_ 2 2 5 5" xfId="440"/>
    <cellStyle name="常规 13 2 4" xfId="441"/>
    <cellStyle name="?鹎%U龡&amp;H齲_x0001_C铣_x0014__x0007__x0001__x0001_ 2 4 5 4" xfId="442"/>
    <cellStyle name="?鹎%U龡&amp;H齲_x0001_C铣_x0014__x0007__x0001__x0001_ 2 2 5_2015财政决算公开" xfId="443"/>
    <cellStyle name="常规 11 3" xfId="444"/>
    <cellStyle name="?鹎%U龡&amp;H齲_x0001_C铣_x0014__x0007__x0001__x0001_ 3 4 9 2" xfId="445"/>
    <cellStyle name="?鹎%U龡&amp;H齲_x0001_C铣_x0014__x0007__x0001__x0001_ 2 2 6" xfId="446"/>
    <cellStyle name="?鹎%U龡&amp;H齲_x0001_C铣_x0014__x0007__x0001__x0001_ 3 2 2 2 7 2" xfId="447"/>
    <cellStyle name="?鹎%U龡&amp;H齲_x0001_C铣_x0014__x0007__x0001__x0001_ 2 3 2 2 3" xfId="448"/>
    <cellStyle name="常规 11 3 2" xfId="449"/>
    <cellStyle name="?鹎%U龡&amp;H齲_x0001_C铣_x0014__x0007__x0001__x0001_ 2 2 6 2" xfId="450"/>
    <cellStyle name="40% - 强调文字颜色 2 3 2 2 3" xfId="451"/>
    <cellStyle name="?鹎%U龡&amp;H齲_x0001_C铣_x0014__x0007__x0001__x0001_ 2 3 2 2 3 2" xfId="452"/>
    <cellStyle name="检查单元格 2 2 4" xfId="453"/>
    <cellStyle name="常规 11 3 2 2" xfId="454"/>
    <cellStyle name="常规 18" xfId="455"/>
    <cellStyle name="常规 23" xfId="456"/>
    <cellStyle name="60% - 强调文字颜色 4 3 5" xfId="457"/>
    <cellStyle name="?鹎%U龡&amp;H齲_x0001_C铣_x0014__x0007__x0001__x0001_ 2 2 6 2 2" xfId="458"/>
    <cellStyle name="?鹎%U龡&amp;H齲_x0001_C铣_x0014__x0007__x0001__x0001_ 2 3 2 2 4" xfId="459"/>
    <cellStyle name="常规 11 3 3" xfId="460"/>
    <cellStyle name="?鹎%U龡&amp;H齲_x0001_C铣_x0014__x0007__x0001__x0001_ 2 2 6 3" xfId="461"/>
    <cellStyle name="?鹎%U龡&amp;H齲_x0001_C铣_x0014__x0007__x0001__x0001_ 2 3 2 2 4 2" xfId="462"/>
    <cellStyle name="检查单元格 2 3 4" xfId="463"/>
    <cellStyle name="常规 68" xfId="464"/>
    <cellStyle name="常规 73" xfId="465"/>
    <cellStyle name="?鹎%U龡&amp;H齲_x0001_C铣_x0014__x0007__x0001__x0001_ 2 2 6 3 2" xfId="466"/>
    <cellStyle name="?鹎%U龡&amp;H齲_x0001_C铣_x0014__x0007__x0001__x0001_ 2 3 2 2 5" xfId="467"/>
    <cellStyle name="常规 11 3 4" xfId="468"/>
    <cellStyle name="?鹎%U龡&amp;H齲_x0001_C铣_x0014__x0007__x0001__x0001_ 2 2 6 4" xfId="469"/>
    <cellStyle name="表标题 2 2 2" xfId="470"/>
    <cellStyle name="?鹎%U龡&amp;H齲_x0001_C铣_x0014__x0007__x0001__x0001_ 2 2 6_2015财政决算公开" xfId="471"/>
    <cellStyle name="链接单元格 3 2 2" xfId="472"/>
    <cellStyle name="货币 2 3 3 2" xfId="473"/>
    <cellStyle name="常规 11 4" xfId="474"/>
    <cellStyle name="?鹎%U龡&amp;H齲_x0001_C铣_x0014__x0007__x0001__x0001_ 2 2 7" xfId="475"/>
    <cellStyle name="标题 5" xfId="476"/>
    <cellStyle name="?鹎%U龡&amp;H齲_x0001_C铣_x0014__x0007__x0001__x0001_ 2 3 2 3 3" xfId="477"/>
    <cellStyle name="链接单元格 3 2 2 2" xfId="478"/>
    <cellStyle name="?鹎%U龡&amp;H齲_x0001_C铣_x0014__x0007__x0001__x0001_ 2 2 7 2" xfId="479"/>
    <cellStyle name="解释性文本 2 3" xfId="480"/>
    <cellStyle name="货币 2 3 3 2 2" xfId="481"/>
    <cellStyle name="常规 11 4 2" xfId="482"/>
    <cellStyle name="?鹎%U龡&amp;H齲_x0001_C铣_x0014__x0007__x0001__x0001_ 2 2 7 3 2" xfId="483"/>
    <cellStyle name="常规 2 2 2 2_2015财政决算公开" xfId="484"/>
    <cellStyle name="?鹎%U龡&amp;H齲_x0001_C铣_x0014__x0007__x0001__x0001_ 2 4 10" xfId="485"/>
    <cellStyle name="?鹎%U龡&amp;H齲_x0001_C铣_x0014__x0007__x0001__x0001_ 2 2 7 4" xfId="486"/>
    <cellStyle name="表标题 2 3 2" xfId="487"/>
    <cellStyle name="常规 2 3 2 3 5" xfId="488"/>
    <cellStyle name="注释 2 4 3" xfId="489"/>
    <cellStyle name="20% - 强调文字颜色 3 5_2015财政决算公开" xfId="490"/>
    <cellStyle name="?鹎%U龡&amp;H齲_x0001_C铣_x0014__x0007__x0001__x0001_ 2 4 4 4 2" xfId="491"/>
    <cellStyle name="?鹎%U龡&amp;H齲_x0001_C铣_x0014__x0007__x0001__x0001_ 2 2 7 5" xfId="492"/>
    <cellStyle name="解释性文本 3 2 2 2" xfId="493"/>
    <cellStyle name="60% - 强调文字颜色 6 2 5 2" xfId="494"/>
    <cellStyle name="?鹎%U龡&amp;H齲_x0001_C铣_x0014__x0007__x0001__x0001_ 2 2 7_2015财政决算公开" xfId="495"/>
    <cellStyle name="60% - 强调文字颜色 2 7 2" xfId="496"/>
    <cellStyle name="?鹎%U龡&amp;H齲_x0001_C铣_x0014__x0007__x0001__x0001_ 2 3" xfId="497"/>
    <cellStyle name="货币 2 3 3 4" xfId="498"/>
    <cellStyle name="常规 11 6" xfId="499"/>
    <cellStyle name="?鹎%U龡&amp;H齲_x0001_C铣_x0014__x0007__x0001__x0001_ 4 10" xfId="500"/>
    <cellStyle name="?鹎%U龡&amp;H齲_x0001_C铣_x0014__x0007__x0001__x0001_ 2 2 9" xfId="501"/>
    <cellStyle name="40% - 强调文字颜色 2 2_2015财政决算公开" xfId="502"/>
    <cellStyle name="?鹎%U龡&amp;H齲_x0001_C铣_x0014__x0007__x0001__x0001_ 3 2 3 3 3" xfId="503"/>
    <cellStyle name="货币 3 2 8" xfId="504"/>
    <cellStyle name="常规 28 3" xfId="505"/>
    <cellStyle name="常规 33 3" xfId="506"/>
    <cellStyle name="?鹎%U龡&amp;H齲_x0001_C铣_x0014__x0007__x0001__x0001_ 2 2_2015财政决算公开" xfId="507"/>
    <cellStyle name="?鹎%U龡&amp;H齲_x0001_C铣_x0014__x0007__x0001__x0001_ 2 3 2 2" xfId="508"/>
    <cellStyle name="40% - 强调文字颜色 4 5 2_2015财政决算公开" xfId="509"/>
    <cellStyle name="?鹎%U龡&amp;H齲_x0001_C铣_x0014__x0007__x0001__x0001_ 2 3 2 2 2" xfId="510"/>
    <cellStyle name="?鹎%U龡&amp;H齲_x0001_C铣_x0014__x0007__x0001__x0001_ 2 3 2 2 2 2" xfId="511"/>
    <cellStyle name="?鹎%U龡&amp;H齲_x0001_C铣_x0014__x0007__x0001__x0001_ 3 2 5 3 2" xfId="512"/>
    <cellStyle name="?鹎%U龡&amp;H齲_x0001_C铣_x0014__x0007__x0001__x0001_ 3 2 2 3 3 2" xfId="513"/>
    <cellStyle name="?鹎%U龡&amp;H齲_x0001_C铣_x0014__x0007__x0001__x0001_ 2 3 2 2_2015财政决算公开" xfId="514"/>
    <cellStyle name="货币[0] 3" xfId="515"/>
    <cellStyle name="标题 4" xfId="516"/>
    <cellStyle name="?鹎%U龡&amp;H齲_x0001_C铣_x0014__x0007__x0001__x0001_ 2 3 2 3 2" xfId="517"/>
    <cellStyle name="?鹎%U龡&amp;H齲_x0001_C铣_x0014__x0007__x0001__x0001_ 2 3 2 4 2" xfId="518"/>
    <cellStyle name="常规 8 3 3" xfId="519"/>
    <cellStyle name="?鹎%U龡&amp;H齲_x0001_C铣_x0014__x0007__x0001__x0001_ 2 3 4_2015财政决算公开" xfId="520"/>
    <cellStyle name="?鹎%U龡&amp;H齲_x0001_C铣_x0014__x0007__x0001__x0001_ 2 3 2 4 2 2" xfId="521"/>
    <cellStyle name="40% - 着色 4" xfId="522"/>
    <cellStyle name="?鹎%U龡&amp;H齲_x0001_C铣_x0014__x0007__x0001__x0001_ 3 4 4 4 2" xfId="523"/>
    <cellStyle name="?鹎%U龡&amp;H齲_x0001_C铣_x0014__x0007__x0001__x0001_ 3 2 2 2 2 4 2" xfId="524"/>
    <cellStyle name="?鹎%U龡&amp;H齲_x0001_C铣_x0014__x0007__x0001__x0001_ 2 3 2 4_2015财政决算公开" xfId="525"/>
    <cellStyle name="?鹎%U龡&amp;H齲_x0001_C铣_x0014__x0007__x0001__x0001_ 2 3 2 5" xfId="526"/>
    <cellStyle name="?鹎%U龡&amp;H齲_x0001_C铣_x0014__x0007__x0001__x0001_ 2 3 2 5 2" xfId="527"/>
    <cellStyle name="?鹎%U龡&amp;H齲_x0001_C铣_x0014__x0007__x0001__x0001_ 2 3 2 6" xfId="528"/>
    <cellStyle name="?鹎%U龡&amp;H齲_x0001_C铣_x0014__x0007__x0001__x0001_ 2 3 2 6 2" xfId="529"/>
    <cellStyle name="?鹎%U龡&amp;H齲_x0001_C铣_x0014__x0007__x0001__x0001_ 3 2 7_2015财政决算公开" xfId="530"/>
    <cellStyle name="货币 4 9" xfId="531"/>
    <cellStyle name="?鹎%U龡&amp;H齲_x0001_C铣_x0014__x0007__x0001__x0001_ 3 2 2 5_2015财政决算公开" xfId="532"/>
    <cellStyle name="?鹎%U龡&amp;H齲_x0001_C铣_x0014__x0007__x0001__x0001_ 3 3 2 4 2" xfId="533"/>
    <cellStyle name="?鹎%U龡&amp;H齲_x0001_C铣_x0014__x0007__x0001__x0001_ 2 3 2 7" xfId="534"/>
    <cellStyle name="?鹎%U龡&amp;H齲_x0001_C铣_x0014__x0007__x0001__x0001_ 3 3 2 4 2 2" xfId="535"/>
    <cellStyle name="?鹎%U龡&amp;H齲_x0001_C铣_x0014__x0007__x0001__x0001_ 2 3 2 7 2" xfId="536"/>
    <cellStyle name="?鹎%U龡&amp;H齲_x0001_C铣_x0014__x0007__x0001__x0001_ 2 3 3" xfId="537"/>
    <cellStyle name="?鹎%U龡&amp;H齲_x0001_C铣_x0014__x0007__x0001__x0001_ 2 3 3 2" xfId="538"/>
    <cellStyle name="?鹎%U龡&amp;H齲_x0001_C铣_x0014__x0007__x0001__x0001_ 2 3 3 3" xfId="539"/>
    <cellStyle name="?鹎%U龡&amp;H齲_x0001_C铣_x0014__x0007__x0001__x0001_ 2 3 3 3 2" xfId="540"/>
    <cellStyle name="?鹎%U龡&amp;H齲_x0001_C铣_x0014__x0007__x0001__x0001_ 2 3 3 4" xfId="541"/>
    <cellStyle name="?鹎%U龡&amp;H齲_x0001_C铣_x0014__x0007__x0001__x0001_ 2 3 3 4 2" xfId="542"/>
    <cellStyle name="标题 1 2 2" xfId="543"/>
    <cellStyle name="?鹎%U龡&amp;H齲_x0001_C铣_x0014__x0007__x0001__x0001_ 2 3 3 5" xfId="544"/>
    <cellStyle name="后继超级链接 3 2" xfId="545"/>
    <cellStyle name="?鹎%U龡&amp;H齲_x0001_C铣_x0014__x0007__x0001__x0001_ 3 2 5" xfId="546"/>
    <cellStyle name="?鹎%U龡&amp;H齲_x0001_C铣_x0014__x0007__x0001__x0001_ 3 2 2 3" xfId="547"/>
    <cellStyle name="?鹎%U龡&amp;H齲_x0001_C铣_x0014__x0007__x0001__x0001_ 2 3 3_2015财政决算公开" xfId="548"/>
    <cellStyle name="40% - 强调文字颜色 6 5_2015财政决算公开" xfId="549"/>
    <cellStyle name="?鹎%U龡&amp;H齲_x0001_C铣_x0014__x0007__x0001__x0001_ 2 3 4" xfId="550"/>
    <cellStyle name="?鹎%U龡&amp;H齲_x0001_C铣_x0014__x0007__x0001__x0001_ 2 3 4 2" xfId="551"/>
    <cellStyle name="?鹎%U龡&amp;H齲_x0001_C铣_x0014__x0007__x0001__x0001_ 2 3_2015财政决算公开" xfId="552"/>
    <cellStyle name="60% - 强调文字颜色 2 2 2 2 3" xfId="553"/>
    <cellStyle name="?鹎%U龡&amp;H齲_x0001_C铣_x0014__x0007__x0001__x0001_ 2 3 4 2 2" xfId="554"/>
    <cellStyle name="40% - 强调文字颜色 4 2 2 2_2015财政决算公开" xfId="555"/>
    <cellStyle name="?鹎%U龡&amp;H齲_x0001_C铣_x0014__x0007__x0001__x0001_ 2 3 4 3" xfId="556"/>
    <cellStyle name="?鹎%U龡&amp;H齲_x0001_C铣_x0014__x0007__x0001__x0001_ 2 3 4 4" xfId="557"/>
    <cellStyle name="常规 2 2 2 3 5" xfId="558"/>
    <cellStyle name="?鹎%U龡&amp;H齲_x0001_C铣_x0014__x0007__x0001__x0001_ 2 3 4 4 2" xfId="559"/>
    <cellStyle name="标题 1 3 2" xfId="560"/>
    <cellStyle name="?鹎%U龡&amp;H齲_x0001_C铣_x0014__x0007__x0001__x0001_ 2 3 4 5" xfId="561"/>
    <cellStyle name="好 4 2 2" xfId="562"/>
    <cellStyle name="常规 12 2" xfId="563"/>
    <cellStyle name="?鹎%U龡&amp;H齲_x0001_C铣_x0014__x0007__x0001__x0001_ 2 3 5" xfId="564"/>
    <cellStyle name="?鹎%U龡&amp;H齲_x0001_C铣_x0014__x0007__x0001__x0001_ 3 2 5_2015财政决算公开" xfId="565"/>
    <cellStyle name="?鹎%U龡&amp;H齲_x0001_C铣_x0014__x0007__x0001__x0001_ 3 2 2 3_2015财政决算公开" xfId="566"/>
    <cellStyle name="好 4 2 2 2" xfId="567"/>
    <cellStyle name="常规 12 2 2" xfId="568"/>
    <cellStyle name="?鹎%U龡&amp;H齲_x0001_C铣_x0014__x0007__x0001__x0001_ 2 3 5 2" xfId="569"/>
    <cellStyle name="常规 12 2 2 2" xfId="570"/>
    <cellStyle name="60% - 强调文字颜色 2 2 3 2 3" xfId="571"/>
    <cellStyle name="60% - 强调文字颜色 3 2 4 3" xfId="572"/>
    <cellStyle name="?鹎%U龡&amp;H齲_x0001_C铣_x0014__x0007__x0001__x0001_ 2 3 5 2 2" xfId="573"/>
    <cellStyle name="常规 12 2 3" xfId="574"/>
    <cellStyle name="?鹎%U龡&amp;H齲_x0001_C铣_x0014__x0007__x0001__x0001_ 2 3 5 3" xfId="575"/>
    <cellStyle name="常规 2 2 3 2 5" xfId="576"/>
    <cellStyle name="常规 12 2 3 2" xfId="577"/>
    <cellStyle name="千位分隔 2 2 8" xfId="578"/>
    <cellStyle name="?鹎%U龡&amp;H齲_x0001_C铣_x0014__x0007__x0001__x0001_ 2 3 5 3 2" xfId="579"/>
    <cellStyle name="常规 12 2 4" xfId="580"/>
    <cellStyle name="?鹎%U龡&amp;H齲_x0001_C铣_x0014__x0007__x0001__x0001_ 2 3 5 4" xfId="581"/>
    <cellStyle name="常规 12 2_2015财政决算公开" xfId="582"/>
    <cellStyle name="20% - 强调文字颜色 5 6 3" xfId="583"/>
    <cellStyle name="60% - 强调文字颜色 1 5 2 2" xfId="584"/>
    <cellStyle name="?鹎%U龡&amp;H齲_x0001_C铣_x0014__x0007__x0001__x0001_ 2 3 5_2015财政决算公开" xfId="585"/>
    <cellStyle name="好 4 2 3" xfId="586"/>
    <cellStyle name="常规 12 3" xfId="587"/>
    <cellStyle name="?鹎%U龡&amp;H齲_x0001_C铣_x0014__x0007__x0001__x0001_ 2 3 6" xfId="588"/>
    <cellStyle name="常规 12 3 2" xfId="589"/>
    <cellStyle name="?鹎%U龡&amp;H齲_x0001_C铣_x0014__x0007__x0001__x0001_ 2 3 6 2" xfId="590"/>
    <cellStyle name="常规 12 3 2 2" xfId="591"/>
    <cellStyle name="?鹎%U龡&amp;H齲_x0001_C铣_x0014__x0007__x0001__x0001_ 2 3 6 2 2" xfId="592"/>
    <cellStyle name="常规 12 3 3" xfId="593"/>
    <cellStyle name="霓付_laroux" xfId="594"/>
    <cellStyle name="?鹎%U龡&amp;H齲_x0001_C铣_x0014__x0007__x0001__x0001_ 2 3 6 3" xfId="595"/>
    <cellStyle name="千位分隔 3 2 8" xfId="596"/>
    <cellStyle name="?鹎%U龡&amp;H齲_x0001_C铣_x0014__x0007__x0001__x0001_ 2 3 6 3 2" xfId="597"/>
    <cellStyle name="?鹎%U龡&amp;H齲_x0001_C铣_x0014__x0007__x0001__x0001_ 2 3 6 4" xfId="598"/>
    <cellStyle name="表标题 3 2 2" xfId="599"/>
    <cellStyle name="40% - 强调文字颜色 1 4 4" xfId="600"/>
    <cellStyle name="常规 13 2_2015财政决算公开" xfId="601"/>
    <cellStyle name="?鹎%U龡&amp;H齲_x0001_C铣_x0014__x0007__x0001__x0001_ 2 4 5_2015财政决算公开" xfId="602"/>
    <cellStyle name="?鹎%U龡&amp;H齲_x0001_C铣_x0014__x0007__x0001__x0001_ 2 3 6 4 2" xfId="603"/>
    <cellStyle name="常规 13 2 3 2" xfId="604"/>
    <cellStyle name="?鹎%U龡&amp;H齲_x0001_C铣_x0014__x0007__x0001__x0001_ 2 4 5 3 2" xfId="605"/>
    <cellStyle name="解释性文本" xfId="606"/>
    <cellStyle name="标题 1 5 2" xfId="607"/>
    <cellStyle name="?鹎%U龡&amp;H齲_x0001_C铣_x0014__x0007__x0001__x0001_ 2 3 6 5" xfId="608"/>
    <cellStyle name="链接单元格 3 3 2" xfId="609"/>
    <cellStyle name="货币 2 3 4 2" xfId="610"/>
    <cellStyle name="常规 12 4" xfId="611"/>
    <cellStyle name="?鹎%U龡&amp;H齲_x0001_C铣_x0014__x0007__x0001__x0001_ 2 3 7" xfId="612"/>
    <cellStyle name="?鹎%U龡&amp;H齲_x0001_C铣_x0014__x0007__x0001__x0001_ 3 3 3 2 2" xfId="613"/>
    <cellStyle name="?鹎%U龡&amp;H齲_x0001_C铣_x0014__x0007__x0001__x0001_ 3 2" xfId="614"/>
    <cellStyle name="货币 2 3 4 3" xfId="615"/>
    <cellStyle name="常规 12 5" xfId="616"/>
    <cellStyle name="?鹎%U龡&amp;H齲_x0001_C铣_x0014__x0007__x0001__x0001_ 2 3 8" xfId="617"/>
    <cellStyle name="?鹎%U龡&amp;H齲_x0001_C铣_x0014__x0007__x0001__x0001_ 3 3" xfId="618"/>
    <cellStyle name="货币 2 3 4 4" xfId="619"/>
    <cellStyle name="常规 12 6" xfId="620"/>
    <cellStyle name="?鹎%U龡&amp;H齲_x0001_C铣_x0014__x0007__x0001__x0001_ 2 3 9" xfId="621"/>
    <cellStyle name="?鹎%U龡&amp;H齲_x0001_C铣_x0014__x0007__x0001__x0001_ 3 3 2" xfId="622"/>
    <cellStyle name="货币 2 3 4 4 2" xfId="623"/>
    <cellStyle name="?鹎%U龡&amp;H齲_x0001_C铣_x0014__x0007__x0001__x0001_ 2 3 9 2" xfId="624"/>
    <cellStyle name="?鹎%U龡&amp;H齲_x0001_C铣_x0014__x0007__x0001__x0001_ 2 4 2" xfId="625"/>
    <cellStyle name="?鹎%U龡&amp;H齲_x0001_C铣_x0014__x0007__x0001__x0001_ 2 5 3" xfId="626"/>
    <cellStyle name="好" xfId="627"/>
    <cellStyle name="差_F00DC810C49E00C2E0430A3413167AE0" xfId="628"/>
    <cellStyle name="差 2 3 2" xfId="629"/>
    <cellStyle name="?鹎%U龡&amp;H齲_x0001_C铣_x0014__x0007__x0001__x0001_ 2 4 2 2" xfId="630"/>
    <cellStyle name="40% - 强调文字颜色 3 6 3" xfId="631"/>
    <cellStyle name="?鹎%U龡&amp;H齲_x0001_C铣_x0014__x0007__x0001__x0001_ 2 4 2 2 2" xfId="632"/>
    <cellStyle name="?鹎%U龡&amp;H齲_x0001_C铣_x0014__x0007__x0001__x0001_ 3 3 2 2_2015财政决算公开" xfId="633"/>
    <cellStyle name="?鹎%U龡&amp;H齲_x0001_C铣_x0014__x0007__x0001__x0001_ 2 5 3 2" xfId="634"/>
    <cellStyle name="好 2" xfId="635"/>
    <cellStyle name="差 2 3 2 2" xfId="636"/>
    <cellStyle name="?鹎%U龡&amp;H齲_x0001_C铣_x0014__x0007__x0001__x0001_ 2 4 2 6" xfId="637"/>
    <cellStyle name="?鹎%U龡&amp;H齲_x0001_C铣_x0014__x0007__x0001__x0001_ 2 4 2 2 2 2" xfId="638"/>
    <cellStyle name="?鹎%U龡&amp;H齲_x0001_C铣_x0014__x0007__x0001__x0001_ 3 2 6 2 2" xfId="639"/>
    <cellStyle name="20% - 强调文字颜色 1 6 2" xfId="640"/>
    <cellStyle name="?鹎%U龡&amp;H齲_x0001_C铣_x0014__x0007__x0001__x0001_ 3 2 2 4 2 2" xfId="641"/>
    <cellStyle name="?鹎%U龡&amp;H齲_x0001_C铣_x0014__x0007__x0001__x0001_ 2 4 2 2 3 2" xfId="642"/>
    <cellStyle name="?鹎%U龡&amp;H齲_x0001_C铣_x0014__x0007__x0001__x0001_ 3 2 6 3" xfId="643"/>
    <cellStyle name="60% - 强调文字颜色 4 4 2 2" xfId="644"/>
    <cellStyle name="20% - 强调文字颜色 1 7" xfId="645"/>
    <cellStyle name="?鹎%U龡&amp;H齲_x0001_C铣_x0014__x0007__x0001__x0001_ 3 2 2 4 3" xfId="646"/>
    <cellStyle name="货币 3 2 3 3 2" xfId="647"/>
    <cellStyle name="?鹎%U龡&amp;H齲_x0001_C铣_x0014__x0007__x0001__x0001_ 2 4 2 2 4" xfId="648"/>
    <cellStyle name="?鹎%U龡&amp;H齲_x0001_C铣_x0014__x0007__x0001__x0001_ 3 2 6 3 2" xfId="649"/>
    <cellStyle name="60% - 强调文字颜色 4 4 2 2 2" xfId="650"/>
    <cellStyle name="20% - 强调文字颜色 1 7 2" xfId="651"/>
    <cellStyle name="?鹎%U龡&amp;H齲_x0001_C铣_x0014__x0007__x0001__x0001_ 3 2 2 4 3 2" xfId="652"/>
    <cellStyle name="?鹎%U龡&amp;H齲_x0001_C铣_x0014__x0007__x0001__x0001_ 2 4 2 2 4 2" xfId="653"/>
    <cellStyle name="差 2 3 3" xfId="654"/>
    <cellStyle name="?鹎%U龡&amp;H齲_x0001_C铣_x0014__x0007__x0001__x0001_ 2 5 4" xfId="655"/>
    <cellStyle name="?鹎%U龡&amp;H齲_x0001_C铣_x0014__x0007__x0001__x0001_ 2 4 2 3" xfId="656"/>
    <cellStyle name="20% - 强调文字颜色 2 2 7" xfId="657"/>
    <cellStyle name="?鹎%U龡&amp;H齲_x0001_C铣_x0014__x0007__x0001__x0001_ 3 4 6 2 2" xfId="658"/>
    <cellStyle name="?鹎%U龡&amp;H齲_x0001_C铣_x0014__x0007__x0001__x0001_ 3 2 2 2 4 2 2" xfId="659"/>
    <cellStyle name="常规 2 4 2 8" xfId="660"/>
    <cellStyle name="?鹎%U龡&amp;H齲_x0001_C铣_x0014__x0007__x0001__x0001_ 2 4 2 3_2015财政决算公开" xfId="661"/>
    <cellStyle name="?鹎%U龡&amp;H齲_x0001_C铣_x0014__x0007__x0001__x0001_ 2 4 2 4 2" xfId="662"/>
    <cellStyle name="?鹎%U龡&amp;H齲_x0001_C铣_x0014__x0007__x0001__x0001_ 2 4 2 4 2 2" xfId="663"/>
    <cellStyle name="?鹎%U龡&amp;H齲_x0001_C铣_x0014__x0007__x0001__x0001_ 3 2 8 2" xfId="664"/>
    <cellStyle name="20% - 强调文字颜色 3 6" xfId="665"/>
    <cellStyle name="?鹎%U龡&amp;H齲_x0001_C铣_x0014__x0007__x0001__x0001_ 3 2 2 6 2" xfId="666"/>
    <cellStyle name="百分比 2 2 2 2 2" xfId="667"/>
    <cellStyle name="?鹎%U龡&amp;H齲_x0001_C铣_x0014__x0007__x0001__x0001_ 2 4 2 4 3" xfId="668"/>
    <cellStyle name="20% - 强调文字颜色 2 2 3 2 2" xfId="669"/>
    <cellStyle name="?鹎%U龡&amp;H齲_x0001_C铣_x0014__x0007__x0001__x0001_ 3 2 3 4 5" xfId="670"/>
    <cellStyle name="20% - 强调文字颜色 3 6 2" xfId="671"/>
    <cellStyle name="?鹎%U龡&amp;H齲_x0001_C铣_x0014__x0007__x0001__x0001_ 3 2 2 6 2 2" xfId="672"/>
    <cellStyle name="千位分隔 11" xfId="673"/>
    <cellStyle name="?鹎%U龡&amp;H齲_x0001_C铣_x0014__x0007__x0001__x0001_ 3 3 6 5" xfId="674"/>
    <cellStyle name="百分比 2 2 2 2 2 2" xfId="675"/>
    <cellStyle name="?鹎%U龡&amp;H齲_x0001_C铣_x0014__x0007__x0001__x0001_ 2 4 2 4 3 2" xfId="676"/>
    <cellStyle name="检查单元格 2 3 3 2" xfId="677"/>
    <cellStyle name="20% - 强调文字颜色 3 7" xfId="678"/>
    <cellStyle name="?鹎%U龡&amp;H齲_x0001_C铣_x0014__x0007__x0001__x0001_ 3 2 2 6 3" xfId="679"/>
    <cellStyle name="百分比 2 2 2 2 3" xfId="680"/>
    <cellStyle name="警告文本 2 2" xfId="681"/>
    <cellStyle name="常规 4 2 2 3 2 2" xfId="682"/>
    <cellStyle name="?鹎%U龡&amp;H齲_x0001_C铣_x0014__x0007__x0001__x0001_ 2 4 2 4 4" xfId="683"/>
    <cellStyle name="20% - 强调文字颜色 3 7 2" xfId="684"/>
    <cellStyle name="?鹎%U龡&amp;H齲_x0001_C铣_x0014__x0007__x0001__x0001_ 3 2 2 6 3 2" xfId="685"/>
    <cellStyle name="警告文本 2 2 2" xfId="686"/>
    <cellStyle name="汇总 2 2 3" xfId="687"/>
    <cellStyle name="?鹎%U龡&amp;H齲_x0001_C铣_x0014__x0007__x0001__x0001_ 2 4 2 4 4 2" xfId="688"/>
    <cellStyle name="?鹎%U龡&amp;H齲_x0001_C铣_x0014__x0007__x0001__x0001_ 3 4 2 5" xfId="689"/>
    <cellStyle name="?鹎%U龡&amp;H齲_x0001_C铣_x0014__x0007__x0001__x0001_ 2 4 2 4_2015财政决算公开" xfId="690"/>
    <cellStyle name="?鹎%U龡&amp;H齲_x0001_C铣_x0014__x0007__x0001__x0001_ 2 4 2 5" xfId="691"/>
    <cellStyle name="?鹎%U龡&amp;H齲_x0001_C铣_x0014__x0007__x0001__x0001_ 2 4 2 5 2" xfId="692"/>
    <cellStyle name="?鹎%U龡&amp;H齲_x0001_C铣_x0014__x0007__x0001__x0001_ 2 4 2 6 2" xfId="693"/>
    <cellStyle name="强调文字颜色 4 2 3 2 2" xfId="694"/>
    <cellStyle name="?鹎%U龡&amp;H齲_x0001_C铣_x0014__x0007__x0001__x0001_ 5 2" xfId="695"/>
    <cellStyle name="?鹎%U龡&amp;H齲_x0001_C铣_x0014__x0007__x0001__x0001_ 3 3 3 4 2" xfId="696"/>
    <cellStyle name="?鹎%U龡&amp;H齲_x0001_C铣_x0014__x0007__x0001__x0001_ 2 4 2 7" xfId="697"/>
    <cellStyle name="强调文字颜色 4 2 3 2 2 2" xfId="698"/>
    <cellStyle name="?鹎%U龡&amp;H齲_x0001_C铣_x0014__x0007__x0001__x0001_ 5 2 2" xfId="699"/>
    <cellStyle name="?鹎%U龡&amp;H齲_x0001_C铣_x0014__x0007__x0001__x0001_ 2 4 2 7 2" xfId="700"/>
    <cellStyle name="?鹎%U龡&amp;H齲_x0001_C铣_x0014__x0007__x0001__x0001_ 2 4 2_2015财政决算公开" xfId="701"/>
    <cellStyle name="解释性文本 5 2 2" xfId="702"/>
    <cellStyle name="差 2 2 2" xfId="703"/>
    <cellStyle name="?鹎%U龡&amp;H齲_x0001_C铣_x0014__x0007__x0001__x0001_ 2 4 3" xfId="704"/>
    <cellStyle name="差 2 2 2 2" xfId="705"/>
    <cellStyle name="?鹎%U龡&amp;H齲_x0001_C铣_x0014__x0007__x0001__x0001_ 2 4 3 2" xfId="706"/>
    <cellStyle name="差 2 2 2 2 2" xfId="707"/>
    <cellStyle name="40% - 强调文字颜色 4 6 3" xfId="708"/>
    <cellStyle name="?鹎%U龡&amp;H齲_x0001_C铣_x0014__x0007__x0001__x0001_ 2 4 3 2 2" xfId="709"/>
    <cellStyle name="差 2 2 2 3" xfId="710"/>
    <cellStyle name="?鹎%U龡&amp;H齲_x0001_C铣_x0014__x0007__x0001__x0001_ 2 4 3 3" xfId="711"/>
    <cellStyle name="40% - 强调文字颜色 5 2 2 2 2" xfId="712"/>
    <cellStyle name="?鹎%U龡&amp;H齲_x0001_C铣_x0014__x0007__x0001__x0001_ 2 4 3 4" xfId="713"/>
    <cellStyle name="40% - 强调文字颜色 5 2 2 2 2 2" xfId="714"/>
    <cellStyle name="?鹎%U龡&amp;H齲_x0001_C铣_x0014__x0007__x0001__x0001_ 2 4 3 4 2" xfId="715"/>
    <cellStyle name="标题 2 2 2" xfId="716"/>
    <cellStyle name="40% - 强调文字颜色 5 2 2 2 3" xfId="717"/>
    <cellStyle name="?鹎%U龡&amp;H齲_x0001_C铣_x0014__x0007__x0001__x0001_ 2 4 3 5" xfId="718"/>
    <cellStyle name="?鹎%U龡&amp;H齲_x0001_C铣_x0014__x0007__x0001__x0001_ 2 5" xfId="719"/>
    <cellStyle name="60% - 强调文字颜色 3 3 3 2 2" xfId="720"/>
    <cellStyle name="20% - 强调文字颜色 1 2 6" xfId="721"/>
    <cellStyle name="?鹎%U龡&amp;H齲_x0001_C铣_x0014__x0007__x0001__x0001_ 2 4 3_2015财政决算公开" xfId="722"/>
    <cellStyle name="差 2 2 3" xfId="723"/>
    <cellStyle name="?鹎%U龡&amp;H齲_x0001_C铣_x0014__x0007__x0001__x0001_ 2 4 4" xfId="724"/>
    <cellStyle name="差 2 2 3 2" xfId="725"/>
    <cellStyle name="?鹎%U龡&amp;H齲_x0001_C铣_x0014__x0007__x0001__x0001_ 2 4 4 2" xfId="726"/>
    <cellStyle name="?鹎%U龡&amp;H齲_x0001_C铣_x0014__x0007__x0001__x0001_ 3 4_2015财政决算公开" xfId="727"/>
    <cellStyle name="?鹎%U龡&amp;H齲_x0001_C铣_x0014__x0007__x0001__x0001_ 2 4 4 3" xfId="728"/>
    <cellStyle name="40% - 强调文字颜色 5 2 2 3 2" xfId="729"/>
    <cellStyle name="常规 2 2 2 5_2015财政决算公开" xfId="730"/>
    <cellStyle name="?鹎%U龡&amp;H齲_x0001_C铣_x0014__x0007__x0001__x0001_ 2 4 4 4" xfId="731"/>
    <cellStyle name="标题 2 3 2" xfId="732"/>
    <cellStyle name="?鹎%U龡&amp;H齲_x0001_C铣_x0014__x0007__x0001__x0001_ 2 4 4 5" xfId="733"/>
    <cellStyle name="?鹎%U龡&amp;H齲_x0001_C铣_x0014__x0007__x0001__x0001_ 2 4 4_2015财政决算公开" xfId="734"/>
    <cellStyle name="检查单元格 6" xfId="735"/>
    <cellStyle name="小数 4" xfId="736"/>
    <cellStyle name="常规 2 5 2 2" xfId="737"/>
    <cellStyle name="好 4 3 2" xfId="738"/>
    <cellStyle name="常规 13 2" xfId="739"/>
    <cellStyle name="差 2 2 4" xfId="740"/>
    <cellStyle name="?鹎%U龡&amp;H齲_x0001_C铣_x0014__x0007__x0001__x0001_ 2 4 5" xfId="741"/>
    <cellStyle name="常规 13 2 2" xfId="742"/>
    <cellStyle name="?鹎%U龡&amp;H齲_x0001_C铣_x0014__x0007__x0001__x0001_ 2 4 5 2" xfId="743"/>
    <cellStyle name="40% - 强调文字颜色 6 6 3" xfId="744"/>
    <cellStyle name="常规 13 2 2 2" xfId="745"/>
    <cellStyle name="60% - 强调文字颜色 4 2 4 3" xfId="746"/>
    <cellStyle name="?鹎%U龡&amp;H齲_x0001_C铣_x0014__x0007__x0001__x0001_ 2 4 5 2 2" xfId="747"/>
    <cellStyle name="?鹎%U龡&amp;H齲_x0001_C铣_x0014__x0007__x0001__x0001_ 3 2 3 4_2015财政决算公开" xfId="748"/>
    <cellStyle name="常规 13 2 3" xfId="749"/>
    <cellStyle name="?鹎%U龡&amp;H齲_x0001_C铣_x0014__x0007__x0001__x0001_ 2 4 5 3" xfId="750"/>
    <cellStyle name="常规 13 3" xfId="751"/>
    <cellStyle name="?鹎%U龡&amp;H齲_x0001_C铣_x0014__x0007__x0001__x0001_ 2 4 6" xfId="752"/>
    <cellStyle name="常规 5 2 2 4" xfId="753"/>
    <cellStyle name="常规 13 3 2" xfId="754"/>
    <cellStyle name="?鹎%U龡&amp;H齲_x0001_C铣_x0014__x0007__x0001__x0001_ 2 4 6 2" xfId="755"/>
    <cellStyle name="常规 5 2 2 4 2" xfId="756"/>
    <cellStyle name="常规 13 3 2 2" xfId="757"/>
    <cellStyle name="常规 17 3" xfId="758"/>
    <cellStyle name="常规 22 3" xfId="759"/>
    <cellStyle name="?鹎%U龡&amp;H齲_x0001_C铣_x0014__x0007__x0001__x0001_ 2 4 6 2 2" xfId="760"/>
    <cellStyle name="常规 5 2 2 5" xfId="761"/>
    <cellStyle name="常规 13 3 3" xfId="762"/>
    <cellStyle name="?鹎%U龡&amp;H齲_x0001_C铣_x0014__x0007__x0001__x0001_ 2 4 6 3" xfId="763"/>
    <cellStyle name="标题 2 5 2" xfId="764"/>
    <cellStyle name="?鹎%U龡&amp;H齲_x0001_C铣_x0014__x0007__x0001__x0001_ 2 4 6 5" xfId="765"/>
    <cellStyle name="常规 5 2 2 5 2" xfId="766"/>
    <cellStyle name="百分比 5 7" xfId="767"/>
    <cellStyle name="常规 18 3" xfId="768"/>
    <cellStyle name="常规 23 3" xfId="769"/>
    <cellStyle name="?鹎%U龡&amp;H齲_x0001_C铣_x0014__x0007__x0001__x0001_ 2 4 6 3 2" xfId="770"/>
    <cellStyle name="常规 5 2 2 6" xfId="771"/>
    <cellStyle name="?鹎%U龡&amp;H齲_x0001_C铣_x0014__x0007__x0001__x0001_ 2 4 6 4" xfId="772"/>
    <cellStyle name="常规 19 3" xfId="773"/>
    <cellStyle name="常规 24 3" xfId="774"/>
    <cellStyle name="?鹎%U龡&amp;H齲_x0001_C铣_x0014__x0007__x0001__x0001_ 2 4 6 4 2" xfId="775"/>
    <cellStyle name="常规 13 3_2015财政决算公开" xfId="776"/>
    <cellStyle name="?鹎%U龡&amp;H齲_x0001_C铣_x0014__x0007__x0001__x0001_ 2 4 6_2015财政决算公开" xfId="777"/>
    <cellStyle name="货币 2 3 5 2" xfId="778"/>
    <cellStyle name="常规 13 4" xfId="779"/>
    <cellStyle name="?鹎%U龡&amp;H齲_x0001_C铣_x0014__x0007__x0001__x0001_ 2 4 7" xfId="780"/>
    <cellStyle name="检查单元格" xfId="781"/>
    <cellStyle name="常规 13 5" xfId="782"/>
    <cellStyle name="?鹎%U龡&amp;H齲_x0001_C铣_x0014__x0007__x0001__x0001_ 2 4 8" xfId="783"/>
    <cellStyle name="检查单元格 2" xfId="784"/>
    <cellStyle name="常规 5 2 4 4" xfId="785"/>
    <cellStyle name="?鹎%U龡&amp;H齲_x0001_C铣_x0014__x0007__x0001__x0001_ 2 4 8 2" xfId="786"/>
    <cellStyle name="?鹎%U龡&amp;H齲_x0001_C铣_x0014__x0007__x0001__x0001_ 3 6_2015财政决算公开" xfId="787"/>
    <cellStyle name="?鹎%U龡&amp;H齲_x0001_C铣_x0014__x0007__x0001__x0001_ 2 4 9" xfId="788"/>
    <cellStyle name="?鹎%U龡&amp;H齲_x0001_C铣_x0014__x0007__x0001__x0001_ 2 4 9 2" xfId="789"/>
    <cellStyle name="货币 2 2 2 7 2" xfId="790"/>
    <cellStyle name="?鹎%U龡&amp;H齲_x0001_C铣_x0014__x0007__x0001__x0001_ 2 4_2015财政决算公开" xfId="791"/>
    <cellStyle name="?鹎%U龡&amp;H齲_x0001_C铣_x0014__x0007__x0001__x0001_ 2 5 2" xfId="792"/>
    <cellStyle name="40% - 强调文字颜色 2 5 2 2" xfId="793"/>
    <cellStyle name="?鹎%U龡&amp;H齲_x0001_C铣_x0014__x0007__x0001__x0001_ 3 2 2 6_2015财政决算公开" xfId="794"/>
    <cellStyle name="差" xfId="795"/>
    <cellStyle name="20% - 强调文字颜色 2 2 3_2015财政决算公开" xfId="796"/>
    <cellStyle name="?鹎%U龡&amp;H齲_x0001_C铣_x0014__x0007__x0001__x0001_ 2 5 2 2" xfId="797"/>
    <cellStyle name="货币 2 2 5 3" xfId="798"/>
    <cellStyle name="40% - 强调文字颜色 6 2 5" xfId="799"/>
    <cellStyle name="?鹎%U龡&amp;H齲_x0001_C铣_x0014__x0007__x0001__x0001_ 2 5_2015财政决算公开" xfId="800"/>
    <cellStyle name="20% - 强调文字颜色 1 2 7" xfId="801"/>
    <cellStyle name="?鹎%U龡&amp;H齲_x0001_C铣_x0014__x0007__x0001__x0001_ 3 4 5 2 2" xfId="802"/>
    <cellStyle name="?鹎%U龡&amp;H齲_x0001_C铣_x0014__x0007__x0001__x0001_ 3 2 2 2 3 2 2" xfId="803"/>
    <cellStyle name="?鹎%U龡&amp;H齲_x0001_C铣_x0014__x0007__x0001__x0001_ 2 6" xfId="804"/>
    <cellStyle name="百分比 2 3" xfId="805"/>
    <cellStyle name="?鹎%U龡&amp;H齲_x0001_C铣_x0014__x0007__x0001__x0001_ 2 6 2" xfId="806"/>
    <cellStyle name="常规 8 2 2 2 2" xfId="807"/>
    <cellStyle name="?鹎%U龡&amp;H齲_x0001_C铣_x0014__x0007__x0001__x0001_ 2 7" xfId="808"/>
    <cellStyle name="百分比 3 3" xfId="809"/>
    <cellStyle name="?鹎%U龡&amp;H齲_x0001_C铣_x0014__x0007__x0001__x0001_ 2 7 2" xfId="810"/>
    <cellStyle name="40% - 强调文字颜色 1 7 2" xfId="811"/>
    <cellStyle name="?鹎%U龡&amp;H齲_x0001_C铣_x0014__x0007__x0001__x0001_ 2 8" xfId="812"/>
    <cellStyle name="?鹎%U龡&amp;H齲_x0001_C铣_x0014__x0007__x0001__x0001_ 3 3 3 2" xfId="813"/>
    <cellStyle name="?鹎%U龡&amp;H齲_x0001_C铣_x0014__x0007__x0001__x0001_ 3" xfId="814"/>
    <cellStyle name="?鹎%U龡&amp;H齲_x0001_C铣_x0014__x0007__x0001__x0001_ 3 10" xfId="815"/>
    <cellStyle name="?鹎%U龡&amp;H齲_x0001_C铣_x0014__x0007__x0001__x0001_ 3 4 4 5" xfId="816"/>
    <cellStyle name="?鹎%U龡&amp;H齲_x0001_C铣_x0014__x0007__x0001__x0001_ 3 2 2 2 2 5" xfId="817"/>
    <cellStyle name="常规 2 4 9 2" xfId="818"/>
    <cellStyle name="?鹎%U龡&amp;H齲_x0001_C铣_x0014__x0007__x0001__x0001_ 3 2 10" xfId="819"/>
    <cellStyle name="标题 5 4 3" xfId="820"/>
    <cellStyle name="?鹎%U龡&amp;H齲_x0001_C铣_x0014__x0007__x0001__x0001_ 3 2 10 2" xfId="821"/>
    <cellStyle name="?鹎%U龡&amp;H齲_x0001_C铣_x0014__x0007__x0001__x0001_ 3 2 11" xfId="822"/>
    <cellStyle name="?鹎%U龡&amp;H齲_x0001_C铣_x0014__x0007__x0001__x0001_ 3 2 2 10" xfId="823"/>
    <cellStyle name="40% - 强调文字颜色 4 5 3" xfId="824"/>
    <cellStyle name="?鹎%U龡&amp;H齲_x0001_C铣_x0014__x0007__x0001__x0001_ 3 2 4" xfId="825"/>
    <cellStyle name="?鹎%U龡&amp;H齲_x0001_C铣_x0014__x0007__x0001__x0001_ 3 4 4_2015财政决算公开" xfId="826"/>
    <cellStyle name="计算 2 2 4" xfId="827"/>
    <cellStyle name="20% - 强调文字颜色 1 3 3 2 2" xfId="828"/>
    <cellStyle name="?鹎%U龡&amp;H齲_x0001_C铣_x0014__x0007__x0001__x0001_ 3 2 2 2 2_2015财政决算公开" xfId="829"/>
    <cellStyle name="?鹎%U龡&amp;H齲_x0001_C铣_x0014__x0007__x0001__x0001_ 3 2 2 2" xfId="830"/>
    <cellStyle name="警告文本 7" xfId="831"/>
    <cellStyle name="?鹎%U龡&amp;H齲_x0001_C铣_x0014__x0007__x0001__x0001_ 3 2 4 2" xfId="832"/>
    <cellStyle name="差 3 2 3" xfId="833"/>
    <cellStyle name="?鹎%U龡&amp;H齲_x0001_C铣_x0014__x0007__x0001__x0001_ 3 4 4" xfId="834"/>
    <cellStyle name="?鹎%U龡&amp;H齲_x0001_C铣_x0014__x0007__x0001__x0001_ 3 2 2 2 2" xfId="835"/>
    <cellStyle name="20% - 强调文字颜色 4 2 2 2 2 2" xfId="836"/>
    <cellStyle name="?鹎%U龡&amp;H齲_x0001_C铣_x0014__x0007__x0001__x0001_ 3 2 4 3" xfId="837"/>
    <cellStyle name="好 5 3 2" xfId="838"/>
    <cellStyle name="差 3 2 4" xfId="839"/>
    <cellStyle name="?鹎%U龡&amp;H齲_x0001_C铣_x0014__x0007__x0001__x0001_ 3 4 5" xfId="840"/>
    <cellStyle name="?鹎%U龡&amp;H齲_x0001_C铣_x0014__x0007__x0001__x0001_ 3 2 2 2 3" xfId="841"/>
    <cellStyle name="?鹎%U龡&amp;H齲_x0001_C铣_x0014__x0007__x0001__x0001_ 3 2 4 3 2" xfId="842"/>
    <cellStyle name="?鹎%U龡&amp;H齲_x0001_C铣_x0014__x0007__x0001__x0001_ 3 4 5 2" xfId="843"/>
    <cellStyle name="?鹎%U龡&amp;H齲_x0001_C铣_x0014__x0007__x0001__x0001_ 3 2 2 2 3 2" xfId="844"/>
    <cellStyle name="?鹎%U龡&amp;H齲_x0001_C铣_x0014__x0007__x0001__x0001_ 3 3 10" xfId="845"/>
    <cellStyle name="?鹎%U龡&amp;H齲_x0001_C铣_x0014__x0007__x0001__x0001_ 3 4 5 3" xfId="846"/>
    <cellStyle name="?鹎%U龡&amp;H齲_x0001_C铣_x0014__x0007__x0001__x0001_ 3 2 2 2 3 3" xfId="847"/>
    <cellStyle name="?鹎%U龡&amp;H齲_x0001_C铣_x0014__x0007__x0001__x0001_ 3 4 5 3 2" xfId="848"/>
    <cellStyle name="?鹎%U龡&amp;H齲_x0001_C铣_x0014__x0007__x0001__x0001_ 3 2 2 2 3 3 2" xfId="849"/>
    <cellStyle name="?鹎%U龡&amp;H齲_x0001_C铣_x0014__x0007__x0001__x0001_ 3 4 6 3" xfId="850"/>
    <cellStyle name="?鹎%U龡&amp;H齲_x0001_C铣_x0014__x0007__x0001__x0001_ 3 2 2 2 4 3" xfId="851"/>
    <cellStyle name="?鹎%U龡&amp;H齲_x0001_C铣_x0014__x0007__x0001__x0001_ 3 4 6 3 2" xfId="852"/>
    <cellStyle name="常规 45" xfId="853"/>
    <cellStyle name="常规 50" xfId="854"/>
    <cellStyle name="?鹎%U龡&amp;H齲_x0001_C铣_x0014__x0007__x0001__x0001_ 3 2 2 2 4 3 2" xfId="855"/>
    <cellStyle name="?鹎%U龡&amp;H齲_x0001_C铣_x0014__x0007__x0001__x0001_ 3 4 6 4" xfId="856"/>
    <cellStyle name="?鹎%U龡&amp;H齲_x0001_C铣_x0014__x0007__x0001__x0001_ 3 2 2 2 4 4" xfId="857"/>
    <cellStyle name="?鹎%U龡&amp;H齲_x0001_C铣_x0014__x0007__x0001__x0001_ 3 2 3 3_2015财政决算公开" xfId="858"/>
    <cellStyle name="?鹎%U龡&amp;H齲_x0001_C铣_x0014__x0007__x0001__x0001_ 3 4 6 4 2" xfId="859"/>
    <cellStyle name="?鹎%U龡&amp;H齲_x0001_C铣_x0014__x0007__x0001__x0001_ 3 2 2 2 4 4 2" xfId="860"/>
    <cellStyle name="?鹎%U龡&amp;H齲_x0001_C铣_x0014__x0007__x0001__x0001_ 3 4 6_2015财政决算公开" xfId="861"/>
    <cellStyle name="?鹎%U龡&amp;H齲_x0001_C铣_x0014__x0007__x0001__x0001_ 3 2 2 2 4_2015财政决算公开" xfId="862"/>
    <cellStyle name="常规 10 3" xfId="863"/>
    <cellStyle name="?鹎%U龡&amp;H齲_x0001_C铣_x0014__x0007__x0001__x0001_ 3 4 8 2" xfId="864"/>
    <cellStyle name="?鹎%U龡&amp;H齲_x0001_C铣_x0014__x0007__x0001__x0001_ 3 2 2 2 6 2" xfId="865"/>
    <cellStyle name="?鹎%U龡&amp;H齲_x0001_C铣_x0014__x0007__x0001__x0001_ 3 4 9" xfId="866"/>
    <cellStyle name="?鹎%U龡&amp;H齲_x0001_C铣_x0014__x0007__x0001__x0001_ 3 2 2 2 7" xfId="867"/>
    <cellStyle name="60% - 强调文字颜色 4 5 2 2" xfId="868"/>
    <cellStyle name="?鹎%U龡&amp;H齲_x0001_C铣_x0014__x0007__x0001__x0001_ 3 2 4_2015财政决算公开" xfId="869"/>
    <cellStyle name="?鹎%U龡&amp;H齲_x0001_C铣_x0014__x0007__x0001__x0001_ 4 6 5" xfId="870"/>
    <cellStyle name="?鹎%U龡&amp;H齲_x0001_C铣_x0014__x0007__x0001__x0001_ 3 2 3 4 3" xfId="871"/>
    <cellStyle name="?鹎%U龡&amp;H齲_x0001_C铣_x0014__x0007__x0001__x0001_ 3 3 6 3" xfId="872"/>
    <cellStyle name="?鹎%U龡&amp;H齲_x0001_C铣_x0014__x0007__x0001__x0001_ 3 2 2 2_2015财政决算公开" xfId="873"/>
    <cellStyle name="后继超级链接 3 2 2" xfId="874"/>
    <cellStyle name="?鹎%U龡&amp;H齲_x0001_C铣_x0014__x0007__x0001__x0001_ 3 2 5 2" xfId="875"/>
    <cellStyle name="差 3 3 3" xfId="876"/>
    <cellStyle name="?鹎%U龡&amp;H齲_x0001_C铣_x0014__x0007__x0001__x0001_ 3 2 2 3 2" xfId="877"/>
    <cellStyle name="?鹎%U龡&amp;H齲_x0001_C铣_x0014__x0007__x0001__x0001_ 3 2 5 3" xfId="878"/>
    <cellStyle name="?鹎%U龡&amp;H齲_x0001_C铣_x0014__x0007__x0001__x0001_ 3 2 2 3 3" xfId="879"/>
    <cellStyle name="后继超级链接 3 3" xfId="880"/>
    <cellStyle name="?鹎%U龡&amp;H齲_x0001_C铣_x0014__x0007__x0001__x0001_ 3 2 6" xfId="881"/>
    <cellStyle name="?鹎%U龡&amp;H齲_x0001_C铣_x0014__x0007__x0001__x0001_ 3 2 2 4" xfId="882"/>
    <cellStyle name="标题 1 8" xfId="883"/>
    <cellStyle name="?鹎%U龡&amp;H齲_x0001_C铣_x0014__x0007__x0001__x0001_ 3 2 2 4 4 2" xfId="884"/>
    <cellStyle name="常规 3 2 3" xfId="885"/>
    <cellStyle name="?鹎%U龡&amp;H齲_x0001_C铣_x0014__x0007__x0001__x0001_ 3 2 6_2015财政决算公开" xfId="886"/>
    <cellStyle name="?鹎%U龡&amp;H齲_x0001_C铣_x0014__x0007__x0001__x0001_ 3 2 2 4_2015财政决算公开" xfId="887"/>
    <cellStyle name="链接单元格 4 2 2" xfId="888"/>
    <cellStyle name="货币 2 4 3 2" xfId="889"/>
    <cellStyle name="?鹎%U龡&amp;H齲_x0001_C铣_x0014__x0007__x0001__x0001_ 3 2 7" xfId="890"/>
    <cellStyle name="?鹎%U龡&amp;H齲_x0001_C铣_x0014__x0007__x0001__x0001_ 3 2 2 5" xfId="891"/>
    <cellStyle name="?鹎%U龡&amp;H齲_x0001_C铣_x0014__x0007__x0001__x0001_ 3 2 7 5" xfId="892"/>
    <cellStyle name="?鹎%U龡&amp;H齲_x0001_C铣_x0014__x0007__x0001__x0001_ 3 2 7 3 2" xfId="893"/>
    <cellStyle name="检查单元格 2 3 2 2 2" xfId="894"/>
    <cellStyle name="20% - 强调文字颜色 2 7 2" xfId="895"/>
    <cellStyle name="?鹎%U龡&amp;H齲_x0001_C铣_x0014__x0007__x0001__x0001_ 3 2 2 5 3 2" xfId="896"/>
    <cellStyle name="?鹎%U龡&amp;H齲_x0001_C铣_x0014__x0007__x0001__x0001_ 3 2 8" xfId="897"/>
    <cellStyle name="?鹎%U龡&amp;H齲_x0001_C铣_x0014__x0007__x0001__x0001_ 3 2 2 6" xfId="898"/>
    <cellStyle name="20% - 强调文字颜色 6 2 2 3 2" xfId="899"/>
    <cellStyle name="?鹎%U龡&amp;H齲_x0001_C铣_x0014__x0007__x0001__x0001_ 3 2 2 6 4 2" xfId="900"/>
    <cellStyle name="?鹎%U龡&amp;H齲_x0001_C铣_x0014__x0007__x0001__x0001_ 3 2 7 4 2" xfId="901"/>
    <cellStyle name="20% - 强调文字颜色 2 2 3 5" xfId="902"/>
    <cellStyle name="20% - 强调文字颜色 3 9" xfId="903"/>
    <cellStyle name="?鹎%U龡&amp;H齲_x0001_C铣_x0014__x0007__x0001__x0001_ 3 2 2 6 5" xfId="904"/>
    <cellStyle name="?鹎%U龡&amp;H齲_x0001_C铣_x0014__x0007__x0001__x0001_ 3 2 9" xfId="905"/>
    <cellStyle name="?鹎%U龡&amp;H齲_x0001_C铣_x0014__x0007__x0001__x0001_ 3 2 2 7" xfId="906"/>
    <cellStyle name="?鹎%U龡&amp;H齲_x0001_C铣_x0014__x0007__x0001__x0001_ 3 2 9 2" xfId="907"/>
    <cellStyle name="20% - 强调文字颜色 4 6" xfId="908"/>
    <cellStyle name="?鹎%U龡&amp;H齲_x0001_C铣_x0014__x0007__x0001__x0001_ 3 2 2 7 2" xfId="909"/>
    <cellStyle name="60% - 强调文字颜色 6 3 2 2 2" xfId="910"/>
    <cellStyle name="20% - 强调文字颜色 5 6" xfId="911"/>
    <cellStyle name="?鹎%U龡&amp;H齲_x0001_C铣_x0014__x0007__x0001__x0001_ 3 2 2 8 2" xfId="912"/>
    <cellStyle name="60% - 强调文字颜色 6 3 2 3" xfId="913"/>
    <cellStyle name="?鹎%U龡&amp;H齲_x0001_C铣_x0014__x0007__x0001__x0001_ 3 2 2 9" xfId="914"/>
    <cellStyle name="货币 4 2 2 4" xfId="915"/>
    <cellStyle name="?鹎%U龡&amp;H齲_x0001_C铣_x0014__x0007__x0001__x0001_ 3 2 2_2015财政决算公开" xfId="916"/>
    <cellStyle name="?鹎%U龡&amp;H齲_x0001_C铣_x0014__x0007__x0001__x0001_ 3 2 3" xfId="917"/>
    <cellStyle name="?鹎%U龡&amp;H齲_x0001_C铣_x0014__x0007__x0001__x0001_ 3 2 3 2" xfId="918"/>
    <cellStyle name="差 4 2 3" xfId="919"/>
    <cellStyle name="?鹎%U龡&amp;H齲_x0001_C铣_x0014__x0007__x0001__x0001_ 4 4 4" xfId="920"/>
    <cellStyle name="?鹎%U龡&amp;H齲_x0001_C铣_x0014__x0007__x0001__x0001_ 3 2 3 2 2" xfId="921"/>
    <cellStyle name="?鹎%U龡&amp;H齲_x0001_C铣_x0014__x0007__x0001__x0001_ 4 4 5" xfId="922"/>
    <cellStyle name="?鹎%U龡&amp;H齲_x0001_C铣_x0014__x0007__x0001__x0001_ 3 2 3 2 3" xfId="923"/>
    <cellStyle name="?鹎%U龡&amp;H齲_x0001_C铣_x0014__x0007__x0001__x0001_ 3 2 3 2 5" xfId="924"/>
    <cellStyle name="?鹎%U龡&amp;H齲_x0001_C铣_x0014__x0007__x0001__x0001_ 3 2 3 3" xfId="925"/>
    <cellStyle name="?鹎%U龡&amp;H齲_x0001_C铣_x0014__x0007__x0001__x0001_ 4 5 4" xfId="926"/>
    <cellStyle name="?鹎%U龡&amp;H齲_x0001_C铣_x0014__x0007__x0001__x0001_ 3 2 3 3 2" xfId="927"/>
    <cellStyle name="?鹎%U龡&amp;H齲_x0001_C铣_x0014__x0007__x0001__x0001_ 3 2 3 3 2 2" xfId="928"/>
    <cellStyle name="60% - 强调文字颜色 1 2 3" xfId="929"/>
    <cellStyle name="?鹎%U龡&amp;H齲_x0001_C铣_x0014__x0007__x0001__x0001_ 3 2 3 3 3 2" xfId="930"/>
    <cellStyle name="?鹎%U龡&amp;H齲_x0001_C铣_x0014__x0007__x0001__x0001_ 4 6 4 2" xfId="931"/>
    <cellStyle name="?鹎%U龡&amp;H齲_x0001_C铣_x0014__x0007__x0001__x0001_ 3 2 3 4 2 2" xfId="932"/>
    <cellStyle name="60% - 强调文字颜色 4 5 2 2 2" xfId="933"/>
    <cellStyle name="60% - 强调文字颜色 2 2 3" xfId="934"/>
    <cellStyle name="?鹎%U龡&amp;H齲_x0001_C铣_x0014__x0007__x0001__x0001_ 3 2 3 4 3 2" xfId="935"/>
    <cellStyle name="常规 5 2 4 2 2" xfId="936"/>
    <cellStyle name="60% - 强调文字颜色 4 5 2 3" xfId="937"/>
    <cellStyle name="?鹎%U龡&amp;H齲_x0001_C铣_x0014__x0007__x0001__x0001_ 3 2 3 4 4" xfId="938"/>
    <cellStyle name="60% - 强调文字颜色 2 3 3" xfId="939"/>
    <cellStyle name="?鹎%U龡&amp;H齲_x0001_C铣_x0014__x0007__x0001__x0001_ 3 2 3 4 4 2" xfId="940"/>
    <cellStyle name="百分比 5 2 2 3" xfId="941"/>
    <cellStyle name="?鹎%U龡&amp;H齲_x0001_C铣_x0014__x0007__x0001__x0001_ 3 2 3 7 2" xfId="942"/>
    <cellStyle name="好 3 5" xfId="943"/>
    <cellStyle name="60% - 强调文字颜色 4 2 2" xfId="944"/>
    <cellStyle name="?鹎%U龡&amp;H齲_x0001_C铣_x0014__x0007__x0001__x0001_ 3 2 3_2015财政决算公开" xfId="945"/>
    <cellStyle name="40% - 强调文字颜色 6 4" xfId="946"/>
    <cellStyle name="?鹎%U龡&amp;H齲_x0001_C铣_x0014__x0007__x0001__x0001_ 3 3 2 2" xfId="947"/>
    <cellStyle name="?鹎%U龡&amp;H齲_x0001_C铣_x0014__x0007__x0001__x0001_ 3 3 2 2 2" xfId="948"/>
    <cellStyle name="?鹎%U龡&amp;H齲_x0001_C铣_x0014__x0007__x0001__x0001_ 3 3 2 2 3" xfId="949"/>
    <cellStyle name="检查单元格 2 7" xfId="950"/>
    <cellStyle name="?鹎%U龡&amp;H齲_x0001_C铣_x0014__x0007__x0001__x0001_ 3 3 2 2 3 2" xfId="951"/>
    <cellStyle name="?鹎%U龡&amp;H齲_x0001_C铣_x0014__x0007__x0001__x0001_ 3 3 2 2 4 2" xfId="952"/>
    <cellStyle name="?鹎%U龡&amp;H齲_x0001_C铣_x0014__x0007__x0001__x0001_ 3 3 2 2 5" xfId="953"/>
    <cellStyle name="?鹎%U龡&amp;H齲_x0001_C铣_x0014__x0007__x0001__x0001_ 3 3 2 3" xfId="954"/>
    <cellStyle name="?鹎%U龡&amp;H齲_x0001_C铣_x0014__x0007__x0001__x0001_ 3 3 2 3 2" xfId="955"/>
    <cellStyle name="?鹎%U龡&amp;H齲_x0001_C铣_x0014__x0007__x0001__x0001_ 3 3 2 3 2 2" xfId="956"/>
    <cellStyle name="?鹎%U龡&amp;H齲_x0001_C铣_x0014__x0007__x0001__x0001_ 3 3 2 3 3" xfId="957"/>
    <cellStyle name="?鹎%U龡&amp;H齲_x0001_C铣_x0014__x0007__x0001__x0001_ 3 3 2 3 3 2" xfId="958"/>
    <cellStyle name="?鹎%U龡&amp;H齲_x0001_C铣_x0014__x0007__x0001__x0001_ 3 3 2 3 4" xfId="959"/>
    <cellStyle name="?鹎%U龡&amp;H齲_x0001_C铣_x0014__x0007__x0001__x0001_ 3 3 2 3_2015财政决算公开" xfId="960"/>
    <cellStyle name="?鹎%U龡&amp;H齲_x0001_C铣_x0014__x0007__x0001__x0001_ 3 3 2 4" xfId="961"/>
    <cellStyle name="60% - 强调文字颜色 5 4 2 2 2" xfId="962"/>
    <cellStyle name="?鹎%U龡&amp;H齲_x0001_C铣_x0014__x0007__x0001__x0001_ 3 3 2 4 3 2" xfId="963"/>
    <cellStyle name="60% - 强调文字颜色 5 4 2 3" xfId="964"/>
    <cellStyle name="?鹎%U龡&amp;H齲_x0001_C铣_x0014__x0007__x0001__x0001_ 3 3 2 4 4" xfId="965"/>
    <cellStyle name="?鹎%U龡&amp;H齲_x0001_C铣_x0014__x0007__x0001__x0001_ 3 3 2 4 4 2" xfId="966"/>
    <cellStyle name="20% - 强调文字颜色 2 3 2 2 2" xfId="967"/>
    <cellStyle name="?鹎%U龡&amp;H齲_x0001_C铣_x0014__x0007__x0001__x0001_ 3 3 2 4 5" xfId="968"/>
    <cellStyle name="60% - 强调文字颜色 3 2 2 2 3" xfId="969"/>
    <cellStyle name="?鹎%U龡&amp;H齲_x0001_C铣_x0014__x0007__x0001__x0001_ 3 3 4 2 2" xfId="970"/>
    <cellStyle name="?鹎%U龡&amp;H齲_x0001_C铣_x0014__x0007__x0001__x0001_ 3 3 2 4_2015财政决算公开" xfId="971"/>
    <cellStyle name="?鹎%U龡&amp;H齲_x0001_C铣_x0014__x0007__x0001__x0001_ 3 3 2 5" xfId="972"/>
    <cellStyle name="强调文字颜色 4 2 2 3 2" xfId="973"/>
    <cellStyle name="标题 1 2 4" xfId="974"/>
    <cellStyle name="?鹎%U龡&amp;H齲_x0001_C铣_x0014__x0007__x0001__x0001_ 4 2 3_2015财政决算公开" xfId="975"/>
    <cellStyle name="?鹎%U龡&amp;H齲_x0001_C铣_x0014__x0007__x0001__x0001_ 3 3 2 5 2" xfId="976"/>
    <cellStyle name="?鹎%U龡&amp;H齲_x0001_C铣_x0014__x0007__x0001__x0001_ 3 3 2 6" xfId="977"/>
    <cellStyle name="标题 1 3 4" xfId="978"/>
    <cellStyle name="?鹎%U龡&amp;H齲_x0001_C铣_x0014__x0007__x0001__x0001_ 3 3 2 6 2" xfId="979"/>
    <cellStyle name="?鹎%U龡&amp;H齲_x0001_C铣_x0014__x0007__x0001__x0001_ 3 4 2 4 2" xfId="980"/>
    <cellStyle name="?鹎%U龡&amp;H齲_x0001_C铣_x0014__x0007__x0001__x0001_ 3 3 2 7" xfId="981"/>
    <cellStyle name="?鹎%U龡&amp;H齲_x0001_C铣_x0014__x0007__x0001__x0001_ 3 4 2 4 2 2" xfId="982"/>
    <cellStyle name="?鹎%U龡&amp;H齲_x0001_C铣_x0014__x0007__x0001__x0001_ 3 3 2 7 2" xfId="983"/>
    <cellStyle name="百分比 3 2 2 2 2" xfId="984"/>
    <cellStyle name="60% - 强调文字颜色 6 4 2 2" xfId="985"/>
    <cellStyle name="?鹎%U龡&amp;H齲_x0001_C铣_x0014__x0007__x0001__x0001_ 3 4 2 4 3" xfId="986"/>
    <cellStyle name="?鹎%U龡&amp;H齲_x0001_C铣_x0014__x0007__x0001__x0001_ 3 3 2 8" xfId="987"/>
    <cellStyle name="?鹎%U龡&amp;H齲_x0001_C铣_x0014__x0007__x0001__x0001_ 3 3 2_2015财政决算公开" xfId="988"/>
    <cellStyle name="?鹎%U龡&amp;H齲_x0001_C铣_x0014__x0007__x0001__x0001_ 3 3 3" xfId="989"/>
    <cellStyle name="?鹎%U龡&amp;H齲_x0001_C铣_x0014__x0007__x0001__x0001_ 4" xfId="990"/>
    <cellStyle name="?鹎%U龡&amp;H齲_x0001_C铣_x0014__x0007__x0001__x0001_ 3 3 3 3" xfId="991"/>
    <cellStyle name="?鹎%U龡&amp;H齲_x0001_C铣_x0014__x0007__x0001__x0001_ 4 2" xfId="992"/>
    <cellStyle name="?鹎%U龡&amp;H齲_x0001_C铣_x0014__x0007__x0001__x0001_ 3 3 3 3 2" xfId="993"/>
    <cellStyle name="强调文字颜色 4 2 3 2" xfId="994"/>
    <cellStyle name="?鹎%U龡&amp;H齲_x0001_C铣_x0014__x0007__x0001__x0001_ 5" xfId="995"/>
    <cellStyle name="?鹎%U龡&amp;H齲_x0001_C铣_x0014__x0007__x0001__x0001_ 3 3 3 4" xfId="996"/>
    <cellStyle name="强调文字颜色 4 2 3 3" xfId="997"/>
    <cellStyle name="?鹎%U龡&amp;H齲_x0001_C铣_x0014__x0007__x0001__x0001_ 6" xfId="998"/>
    <cellStyle name="?鹎%U龡&amp;H齲_x0001_C铣_x0014__x0007__x0001__x0001_ 3 3 3 5" xfId="999"/>
    <cellStyle name="?鹎%U龡&amp;H齲_x0001_C铣_x0014__x0007__x0001__x0001_ 3 3 4" xfId="1000"/>
    <cellStyle name="?鹎%U龡&amp;H齲_x0001_C铣_x0014__x0007__x0001__x0001_ 3 3 4 2" xfId="1001"/>
    <cellStyle name="?鹎%U龡&amp;H齲_x0001_C铣_x0014__x0007__x0001__x0001_ 3 3 4 3" xfId="1002"/>
    <cellStyle name="?鹎%U龡&amp;H齲_x0001_C铣_x0014__x0007__x0001__x0001_ 3 3 4 3 2" xfId="1003"/>
    <cellStyle name="?鹎%U龡&amp;H齲_x0001_C铣_x0014__x0007__x0001__x0001_ 3 3 4 4" xfId="1004"/>
    <cellStyle name="?鹎%U龡&amp;H齲_x0001_C铣_x0014__x0007__x0001__x0001_ 3 3 4 4 2" xfId="1005"/>
    <cellStyle name="?鹎%U龡&amp;H齲_x0001_C铣_x0014__x0007__x0001__x0001_ 3 3 4 5" xfId="1006"/>
    <cellStyle name="60% - 强调文字颜色 5 2 3" xfId="1007"/>
    <cellStyle name="?鹎%U龡&amp;H齲_x0001_C铣_x0014__x0007__x0001__x0001_ 3 3 4_2015财政决算公开" xfId="1008"/>
    <cellStyle name="常规 17_2015财政决算公开" xfId="1009"/>
    <cellStyle name="后继超级链接 4 2" xfId="1010"/>
    <cellStyle name="好 5 2 2" xfId="1011"/>
    <cellStyle name="标题 3 2 2 2 2" xfId="1012"/>
    <cellStyle name="?鹎%U龡&amp;H齲_x0001_C铣_x0014__x0007__x0001__x0001_ 3 3 5" xfId="1013"/>
    <cellStyle name="好 5 2 2 2" xfId="1014"/>
    <cellStyle name="?鹎%U龡&amp;H齲_x0001_C铣_x0014__x0007__x0001__x0001_ 3 3 5 2" xfId="1015"/>
    <cellStyle name="计算 6" xfId="1016"/>
    <cellStyle name="60% - 强调文字颜色 3 2 3 2 3" xfId="1017"/>
    <cellStyle name="20% - 着色 4" xfId="1018"/>
    <cellStyle name="?鹎%U龡&amp;H齲_x0001_C铣_x0014__x0007__x0001__x0001_ 3 3 5 2 2" xfId="1019"/>
    <cellStyle name="?鹎%U龡&amp;H齲_x0001_C铣_x0014__x0007__x0001__x0001_ 3 3 5 3" xfId="1020"/>
    <cellStyle name="?鹎%U龡&amp;H齲_x0001_C铣_x0014__x0007__x0001__x0001_ 3 3 5 3 2" xfId="1021"/>
    <cellStyle name="?鹎%U龡&amp;H齲_x0001_C铣_x0014__x0007__x0001__x0001_ 3 3 5 4" xfId="1022"/>
    <cellStyle name="?鹎%U龡&amp;H齲_x0001_C铣_x0014__x0007__x0001__x0001_ 3 3 5_2015财政决算公开" xfId="1023"/>
    <cellStyle name="好 5 2 3" xfId="1024"/>
    <cellStyle name="?鹎%U龡&amp;H齲_x0001_C铣_x0014__x0007__x0001__x0001_ 3 3 6" xfId="1025"/>
    <cellStyle name="?鹎%U龡&amp;H齲_x0001_C铣_x0014__x0007__x0001__x0001_ 3 3 6 2" xfId="1026"/>
    <cellStyle name="60% - 强调文字颜色 5 9" xfId="1027"/>
    <cellStyle name="?鹎%U龡&amp;H齲_x0001_C铣_x0014__x0007__x0001__x0001_ 3 3 6 2 2" xfId="1028"/>
    <cellStyle name="常规 12 2 2 2 3" xfId="1029"/>
    <cellStyle name="60% - 强调文字颜色 6 9" xfId="1030"/>
    <cellStyle name="?鹎%U龡&amp;H齲_x0001_C铣_x0014__x0007__x0001__x0001_ 3 3 6 3 2" xfId="1031"/>
    <cellStyle name="千位分隔 10" xfId="1032"/>
    <cellStyle name="?鹎%U龡&amp;H齲_x0001_C铣_x0014__x0007__x0001__x0001_ 3 3 6 4" xfId="1033"/>
    <cellStyle name="?鹎%U龡&amp;H齲_x0001_C铣_x0014__x0007__x0001__x0001_ 3 3 6 4 2" xfId="1034"/>
    <cellStyle name="常规 49" xfId="1035"/>
    <cellStyle name="常规 54" xfId="1036"/>
    <cellStyle name="40% - 强调文字颜色 4 4 2 2 2" xfId="1037"/>
    <cellStyle name="?鹎%U龡&amp;H齲_x0001_C铣_x0014__x0007__x0001__x0001_ 3 3 6_2015财政决算公开" xfId="1038"/>
    <cellStyle name="货币 2 4 4 2" xfId="1039"/>
    <cellStyle name="?鹎%U龡&amp;H齲_x0001_C铣_x0014__x0007__x0001__x0001_ 3 3 7" xfId="1040"/>
    <cellStyle name="?鹎%U龡&amp;H齲_x0001_C铣_x0014__x0007__x0001__x0001_ 3 3 8" xfId="1041"/>
    <cellStyle name="?鹎%U龡&amp;H齲_x0001_C铣_x0014__x0007__x0001__x0001_ 3 3 8 2" xfId="1042"/>
    <cellStyle name="?鹎%U龡&amp;H齲_x0001_C铣_x0014__x0007__x0001__x0001_ 3 3 9" xfId="1043"/>
    <cellStyle name="?鹎%U龡&amp;H齲_x0001_C铣_x0014__x0007__x0001__x0001_ 3 3 9 2" xfId="1044"/>
    <cellStyle name="常规 2 2 2 4 3 2" xfId="1045"/>
    <cellStyle name="?鹎%U龡&amp;H齲_x0001_C铣_x0014__x0007__x0001__x0001_ 3 3_2015财政决算公开" xfId="1046"/>
    <cellStyle name="?鹎%U龡&amp;H齲_x0001_C铣_x0014__x0007__x0001__x0001_ 3 4" xfId="1047"/>
    <cellStyle name="?鹎%U龡&amp;H齲_x0001_C铣_x0014__x0007__x0001__x0001_ 3 4 10" xfId="1048"/>
    <cellStyle name="?鹎%U龡&amp;H齲_x0001_C铣_x0014__x0007__x0001__x0001_ 3 4 2" xfId="1049"/>
    <cellStyle name="40% - 强调文字颜色 1 4_2015财政决算公开" xfId="1050"/>
    <cellStyle name="?鹎%U龡&amp;H齲_x0001_C铣_x0014__x0007__x0001__x0001_ 3 4 2 2" xfId="1051"/>
    <cellStyle name="?鹎%U龡&amp;H齲_x0001_C铣_x0014__x0007__x0001__x0001_ 3 4 2 2 2" xfId="1052"/>
    <cellStyle name="?鹎%U龡&amp;H齲_x0001_C铣_x0014__x0007__x0001__x0001_ 3 4 2 2 2 2" xfId="1053"/>
    <cellStyle name="?鹎%U龡&amp;H齲_x0001_C铣_x0014__x0007__x0001__x0001_ 3 4 2 2 3" xfId="1054"/>
    <cellStyle name="输出 2 3 2 3" xfId="1055"/>
    <cellStyle name="?鹎%U龡&amp;H齲_x0001_C铣_x0014__x0007__x0001__x0001_ 3 4 2 2 3 2" xfId="1056"/>
    <cellStyle name="货币 4 2 3 3 2" xfId="1057"/>
    <cellStyle name="?鹎%U龡&amp;H齲_x0001_C铣_x0014__x0007__x0001__x0001_ 3 4 2 2 4" xfId="1058"/>
    <cellStyle name="?鹎%U龡&amp;H齲_x0001_C铣_x0014__x0007__x0001__x0001_ 3 4 2 2 4 2" xfId="1059"/>
    <cellStyle name="?鹎%U龡&amp;H齲_x0001_C铣_x0014__x0007__x0001__x0001_ 3 4 2 2 5" xfId="1060"/>
    <cellStyle name="百分比 2 2" xfId="1061"/>
    <cellStyle name="?鹎%U龡&amp;H齲_x0001_C铣_x0014__x0007__x0001__x0001_ 3 4 2 2_2015财政决算公开" xfId="1062"/>
    <cellStyle name="?鹎%U龡&amp;H齲_x0001_C铣_x0014__x0007__x0001__x0001_ 3 4 2 3" xfId="1063"/>
    <cellStyle name="?鹎%U龡&amp;H齲_x0001_C铣_x0014__x0007__x0001__x0001_ 3 4 2 3 2" xfId="1064"/>
    <cellStyle name="?鹎%U龡&amp;H齲_x0001_C铣_x0014__x0007__x0001__x0001_ 3 4 2 3 2 2" xfId="1065"/>
    <cellStyle name="?鹎%U龡&amp;H齲_x0001_C铣_x0014__x0007__x0001__x0001_ 3 4 2 3 3" xfId="1066"/>
    <cellStyle name="?鹎%U龡&amp;H齲_x0001_C铣_x0014__x0007__x0001__x0001_ 3 4 2 3 3 2" xfId="1067"/>
    <cellStyle name="?鹎%U龡&amp;H齲_x0001_C铣_x0014__x0007__x0001__x0001_ 3 4 2 3 4" xfId="1068"/>
    <cellStyle name="?鹎%U龡&amp;H齲_x0001_C铣_x0014__x0007__x0001__x0001_ 3 4 2 3_2015财政决算公开" xfId="1069"/>
    <cellStyle name="?鹎%U龡&amp;H齲_x0001_C铣_x0014__x0007__x0001__x0001_ 3 4 2 4" xfId="1070"/>
    <cellStyle name="Norma,_laroux_4_营业在建 (2)_E21" xfId="1071"/>
    <cellStyle name="60% - 强调文字颜色 6 4 2 2 2" xfId="1072"/>
    <cellStyle name="?鹎%U龡&amp;H齲_x0001_C铣_x0014__x0007__x0001__x0001_ 3 4 2 4 3 2" xfId="1073"/>
    <cellStyle name="60% - 强调文字颜色 6 4 2 3" xfId="1074"/>
    <cellStyle name="?鹎%U龡&amp;H齲_x0001_C铣_x0014__x0007__x0001__x0001_ 3 4 2 4 4" xfId="1075"/>
    <cellStyle name="?鹎%U龡&amp;H齲_x0001_C铣_x0014__x0007__x0001__x0001_ 3 4 2 4 4 2" xfId="1076"/>
    <cellStyle name="20% - 强调文字颜色 2 4 2 2 2" xfId="1077"/>
    <cellStyle name="?鹎%U龡&amp;H齲_x0001_C铣_x0014__x0007__x0001__x0001_ 3 4 2 4 5" xfId="1078"/>
    <cellStyle name="常规 2 3 3 2" xfId="1079"/>
    <cellStyle name="?鹎%U龡&amp;H齲_x0001_C铣_x0014__x0007__x0001__x0001_ 3 4 2 4_2015财政决算公开" xfId="1080"/>
    <cellStyle name="?鹎%U龡&amp;H齲_x0001_C铣_x0014__x0007__x0001__x0001_ 3 4 2 5 2" xfId="1081"/>
    <cellStyle name="?鹎%U龡&amp;H齲_x0001_C铣_x0014__x0007__x0001__x0001_ 3 4 2 6" xfId="1082"/>
    <cellStyle name="?鹎%U龡&amp;H齲_x0001_C铣_x0014__x0007__x0001__x0001_ 3 4 2 6 2" xfId="1083"/>
    <cellStyle name="40% - 强调文字颜色 5 3 2 2 2 2" xfId="1084"/>
    <cellStyle name="?鹎%U龡&amp;H齲_x0001_C铣_x0014__x0007__x0001__x0001_ 3 4 3 4 2" xfId="1085"/>
    <cellStyle name="?鹎%U龡&amp;H齲_x0001_C铣_x0014__x0007__x0001__x0001_ 3 4 2 7" xfId="1086"/>
    <cellStyle name="?鹎%U龡&amp;H齲_x0001_C铣_x0014__x0007__x0001__x0001_ 3 4 2 7 2" xfId="1087"/>
    <cellStyle name="常规 2 2 2 8 2" xfId="1088"/>
    <cellStyle name="60% - 强调文字颜色 6 5 2 2" xfId="1089"/>
    <cellStyle name="?鹎%U龡&amp;H齲_x0001_C铣_x0014__x0007__x0001__x0001_ 3 4 2 8" xfId="1090"/>
    <cellStyle name="货币 2 2 2" xfId="1091"/>
    <cellStyle name="?鹎%U龡&amp;H齲_x0001_C铣_x0014__x0007__x0001__x0001_ 3 4 2_2015财政决算公开" xfId="1092"/>
    <cellStyle name="差 3 2 2" xfId="1093"/>
    <cellStyle name="?鹎%U龡&amp;H齲_x0001_C铣_x0014__x0007__x0001__x0001_ 3 4 3" xfId="1094"/>
    <cellStyle name="差 3 2 2 2" xfId="1095"/>
    <cellStyle name="?鹎%U龡&amp;H齲_x0001_C铣_x0014__x0007__x0001__x0001_ 3 4 3 2" xfId="1096"/>
    <cellStyle name="差 3 2 2 2 2" xfId="1097"/>
    <cellStyle name="?鹎%U龡&amp;H齲_x0001_C铣_x0014__x0007__x0001__x0001_ 3 4 3 2 2" xfId="1098"/>
    <cellStyle name="差 3 2 2 3" xfId="1099"/>
    <cellStyle name="?鹎%U龡&amp;H齲_x0001_C铣_x0014__x0007__x0001__x0001_ 3 4 3 3" xfId="1100"/>
    <cellStyle name="?鹎%U龡&amp;H齲_x0001_C铣_x0014__x0007__x0001__x0001_ 3 4 3 3 2" xfId="1101"/>
    <cellStyle name="40% - 强调文字颜色 5 3 2 2 2" xfId="1102"/>
    <cellStyle name="?鹎%U龡&amp;H齲_x0001_C铣_x0014__x0007__x0001__x0001_ 3 4 3 4" xfId="1103"/>
    <cellStyle name="40% - 强调文字颜色 5 3 2 2 3" xfId="1104"/>
    <cellStyle name="?鹎%U龡&amp;H齲_x0001_C铣_x0014__x0007__x0001__x0001_ 3 4 3 5" xfId="1105"/>
    <cellStyle name="货币 2 2 3 4" xfId="1106"/>
    <cellStyle name="?鹎%U龡&amp;H齲_x0001_C铣_x0014__x0007__x0001__x0001_ 3 4 3_2015财政决算公开" xfId="1107"/>
    <cellStyle name="?鹎%U龡&amp;H齲_x0001_C铣_x0014__x0007__x0001__x0001_ 3 5" xfId="1108"/>
    <cellStyle name="?鹎%U龡&amp;H齲_x0001_C铣_x0014__x0007__x0001__x0001_ 3 5 2" xfId="1109"/>
    <cellStyle name="货币 3" xfId="1110"/>
    <cellStyle name="?鹎%U龡&amp;H齲_x0001_C铣_x0014__x0007__x0001__x0001_ 3 5 2 2" xfId="1111"/>
    <cellStyle name="差 3 3 2" xfId="1112"/>
    <cellStyle name="?鹎%U龡&amp;H齲_x0001_C铣_x0014__x0007__x0001__x0001_ 3 5 3" xfId="1113"/>
    <cellStyle name="货币 3 4 2" xfId="1114"/>
    <cellStyle name="?鹎%U龡&amp;H齲_x0001_C铣_x0014__x0007__x0001__x0001_ 3 5_2015财政决算公开" xfId="1115"/>
    <cellStyle name="?鹎%U龡&amp;H齲_x0001_C铣_x0014__x0007__x0001__x0001_ 3 6" xfId="1116"/>
    <cellStyle name="强调文字颜色 2 2 2 3" xfId="1117"/>
    <cellStyle name="20% - 强调文字颜色 1 4" xfId="1118"/>
    <cellStyle name="?鹎%U龡&amp;H齲_x0001_C铣_x0014__x0007__x0001__x0001_ 3 6 2" xfId="1119"/>
    <cellStyle name="20% - 强调文字颜色 5 4_2015财政决算公开" xfId="1120"/>
    <cellStyle name="强调文字颜色 2 2 2 3 2" xfId="1121"/>
    <cellStyle name="20% - 强调文字颜色 1 4 2" xfId="1122"/>
    <cellStyle name="?鹎%U龡&amp;H齲_x0001_C铣_x0014__x0007__x0001__x0001_ 3 6 2 2" xfId="1123"/>
    <cellStyle name="差 3 4 2" xfId="1124"/>
    <cellStyle name="40% - 强调文字颜色 4 2 4_2015财政决算公开" xfId="1125"/>
    <cellStyle name="强调文字颜色 2 2 2 4" xfId="1126"/>
    <cellStyle name="20% - 强调文字颜色 1 5" xfId="1127"/>
    <cellStyle name="?鹎%U龡&amp;H齲_x0001_C铣_x0014__x0007__x0001__x0001_ 3 6 3" xfId="1128"/>
    <cellStyle name="20% - 强调文字颜色 1 5 2" xfId="1129"/>
    <cellStyle name="?鹎%U龡&amp;H齲_x0001_C铣_x0014__x0007__x0001__x0001_ 3 6 3 2" xfId="1130"/>
    <cellStyle name="?鹎%U龡&amp;H齲_x0001_C铣_x0014__x0007__x0001__x0001_ 3 7" xfId="1131"/>
    <cellStyle name="强调文字颜色 2 2 3 3" xfId="1132"/>
    <cellStyle name="20% - 强调文字颜色 2 4" xfId="1133"/>
    <cellStyle name="?鹎%U龡&amp;H齲_x0001_C铣_x0014__x0007__x0001__x0001_ 3 7 2" xfId="1134"/>
    <cellStyle name="?鹎%U龡&amp;H齲_x0001_C铣_x0014__x0007__x0001__x0001_ 3 8" xfId="1135"/>
    <cellStyle name="常规 3 2 7" xfId="1136"/>
    <cellStyle name="强调文字颜色 2 2 4 3" xfId="1137"/>
    <cellStyle name="20% - 强调文字颜色 3 4" xfId="1138"/>
    <cellStyle name="?鹎%U龡&amp;H齲_x0001_C铣_x0014__x0007__x0001__x0001_ 3 8 2" xfId="1139"/>
    <cellStyle name="?鹎%U龡&amp;H齲_x0001_C铣_x0014__x0007__x0001__x0001_ 3 9" xfId="1140"/>
    <cellStyle name="20% - 强调文字颜色 4 4" xfId="1141"/>
    <cellStyle name="?鹎%U龡&amp;H齲_x0001_C铣_x0014__x0007__x0001__x0001_ 3 9 2" xfId="1142"/>
    <cellStyle name="?鹎%U龡&amp;H齲_x0001_C铣_x0014__x0007__x0001__x0001_ 3_2015财政决算公开" xfId="1143"/>
    <cellStyle name="标题 4 4" xfId="1144"/>
    <cellStyle name="?鹎%U龡&amp;H齲_x0001_C铣_x0014__x0007__x0001__x0001_ 4 2 2" xfId="1145"/>
    <cellStyle name="标题 4 4 2" xfId="1146"/>
    <cellStyle name="?鹎%U龡&amp;H齲_x0001_C铣_x0014__x0007__x0001__x0001_ 4 2 2 2" xfId="1147"/>
    <cellStyle name="标题 4 4 2 2" xfId="1148"/>
    <cellStyle name="40% - 强调文字颜色 5 2 2 3" xfId="1149"/>
    <cellStyle name="?鹎%U龡&amp;H齲_x0001_C铣_x0014__x0007__x0001__x0001_ 4 2 2 2 2" xfId="1150"/>
    <cellStyle name="标题 4 4 3" xfId="1151"/>
    <cellStyle name="?鹎%U龡&amp;H齲_x0001_C铣_x0014__x0007__x0001__x0001_ 4 2 2 3" xfId="1152"/>
    <cellStyle name="常规 3 2 2 5" xfId="1153"/>
    <cellStyle name="40% - 强调文字颜色 5 2 3 3" xfId="1154"/>
    <cellStyle name="?鹎%U龡&amp;H齲_x0001_C铣_x0014__x0007__x0001__x0001_ 4 2 2 3 2" xfId="1155"/>
    <cellStyle name="?鹎%U龡&amp;H齲_x0001_C铣_x0014__x0007__x0001__x0001_ 4 2 2 4" xfId="1156"/>
    <cellStyle name="常规 3 2 3 5" xfId="1157"/>
    <cellStyle name="?鹎%U龡&amp;H齲_x0001_C铣_x0014__x0007__x0001__x0001_ 4 2 2 4 2" xfId="1158"/>
    <cellStyle name="?鹎%U龡&amp;H齲_x0001_C铣_x0014__x0007__x0001__x0001_ 4 2 2 5" xfId="1159"/>
    <cellStyle name="常规 3 2 4 5" xfId="1160"/>
    <cellStyle name="?鹎%U龡&amp;H齲_x0001_C铣_x0014__x0007__x0001__x0001_ 4 2 2 5 2" xfId="1161"/>
    <cellStyle name="?鹎%U龡&amp;H齲_x0001_C铣_x0014__x0007__x0001__x0001_ 4 2 2 6" xfId="1162"/>
    <cellStyle name="20% - 强调文字颜色 6 3 2 3 2" xfId="1163"/>
    <cellStyle name="?鹎%U龡&amp;H齲_x0001_C铣_x0014__x0007__x0001__x0001_ 4 2 2_2015财政决算公开" xfId="1164"/>
    <cellStyle name="标题 4 5" xfId="1165"/>
    <cellStyle name="?鹎%U龡&amp;H齲_x0001_C铣_x0014__x0007__x0001__x0001_ 4 2 3" xfId="1166"/>
    <cellStyle name="标题 4 5 2" xfId="1167"/>
    <cellStyle name="?鹎%U龡&amp;H齲_x0001_C铣_x0014__x0007__x0001__x0001_ 4 2 3 2" xfId="1168"/>
    <cellStyle name="标题 4 5 2 2" xfId="1169"/>
    <cellStyle name="40% - 强调文字颜色 5 3 2 3" xfId="1170"/>
    <cellStyle name="?鹎%U龡&amp;H齲_x0001_C铣_x0014__x0007__x0001__x0001_ 4 2 3 2 2" xfId="1171"/>
    <cellStyle name="标题 4 5 3" xfId="1172"/>
    <cellStyle name="?鹎%U龡&amp;H齲_x0001_C铣_x0014__x0007__x0001__x0001_ 4 2 3 3" xfId="1173"/>
    <cellStyle name="40% - 强调文字颜色 5 3 3 3" xfId="1174"/>
    <cellStyle name="?鹎%U龡&amp;H齲_x0001_C铣_x0014__x0007__x0001__x0001_ 4 2 3 3 2" xfId="1175"/>
    <cellStyle name="?鹎%U龡&amp;H齲_x0001_C铣_x0014__x0007__x0001__x0001_ 4 2 3 4" xfId="1176"/>
    <cellStyle name="常规 4 2 2 2 5 2" xfId="1177"/>
    <cellStyle name="标题 4 6" xfId="1178"/>
    <cellStyle name="?鹎%U龡&amp;H齲_x0001_C铣_x0014__x0007__x0001__x0001_ 4 2 4" xfId="1179"/>
    <cellStyle name="标题 4 6 2" xfId="1180"/>
    <cellStyle name="?鹎%U龡&amp;H齲_x0001_C铣_x0014__x0007__x0001__x0001_ 4 2 4 2" xfId="1181"/>
    <cellStyle name="40% - 强调文字颜色 5 4 2 3" xfId="1182"/>
    <cellStyle name="?鹎%U龡&amp;H齲_x0001_C铣_x0014__x0007__x0001__x0001_ 4 2 4 2 2" xfId="1183"/>
    <cellStyle name="20% - 强调文字颜色 4 2 3 2 2 2" xfId="1184"/>
    <cellStyle name="?鹎%U龡&amp;H齲_x0001_C铣_x0014__x0007__x0001__x0001_ 4 2 4 3" xfId="1185"/>
    <cellStyle name="货币 2 2 2 8" xfId="1186"/>
    <cellStyle name="?鹎%U龡&amp;H齲_x0001_C铣_x0014__x0007__x0001__x0001_ 4 2 4 3 2" xfId="1187"/>
    <cellStyle name="?鹎%U龡&amp;H齲_x0001_C铣_x0014__x0007__x0001__x0001_ 4 2 4 4" xfId="1188"/>
    <cellStyle name="?鹎%U龡&amp;H齲_x0001_C铣_x0014__x0007__x0001__x0001_ 4 2 4 4 2" xfId="1189"/>
    <cellStyle name="?鹎%U龡&amp;H齲_x0001_C铣_x0014__x0007__x0001__x0001_ 4 2 4 5" xfId="1190"/>
    <cellStyle name="货币 2 3 6" xfId="1191"/>
    <cellStyle name="?鹎%U龡&amp;H齲_x0001_C铣_x0014__x0007__x0001__x0001_ 4 2 4_2015财政决算公开" xfId="1192"/>
    <cellStyle name="标题 4 7" xfId="1193"/>
    <cellStyle name="?鹎%U龡&amp;H齲_x0001_C铣_x0014__x0007__x0001__x0001_ 4 2 5" xfId="1194"/>
    <cellStyle name="?鹎%U龡&amp;H齲_x0001_C铣_x0014__x0007__x0001__x0001_ 4 2 5 2" xfId="1195"/>
    <cellStyle name="标题 4 8" xfId="1196"/>
    <cellStyle name="?鹎%U龡&amp;H齲_x0001_C铣_x0014__x0007__x0001__x0001_ 4 2 6" xfId="1197"/>
    <cellStyle name="?鹎%U龡&amp;H齲_x0001_C铣_x0014__x0007__x0001__x0001_ 4 2 6 2" xfId="1198"/>
    <cellStyle name="链接单元格 5 2 2" xfId="1199"/>
    <cellStyle name="货币 2 5 3 2" xfId="1200"/>
    <cellStyle name="?鹎%U龡&amp;H齲_x0001_C铣_x0014__x0007__x0001__x0001_ 4 2 7" xfId="1201"/>
    <cellStyle name="?鹎%U龡&amp;H齲_x0001_C铣_x0014__x0007__x0001__x0001_ 4 2 7 2" xfId="1202"/>
    <cellStyle name="?鹎%U龡&amp;H齲_x0001_C铣_x0014__x0007__x0001__x0001_ 4 2 8" xfId="1203"/>
    <cellStyle name="?鹎%U龡&amp;H齲_x0001_C铣_x0014__x0007__x0001__x0001_ 4 2_2015财政决算公开" xfId="1204"/>
    <cellStyle name="?鹎%U龡&amp;H齲_x0001_C铣_x0014__x0007__x0001__x0001_ 4 3" xfId="1205"/>
    <cellStyle name="标题 5 4" xfId="1206"/>
    <cellStyle name="?鹎%U龡&amp;H齲_x0001_C铣_x0014__x0007__x0001__x0001_ 4 3 2" xfId="1207"/>
    <cellStyle name="标题 5 4 2" xfId="1208"/>
    <cellStyle name="?鹎%U龡&amp;H齲_x0001_C铣_x0014__x0007__x0001__x0001_ 4 3 2 2" xfId="1209"/>
    <cellStyle name="标题 5 5" xfId="1210"/>
    <cellStyle name="?鹎%U龡&amp;H齲_x0001_C铣_x0014__x0007__x0001__x0001_ 4 3 3" xfId="1211"/>
    <cellStyle name="标题 5 5 2" xfId="1212"/>
    <cellStyle name="?鹎%U龡&amp;H齲_x0001_C铣_x0014__x0007__x0001__x0001_ 4 3 3 2" xfId="1213"/>
    <cellStyle name="标题 5 6" xfId="1214"/>
    <cellStyle name="?鹎%U龡&amp;H齲_x0001_C铣_x0014__x0007__x0001__x0001_ 4 3 4" xfId="1215"/>
    <cellStyle name="?鹎%U龡&amp;H齲_x0001_C铣_x0014__x0007__x0001__x0001_ 4 3 4 2" xfId="1216"/>
    <cellStyle name="好 6 2 2" xfId="1217"/>
    <cellStyle name="标题 5 7" xfId="1218"/>
    <cellStyle name="标题 3 2 3 2 2" xfId="1219"/>
    <cellStyle name="?鹎%U龡&amp;H齲_x0001_C铣_x0014__x0007__x0001__x0001_ 4 3 5" xfId="1220"/>
    <cellStyle name="?鹎%U龡&amp;H齲_x0001_C铣_x0014__x0007__x0001__x0001_ 4 3 5 2" xfId="1221"/>
    <cellStyle name="?鹎%U龡&amp;H齲_x0001_C铣_x0014__x0007__x0001__x0001_ 4 3 6" xfId="1222"/>
    <cellStyle name="?鹎%U龡&amp;H齲_x0001_C铣_x0014__x0007__x0001__x0001_ 4 3_2015财政决算公开" xfId="1223"/>
    <cellStyle name="?鹎%U龡&amp;H齲_x0001_C铣_x0014__x0007__x0001__x0001_ 4 4" xfId="1224"/>
    <cellStyle name="?鹎%U龡&amp;H齲_x0001_C铣_x0014__x0007__x0001__x0001_ 4 4 2" xfId="1225"/>
    <cellStyle name="?鹎%U龡&amp;H齲_x0001_C铣_x0014__x0007__x0001__x0001_ 4 4 2 2" xfId="1226"/>
    <cellStyle name="差 4 2 2" xfId="1227"/>
    <cellStyle name="?鹎%U龡&amp;H齲_x0001_C铣_x0014__x0007__x0001__x0001_ 4 4 3" xfId="1228"/>
    <cellStyle name="差 4 2 2 2" xfId="1229"/>
    <cellStyle name="?鹎%U龡&amp;H齲_x0001_C铣_x0014__x0007__x0001__x0001_ 4 4 3 2" xfId="1230"/>
    <cellStyle name="好 2 2 2 2" xfId="1231"/>
    <cellStyle name="?鹎%U龡&amp;H齲_x0001_C铣_x0014__x0007__x0001__x0001_ 4 4_2015财政决算公开" xfId="1232"/>
    <cellStyle name="?鹎%U龡&amp;H齲_x0001_C铣_x0014__x0007__x0001__x0001_ 4 5" xfId="1233"/>
    <cellStyle name="?鹎%U龡&amp;H齲_x0001_C铣_x0014__x0007__x0001__x0001_ 4 5 2" xfId="1234"/>
    <cellStyle name="?鹎%U龡&amp;H齲_x0001_C铣_x0014__x0007__x0001__x0001_ 4 5 2 2" xfId="1235"/>
    <cellStyle name="差 4 3 2" xfId="1236"/>
    <cellStyle name="?鹎%U龡&amp;H齲_x0001_C铣_x0014__x0007__x0001__x0001_ 4 5 3" xfId="1237"/>
    <cellStyle name="?鹎%U龡&amp;H齲_x0001_C铣_x0014__x0007__x0001__x0001_ 4 5 3 2" xfId="1238"/>
    <cellStyle name="?鹎%U龡&amp;H齲_x0001_C铣_x0014__x0007__x0001__x0001_ 4 6" xfId="1239"/>
    <cellStyle name="输入 3" xfId="1240"/>
    <cellStyle name="常规 2 9" xfId="1241"/>
    <cellStyle name="?鹎%U龡&amp;H齲_x0001_C铣_x0014__x0007__x0001__x0001_ 4 6 2" xfId="1242"/>
    <cellStyle name="?鹎%U龡&amp;H齲_x0001_C铣_x0014__x0007__x0001__x0001_ 4 6 2 2" xfId="1243"/>
    <cellStyle name="?鹎%U龡&amp;H齲_x0001_C铣_x0014__x0007__x0001__x0001_ 4 6 3" xfId="1244"/>
    <cellStyle name="?鹎%U龡&amp;H齲_x0001_C铣_x0014__x0007__x0001__x0001_ 4 6 3 2" xfId="1245"/>
    <cellStyle name="货币 4 4 3" xfId="1246"/>
    <cellStyle name="?鹎%U龡&amp;H齲_x0001_C铣_x0014__x0007__x0001__x0001_ 4 6_2015财政决算公开" xfId="1247"/>
    <cellStyle name="?鹎%U龡&amp;H齲_x0001_C铣_x0014__x0007__x0001__x0001_ 4 7" xfId="1248"/>
    <cellStyle name="常规 3 9" xfId="1249"/>
    <cellStyle name="?鹎%U龡&amp;H齲_x0001_C铣_x0014__x0007__x0001__x0001_ 4 7 2" xfId="1250"/>
    <cellStyle name="40% - 强调文字颜色 5 3 2_2015财政决算公开" xfId="1251"/>
    <cellStyle name="?鹎%U龡&amp;H齲_x0001_C铣_x0014__x0007__x0001__x0001_ 4 8" xfId="1252"/>
    <cellStyle name="常规 4 2 7" xfId="1253"/>
    <cellStyle name="?鹎%U龡&amp;H齲_x0001_C铣_x0014__x0007__x0001__x0001_ 4 8 2" xfId="1254"/>
    <cellStyle name="?鹎%U龡&amp;H齲_x0001_C铣_x0014__x0007__x0001__x0001_ 4 9" xfId="1255"/>
    <cellStyle name="千位分隔 4 2 3 3" xfId="1256"/>
    <cellStyle name="常规 5 9" xfId="1257"/>
    <cellStyle name="?鹎%U龡&amp;H齲_x0001_C铣_x0014__x0007__x0001__x0001_ 4 9 2" xfId="1258"/>
    <cellStyle name="?鹎%U龡&amp;H齲_x0001_C铣_x0014__x0007__x0001__x0001_ 4_2015财政决算公开" xfId="1259"/>
    <cellStyle name="60% - 强调文字颜色 5 5 2 2 2" xfId="1260"/>
    <cellStyle name="?鹎%U龡&amp;H齲_x0001_C铣_x0014__x0007__x0001__x0001_ 5 3 2" xfId="1261"/>
    <cellStyle name="60% - 强调文字颜色 5 5 2 3" xfId="1262"/>
    <cellStyle name="40% - 强调文字颜色 6 3 2 2 2 2" xfId="1263"/>
    <cellStyle name="?鹎%U龡&amp;H齲_x0001_C铣_x0014__x0007__x0001__x0001_ 5 4" xfId="1264"/>
    <cellStyle name="60% - 强调文字颜色 1" xfId="1265"/>
    <cellStyle name="?鹎%U龡&amp;H齲_x0001_C铣_x0014__x0007__x0001__x0001_ 5_2015财政决算公开" xfId="1266"/>
    <cellStyle name="强调文字颜色 4 2 3 3 2" xfId="1267"/>
    <cellStyle name="?鹎%U龡&amp;H齲_x0001_C铣_x0014__x0007__x0001__x0001_ 6 2" xfId="1268"/>
    <cellStyle name="标题 2 2 4" xfId="1269"/>
    <cellStyle name="货币 3 6" xfId="1270"/>
    <cellStyle name="?鹎%U龡&amp;H齲_x0001_C铣_x0014__x0007__x0001__x0001_ 6 2 2" xfId="1271"/>
    <cellStyle name="标题 2 2 4 2" xfId="1272"/>
    <cellStyle name="?鹎%U龡&amp;H齲_x0001_C铣_x0014__x0007__x0001__x0001_ 6 3" xfId="1273"/>
    <cellStyle name="标题 2 2 5" xfId="1274"/>
    <cellStyle name="60% - 强调文字颜色 5 5 3 2" xfId="1275"/>
    <cellStyle name="货币 4 6" xfId="1276"/>
    <cellStyle name="?鹎%U龡&amp;H齲_x0001_C铣_x0014__x0007__x0001__x0001_ 6 3 2" xfId="1277"/>
    <cellStyle name="?鹎%U龡&amp;H齲_x0001_C铣_x0014__x0007__x0001__x0001_ 6 4" xfId="1278"/>
    <cellStyle name="?鹎%U龡&amp;H齲_x0001_C铣_x0014__x0007__x0001__x0001_ 6_2015财政决算公开" xfId="1279"/>
    <cellStyle name="计算 7" xfId="1280"/>
    <cellStyle name="20% - 着色 5" xfId="1281"/>
    <cellStyle name="强调文字颜色 4 2 3 4" xfId="1282"/>
    <cellStyle name="?鹎%U龡&amp;H齲_x0001_C铣_x0014__x0007__x0001__x0001_ 7" xfId="1283"/>
    <cellStyle name="百分比 3 5 2" xfId="1284"/>
    <cellStyle name="20% - 强调文字颜色 1" xfId="1285"/>
    <cellStyle name="20% - 强调文字颜色 1 2" xfId="1286"/>
    <cellStyle name="20% - 强调文字颜色 1 2 2" xfId="1287"/>
    <cellStyle name="20% - 强调文字颜色 1 2 2 2" xfId="1288"/>
    <cellStyle name="20% - 强调文字颜色 1 2 2 2 2 2" xfId="1289"/>
    <cellStyle name="60% - 强调文字颜色 4 2 3 3 2" xfId="1290"/>
    <cellStyle name="40% - 强调文字颜色 6 5 3 2" xfId="1291"/>
    <cellStyle name="20% - 强调文字颜色 1 2 2 2 3" xfId="1292"/>
    <cellStyle name="20% - 强调文字颜色 1 2 2 2_2015财政决算公开" xfId="1293"/>
    <cellStyle name="汇总" xfId="1294"/>
    <cellStyle name="20% - 强调文字颜色 1 2 2 3" xfId="1295"/>
    <cellStyle name="20% - 强调文字颜色 1 2 2 3 2" xfId="1296"/>
    <cellStyle name="20% - 强调文字颜色 1 2 2 4" xfId="1297"/>
    <cellStyle name="计算 4 4" xfId="1298"/>
    <cellStyle name="20% - 强调文字颜色 1 2 2_2015财政决算公开" xfId="1299"/>
    <cellStyle name="20% - 强调文字颜色 1 2 3" xfId="1300"/>
    <cellStyle name="20% - 强调文字颜色 1 2 3 2" xfId="1301"/>
    <cellStyle name="20% - 强调文字颜色 1 2 3 2 2 2" xfId="1302"/>
    <cellStyle name="常规 13 2 2 2 2" xfId="1303"/>
    <cellStyle name="20% - 强调文字颜色 1 2 3 2 3" xfId="1304"/>
    <cellStyle name="20% - 强调文字颜色 1 2 3 2_2015财政决算公开" xfId="1305"/>
    <cellStyle name="20% - 强调文字颜色 1 2 3 3" xfId="1306"/>
    <cellStyle name="20% - 强调文字颜色 1 2 3 3 2" xfId="1307"/>
    <cellStyle name="40% - 强调文字颜色 2 2 2_2015财政决算公开" xfId="1308"/>
    <cellStyle name="20% - 强调文字颜色 1 2 3 4" xfId="1309"/>
    <cellStyle name="20% - 强调文字颜色 1 2 3 5" xfId="1310"/>
    <cellStyle name="20% - 强调文字颜色 1 2 3_2015财政决算公开" xfId="1311"/>
    <cellStyle name="20% - 强调文字颜色 1 2 4" xfId="1312"/>
    <cellStyle name="40% - 强调文字颜色 1 5 3" xfId="1313"/>
    <cellStyle name="20% - 强调文字颜色 1 2 4 2 2" xfId="1314"/>
    <cellStyle name="20% - 强调文字颜色 1 2 4 3" xfId="1315"/>
    <cellStyle name="20% - 强调文字颜色 1 2 4 4" xfId="1316"/>
    <cellStyle name="20% - 强调文字颜色 1 2 4_2015财政决算公开" xfId="1317"/>
    <cellStyle name="20% - 强调文字颜色 1 2 5" xfId="1318"/>
    <cellStyle name="20% - 强调文字颜色 1 2 5 2" xfId="1319"/>
    <cellStyle name="适中 3 2 2 2 2" xfId="1320"/>
    <cellStyle name="60% - 着色 6 2" xfId="1321"/>
    <cellStyle name="60% - 强调文字颜色 5" xfId="1322"/>
    <cellStyle name="20% - 强调文字颜色 1 2_2015财政决算公开" xfId="1323"/>
    <cellStyle name="强调文字颜色 2 2 2 2" xfId="1324"/>
    <cellStyle name="20% - 强调文字颜色 1 3" xfId="1325"/>
    <cellStyle name="强调文字颜色 2 2 2 2 2" xfId="1326"/>
    <cellStyle name="20% - 强调文字颜色 1 3 2" xfId="1327"/>
    <cellStyle name="强调文字颜色 2 2 2 2 2 2" xfId="1328"/>
    <cellStyle name="20% - 强调文字颜色 1 3 2 2" xfId="1329"/>
    <cellStyle name="20% - 强调文字颜色 1 3 2 2 2 2" xfId="1330"/>
    <cellStyle name="20% - 强调文字颜色 1 3 2 2 3" xfId="1331"/>
    <cellStyle name="20% - 强调文字颜色 1 3 2 2_2015财政决算公开" xfId="1332"/>
    <cellStyle name="20% - 强调文字颜色 1 3 2 3" xfId="1333"/>
    <cellStyle name="20% - 强调文字颜色 1 3 2 3 2" xfId="1334"/>
    <cellStyle name="20% - 强调文字颜色 1 3 2 4" xfId="1335"/>
    <cellStyle name="60% - 强调文字颜色 1 5 2 2 2" xfId="1336"/>
    <cellStyle name="20% - 强调文字颜色 1 3 2_2015财政决算公开" xfId="1337"/>
    <cellStyle name="强调文字颜色 2 2 2 2 3" xfId="1338"/>
    <cellStyle name="20% - 强调文字颜色 1 3 3" xfId="1339"/>
    <cellStyle name="20% - 强调文字颜色 1 3 3 2" xfId="1340"/>
    <cellStyle name="20% - 强调文字颜色 1 3 3 3" xfId="1341"/>
    <cellStyle name="常规 2 2 2 2 2" xfId="1342"/>
    <cellStyle name="20% - 强调文字颜色 1 3 3_2015财政决算公开" xfId="1343"/>
    <cellStyle name="20% - 强调文字颜色 1 3 4" xfId="1344"/>
    <cellStyle name="20% - 强调文字颜色 1 3 4 2" xfId="1345"/>
    <cellStyle name="20% - 强调文字颜色 1 3 5" xfId="1346"/>
    <cellStyle name="20% - 强调文字颜色 1 3_2015财政决算公开" xfId="1347"/>
    <cellStyle name="20% - 强调文字颜色 1 4 2 2" xfId="1348"/>
    <cellStyle name="20% - 强调文字颜色 1 4 2 3" xfId="1349"/>
    <cellStyle name="20% - 强调文字颜色 1 4 2_2015财政决算公开" xfId="1350"/>
    <cellStyle name="20% - 强调文字颜色 1 4 3" xfId="1351"/>
    <cellStyle name="20% - 强调文字颜色 1 4 3 2" xfId="1352"/>
    <cellStyle name="20% - 强调文字颜色 1 4 4" xfId="1353"/>
    <cellStyle name="40% - 强调文字颜色 3 6_2015财政决算公开" xfId="1354"/>
    <cellStyle name="百分比 4" xfId="1355"/>
    <cellStyle name="20% - 强调文字颜色 1 4_2015财政决算公开" xfId="1356"/>
    <cellStyle name="60% - 强调文字颜色 3 3" xfId="1357"/>
    <cellStyle name="20% - 强调文字颜色 1 5 2 2" xfId="1358"/>
    <cellStyle name="60% - 强调文字颜色 3 3 2" xfId="1359"/>
    <cellStyle name="20% - 强调文字颜色 1 5 2 2 2" xfId="1360"/>
    <cellStyle name="常规 2 4 2 6 2" xfId="1361"/>
    <cellStyle name="60% - 强调文字颜色 3 4" xfId="1362"/>
    <cellStyle name="20% - 强调文字颜色 1 5 2 3" xfId="1363"/>
    <cellStyle name="常规 2 3 2 3 3 2" xfId="1364"/>
    <cellStyle name="20% - 强调文字颜色 1 5 2_2015财政决算公开" xfId="1365"/>
    <cellStyle name="20% - 强调文字颜色 4 2 3 2_2015财政决算公开" xfId="1366"/>
    <cellStyle name="20% - 强调文字颜色 1 5 3" xfId="1367"/>
    <cellStyle name="60% - 强调文字颜色 4 3" xfId="1368"/>
    <cellStyle name="20% - 强调文字颜色 1 5 3 2" xfId="1369"/>
    <cellStyle name="20% - 强调文字颜色 1 5 4" xfId="1370"/>
    <cellStyle name="强调文字颜色 3 4 2 3" xfId="1371"/>
    <cellStyle name="20% - 强调文字颜色 1 5_2015财政决算公开" xfId="1372"/>
    <cellStyle name="20% - 强调文字颜色 1 6 2 2" xfId="1373"/>
    <cellStyle name="20% - 强调文字颜色 1 6 3" xfId="1374"/>
    <cellStyle name="货币 4 2 4" xfId="1375"/>
    <cellStyle name="20% - 强调文字颜色 1 6_2015财政决算公开" xfId="1376"/>
    <cellStyle name="20% - 强调文字颜色 2 2" xfId="1377"/>
    <cellStyle name="40% - 强调文字颜色 3 2 7" xfId="1378"/>
    <cellStyle name="20% - 强调文字颜色 2 2 2" xfId="1379"/>
    <cellStyle name="20% - 强调文字颜色 2 2 2 2" xfId="1380"/>
    <cellStyle name="标题 2 8" xfId="1381"/>
    <cellStyle name="20% - 强调文字颜色 2 2 2 2 2 2" xfId="1382"/>
    <cellStyle name="60% - 强调文字颜色 5 2 3 3 2" xfId="1383"/>
    <cellStyle name="20% - 强调文字颜色 2 2 2 2 3" xfId="1384"/>
    <cellStyle name="20% - 强调文字颜色 2 2 2 2_2015财政决算公开" xfId="1385"/>
    <cellStyle name="20% - 强调文字颜色 2 2 2 3" xfId="1386"/>
    <cellStyle name="20% - 强调文字颜色 2 9" xfId="1387"/>
    <cellStyle name="20% - 强调文字颜色 2 2 2 3 2" xfId="1388"/>
    <cellStyle name="常规 2 2 2 2 5 2" xfId="1389"/>
    <cellStyle name="20% - 强调文字颜色 2 2 2 4" xfId="1390"/>
    <cellStyle name="检查单元格 6 2" xfId="1391"/>
    <cellStyle name="小数 4 2" xfId="1392"/>
    <cellStyle name="20% - 强调文字颜色 2 2 2_2015财政决算公开" xfId="1393"/>
    <cellStyle name="常规 2 5 2 2 2" xfId="1394"/>
    <cellStyle name="20% - 强调文字颜色 2 2 3" xfId="1395"/>
    <cellStyle name="20% - 强调文字颜色 2 2 3 2" xfId="1396"/>
    <cellStyle name="60% - 强调文字颜色 2 4 3" xfId="1397"/>
    <cellStyle name="20% - 强调文字颜色 2 2 3 2 2 2" xfId="1398"/>
    <cellStyle name="20% - 强调文字颜色 2 2 3 2 3" xfId="1399"/>
    <cellStyle name="20% - 强调文字颜色 2 2 3 2_2015财政决算公开" xfId="1400"/>
    <cellStyle name="20% - 强调文字颜色 2 2 3 3" xfId="1401"/>
    <cellStyle name="20% - 强调文字颜色 2 2 3 3 2" xfId="1402"/>
    <cellStyle name="常规 2 2 2 2 6 2" xfId="1403"/>
    <cellStyle name="20% - 强调文字颜色 2 2 3 4" xfId="1404"/>
    <cellStyle name="60% - 强调文字颜色 1 2 3 2 2 2" xfId="1405"/>
    <cellStyle name="20% - 强调文字颜色 2 2 4" xfId="1406"/>
    <cellStyle name="20% - 强调文字颜色 2 2 4 2" xfId="1407"/>
    <cellStyle name="20% - 强调文字颜色 2 2 4 2 2" xfId="1408"/>
    <cellStyle name="20% - 强调文字颜色 2 2 4 3" xfId="1409"/>
    <cellStyle name="40% - 强调文字颜色 3 3 2_2015财政决算公开" xfId="1410"/>
    <cellStyle name="20% - 强调文字颜色 2 2 4 4" xfId="1411"/>
    <cellStyle name="20% - 强调文字颜色 2 2 4_2015财政决算公开" xfId="1412"/>
    <cellStyle name="20% - 强调文字颜色 6 3 2 2 2 2" xfId="1413"/>
    <cellStyle name="20% - 强调文字颜色 2 2 5" xfId="1414"/>
    <cellStyle name="20% - 强调文字颜色 2 2 5 2" xfId="1415"/>
    <cellStyle name="20% - 强调文字颜色 2 2 6" xfId="1416"/>
    <cellStyle name="60% - 强调文字颜色 1 4 2 3" xfId="1417"/>
    <cellStyle name="20% - 强调文字颜色 2 2_2015财政决算公开" xfId="1418"/>
    <cellStyle name="20% - 强调文字颜色 4 3 2 3 2" xfId="1419"/>
    <cellStyle name="强调文字颜色 2 2 3 2" xfId="1420"/>
    <cellStyle name="20% - 强调文字颜色 2 3" xfId="1421"/>
    <cellStyle name="常规 35" xfId="1422"/>
    <cellStyle name="常规 40" xfId="1423"/>
    <cellStyle name="强调文字颜色 2 2 3 2 2" xfId="1424"/>
    <cellStyle name="20% - 强调文字颜色 2 3 2" xfId="1425"/>
    <cellStyle name="强调文字颜色 2 2 3 2 2 2" xfId="1426"/>
    <cellStyle name="20% - 强调文字颜色 2 3 2 2" xfId="1427"/>
    <cellStyle name="20% - 强调文字颜色 2 3 2 2 2 2" xfId="1428"/>
    <cellStyle name="20% - 强调文字颜色 2 3 2 2 3" xfId="1429"/>
    <cellStyle name="20% - 强调文字颜色 2 3 2 2_2015财政决算公开" xfId="1430"/>
    <cellStyle name="20% - 强调文字颜色 2 3 2 3" xfId="1431"/>
    <cellStyle name="20% - 强调文字颜色 2 3 2 3 2" xfId="1432"/>
    <cellStyle name="20% - 强调文字颜色 2 3 2 4" xfId="1433"/>
    <cellStyle name="20% - 强调文字颜色 2 3 2_2015财政决算公开" xfId="1434"/>
    <cellStyle name="常规 36" xfId="1435"/>
    <cellStyle name="常规 41" xfId="1436"/>
    <cellStyle name="强调文字颜色 2 2 3 2 3" xfId="1437"/>
    <cellStyle name="20% - 强调文字颜色 2 3 3" xfId="1438"/>
    <cellStyle name="20% - 强调文字颜色 2 3 3 2" xfId="1439"/>
    <cellStyle name="20% - 强调文字颜色 2 3 3 2 2" xfId="1440"/>
    <cellStyle name="20% - 强调文字颜色 2 3 3 3" xfId="1441"/>
    <cellStyle name="20% - 强调文字颜色 2 3 3_2015财政决算公开" xfId="1442"/>
    <cellStyle name="常规 37" xfId="1443"/>
    <cellStyle name="常规 42" xfId="1444"/>
    <cellStyle name="20% - 强调文字颜色 2 3 4" xfId="1445"/>
    <cellStyle name="40% - 强调文字颜色 1 2 6" xfId="1446"/>
    <cellStyle name="20% - 强调文字颜色 2 3 4 2" xfId="1447"/>
    <cellStyle name="常规 38" xfId="1448"/>
    <cellStyle name="常规 43" xfId="1449"/>
    <cellStyle name="20% - 强调文字颜色 2 3 5" xfId="1450"/>
    <cellStyle name="常规 2 4 2 2 4 2" xfId="1451"/>
    <cellStyle name="20% - 强调文字颜色 2 3_2015财政决算公开" xfId="1452"/>
    <cellStyle name="强调文字颜色 2 2 3 3 2" xfId="1453"/>
    <cellStyle name="20% - 强调文字颜色 2 4 2" xfId="1454"/>
    <cellStyle name="20% - 强调文字颜色 2 4 2 2" xfId="1455"/>
    <cellStyle name="20% - 强调文字颜色 2 4 2 3" xfId="1456"/>
    <cellStyle name="20% - 强调文字颜色 2 4 2_2015财政决算公开" xfId="1457"/>
    <cellStyle name="20% - 强调文字颜色 6 5_2015财政决算公开" xfId="1458"/>
    <cellStyle name="20% - 强调文字颜色 2 4 3" xfId="1459"/>
    <cellStyle name="20% - 强调文字颜色 2 4 3 2" xfId="1460"/>
    <cellStyle name="20% - 强调文字颜色 2 4 4" xfId="1461"/>
    <cellStyle name="20% - 强调文字颜色 2 4_2015财政决算公开" xfId="1462"/>
    <cellStyle name="强调文字颜色 2 2 3 4" xfId="1463"/>
    <cellStyle name="20% - 强调文字颜色 2 5" xfId="1464"/>
    <cellStyle name="20% - 强调文字颜色 2 5 2" xfId="1465"/>
    <cellStyle name="20% - 强调文字颜色 2 5 2 2" xfId="1466"/>
    <cellStyle name="20% - 强调文字颜色 2 5 2 2 2" xfId="1467"/>
    <cellStyle name="20% - 强调文字颜色 2 5 2 3" xfId="1468"/>
    <cellStyle name="20% - 强调文字颜色 6 6 3" xfId="1469"/>
    <cellStyle name="60% - 强调文字颜色 1 6 2 2" xfId="1470"/>
    <cellStyle name="20% - 强调文字颜色 2 5 2_2015财政决算公开" xfId="1471"/>
    <cellStyle name="20% - 强调文字颜色 2 5 3" xfId="1472"/>
    <cellStyle name="20% - 强调文字颜色 2 5 3 2" xfId="1473"/>
    <cellStyle name="20% - 强调文字颜色 2 5 4" xfId="1474"/>
    <cellStyle name="20% - 强调文字颜色 2 5_2015财政决算公开" xfId="1475"/>
    <cellStyle name="20% - 强调文字颜色 2 6 2 2" xfId="1476"/>
    <cellStyle name="20% - 强调文字颜色 2 6 3" xfId="1477"/>
    <cellStyle name="60% - 强调文字颜色 1 2 2 2" xfId="1478"/>
    <cellStyle name="20% - 强调文字颜色 2 6_2015财政决算公开" xfId="1479"/>
    <cellStyle name="20% - 强调文字颜色 3" xfId="1480"/>
    <cellStyle name="常规 3 2 5" xfId="1481"/>
    <cellStyle name="20% - 强调文字颜色 3 2" xfId="1482"/>
    <cellStyle name="常规 3 2 5 2" xfId="1483"/>
    <cellStyle name="40% - 强调文字颜色 4 2 7" xfId="1484"/>
    <cellStyle name="20% - 强调文字颜色 3 2 2" xfId="1485"/>
    <cellStyle name="常规 2 2 6 4" xfId="1486"/>
    <cellStyle name="百分比 4 2 4" xfId="1487"/>
    <cellStyle name="20% - 强调文字颜色 3 2 2 2" xfId="1488"/>
    <cellStyle name="20% - 强调文字颜色 3 2 2 2 2" xfId="1489"/>
    <cellStyle name="20% - 强调文字颜色 3 2 2 2 2 2" xfId="1490"/>
    <cellStyle name="60% - 强调文字颜色 6 2 3 3 2" xfId="1491"/>
    <cellStyle name="20% - 强调文字颜色 3 2 2 2 3" xfId="1492"/>
    <cellStyle name="常规 51 2" xfId="1493"/>
    <cellStyle name="20% - 强调文字颜色 3 2 2 2_2015财政决算公开" xfId="1494"/>
    <cellStyle name="20% - 强调文字颜色 3 2 2 3" xfId="1495"/>
    <cellStyle name="20% - 强调文字颜色 3 2 2 3 2" xfId="1496"/>
    <cellStyle name="常规 12 2 3 2 2" xfId="1497"/>
    <cellStyle name="20% - 强调文字颜色 3 2 2 4" xfId="1498"/>
    <cellStyle name="20% - 强调文字颜色 3 2 2_2015财政决算公开" xfId="1499"/>
    <cellStyle name="20% - 强调文字颜色 3 2 3" xfId="1500"/>
    <cellStyle name="汇总 5" xfId="1501"/>
    <cellStyle name="常规 2 2 7 4" xfId="1502"/>
    <cellStyle name="20% - 强调文字颜色 3 2 3 2" xfId="1503"/>
    <cellStyle name="汇总 5 2" xfId="1504"/>
    <cellStyle name="常规 2 2 7 4 2" xfId="1505"/>
    <cellStyle name="20% - 强调文字颜色 3 2 3 2 2" xfId="1506"/>
    <cellStyle name="汇总 5 3" xfId="1507"/>
    <cellStyle name="20% - 强调文字颜色 3 2 3 2 3" xfId="1508"/>
    <cellStyle name="常规 5 4" xfId="1509"/>
    <cellStyle name="常规 4 3 2" xfId="1510"/>
    <cellStyle name="20% - 强调文字颜色 3 2 3 2_2015财政决算公开" xfId="1511"/>
    <cellStyle name="汇总 6" xfId="1512"/>
    <cellStyle name="常规 2 2 7 5" xfId="1513"/>
    <cellStyle name="20% - 强调文字颜色 3 2 3 3" xfId="1514"/>
    <cellStyle name="汇总 6 2" xfId="1515"/>
    <cellStyle name="常规 10 2 3" xfId="1516"/>
    <cellStyle name="20% - 强调文字颜色 3 2 3 3 2" xfId="1517"/>
    <cellStyle name="汇总 7" xfId="1518"/>
    <cellStyle name="20% - 强调文字颜色 6 2 2_2015财政决算公开" xfId="1519"/>
    <cellStyle name="20% - 强调文字颜色 3 2 3 4" xfId="1520"/>
    <cellStyle name="汇总 2 2 2 2" xfId="1521"/>
    <cellStyle name="20% - 强调文字颜色 3 2 3 5" xfId="1522"/>
    <cellStyle name="解释性文本 6 2" xfId="1523"/>
    <cellStyle name="差 3 2" xfId="1524"/>
    <cellStyle name="20% - 强调文字颜色 3 2 3_2015财政决算公开" xfId="1525"/>
    <cellStyle name="20% - 强调文字颜色 3 2 4" xfId="1526"/>
    <cellStyle name="20% - 强调文字颜色 3 2 4 2" xfId="1527"/>
    <cellStyle name="20% - 强调文字颜色 3 2 4 3" xfId="1528"/>
    <cellStyle name="20% - 强调文字颜色 3 2 4 4" xfId="1529"/>
    <cellStyle name="20% - 强调文字颜色 3 2 4_2015财政决算公开" xfId="1530"/>
    <cellStyle name="货币 3 3 4 2" xfId="1531"/>
    <cellStyle name="20% - 强调文字颜色 3 2 5" xfId="1532"/>
    <cellStyle name="20% - 强调文字颜色 3 2 5 2" xfId="1533"/>
    <cellStyle name="20% - 强调文字颜色 3 2 6" xfId="1534"/>
    <cellStyle name="20% - 强调文字颜色 3 2 7" xfId="1535"/>
    <cellStyle name="20% - 强调文字颜色 3 2_2015财政决算公开" xfId="1536"/>
    <cellStyle name="常规 3 2 6" xfId="1537"/>
    <cellStyle name="强调文字颜色 2 2 4 2" xfId="1538"/>
    <cellStyle name="20% - 强调文字颜色 3 3" xfId="1539"/>
    <cellStyle name="常规 3 2 6 2" xfId="1540"/>
    <cellStyle name="强调文字颜色 2 2 4 2 2" xfId="1541"/>
    <cellStyle name="20% - 强调文字颜色 3 3 2" xfId="1542"/>
    <cellStyle name="常规 2 3 6 4" xfId="1543"/>
    <cellStyle name="百分比 5 2 4" xfId="1544"/>
    <cellStyle name="20% - 强调文字颜色 3 3 2 2" xfId="1545"/>
    <cellStyle name="常规 2 3 6 4 2" xfId="1546"/>
    <cellStyle name="20% - 强调文字颜色 3 3 2 2 2" xfId="1547"/>
    <cellStyle name="20% - 强调文字颜色 3 3 2 2 2 2" xfId="1548"/>
    <cellStyle name="20% - 强调文字颜色 3 3 2 2_2015财政决算公开" xfId="1549"/>
    <cellStyle name="常规 2 3 6 5" xfId="1550"/>
    <cellStyle name="20% - 强调文字颜色 3 3 2 3" xfId="1551"/>
    <cellStyle name="20% - 强调文字颜色 3 3 2 3 2" xfId="1552"/>
    <cellStyle name="20% - 强调文字颜色 3 3 2 4" xfId="1553"/>
    <cellStyle name="常规 3 2 2" xfId="1554"/>
    <cellStyle name="20% - 强调文字颜色 3 3 2_2015财政决算公开" xfId="1555"/>
    <cellStyle name="20% - 强调文字颜色 3 3 3" xfId="1556"/>
    <cellStyle name="20% - 强调文字颜色 3 3 3 2" xfId="1557"/>
    <cellStyle name="20% - 强调文字颜色 3 3 3 2 2" xfId="1558"/>
    <cellStyle name="差 3 3 2 2" xfId="1559"/>
    <cellStyle name="20% - 强调文字颜色 3 3 3_2015财政决算公开" xfId="1560"/>
    <cellStyle name="20% - 强调文字颜色 4 2 2 2" xfId="1561"/>
    <cellStyle name="20% - 强调文字颜色 3 3 4" xfId="1562"/>
    <cellStyle name="20% - 强调文字颜色 4 2 2 2 2" xfId="1563"/>
    <cellStyle name="20% - 强调文字颜色 3 3 4 2" xfId="1564"/>
    <cellStyle name="20% - 强调文字颜色 4 2 2 3" xfId="1565"/>
    <cellStyle name="20% - 强调文字颜色 3 3 5" xfId="1566"/>
    <cellStyle name="20% - 强调文字颜色 3 3_2015财政决算公开" xfId="1567"/>
    <cellStyle name="20% - 强调文字颜色 3 4 2" xfId="1568"/>
    <cellStyle name="常规 2 4 6 4" xfId="1569"/>
    <cellStyle name="百分比 6 2 4" xfId="1570"/>
    <cellStyle name="20% - 强调文字颜色 3 4 2 2" xfId="1571"/>
    <cellStyle name="常规 2 4 6 4 2" xfId="1572"/>
    <cellStyle name="20% - 强调文字颜色 3 4 2 2 2" xfId="1573"/>
    <cellStyle name="常规 2 5 2" xfId="1574"/>
    <cellStyle name="常规 2 4 6 5" xfId="1575"/>
    <cellStyle name="20% - 强调文字颜色 3 4 2 3" xfId="1576"/>
    <cellStyle name="常规 48" xfId="1577"/>
    <cellStyle name="常规 53" xfId="1578"/>
    <cellStyle name="20% - 强调文字颜色 3 4 2_2015财政决算公开" xfId="1579"/>
    <cellStyle name="20% - 强调文字颜色 3 4 3" xfId="1580"/>
    <cellStyle name="20% - 强调文字颜色 3 4 3 2" xfId="1581"/>
    <cellStyle name="20% - 强调文字颜色 4 2 3 2" xfId="1582"/>
    <cellStyle name="20% - 强调文字颜色 3 4 4" xfId="1583"/>
    <cellStyle name="20% - 强调文字颜色 3 4_2015财政决算公开" xfId="1584"/>
    <cellStyle name="常规 3 2 8" xfId="1585"/>
    <cellStyle name="20% - 强调文字颜色 3 5" xfId="1586"/>
    <cellStyle name="常规 3 2 8 2" xfId="1587"/>
    <cellStyle name="20% - 强调文字颜色 3 5 2" xfId="1588"/>
    <cellStyle name="百分比 7 2 4" xfId="1589"/>
    <cellStyle name="20% - 强调文字颜色 3 5 2 2" xfId="1590"/>
    <cellStyle name="警告文本 3 2 3" xfId="1591"/>
    <cellStyle name="20% - 强调文字颜色 3 5 2 2 2" xfId="1592"/>
    <cellStyle name="常规 3 5 2" xfId="1593"/>
    <cellStyle name="20% - 强调文字颜色 3 5 2 3" xfId="1594"/>
    <cellStyle name="20% - 强调文字颜色 3 5 2_2015财政决算公开" xfId="1595"/>
    <cellStyle name="20% - 强调文字颜色 3 5 3" xfId="1596"/>
    <cellStyle name="20% - 强调文字颜色 3 5 3 2" xfId="1597"/>
    <cellStyle name="常规 7 3" xfId="1598"/>
    <cellStyle name="20% - 强调文字颜色 3 6 2 2" xfId="1599"/>
    <cellStyle name="20% - 强调文字颜色 3 6 3" xfId="1600"/>
    <cellStyle name="60% - 强调文字颜色 1 3 2 2" xfId="1601"/>
    <cellStyle name="20% - 强调文字颜色 3 6_2015财政决算公开" xfId="1602"/>
    <cellStyle name="标题 5 3 2" xfId="1603"/>
    <cellStyle name="20% - 强调文字颜色 4" xfId="1604"/>
    <cellStyle name="好 3 2 2 3" xfId="1605"/>
    <cellStyle name="常规 3 3 5" xfId="1606"/>
    <cellStyle name="标题 5 3 2 2" xfId="1607"/>
    <cellStyle name="20% - 强调文字颜色 4 2" xfId="1608"/>
    <cellStyle name="标题 5 3 2 2 2" xfId="1609"/>
    <cellStyle name="20% - 强调文字颜色 4 2 2" xfId="1610"/>
    <cellStyle name="20% - 强调文字颜色 4 2 2 2 3" xfId="1611"/>
    <cellStyle name="20% - 强调文字颜色 4 2 2 2_2015财政决算公开" xfId="1612"/>
    <cellStyle name="20% - 强调文字颜色 4 2 2 3 2" xfId="1613"/>
    <cellStyle name="20% - 强调文字颜色 4 2 2 4" xfId="1614"/>
    <cellStyle name="20% - 强调文字颜色 4 2 2_2015财政决算公开" xfId="1615"/>
    <cellStyle name="20% - 强调文字颜色 4 2 3" xfId="1616"/>
    <cellStyle name="20% - 强调文字颜色 4 2 3 2 2" xfId="1617"/>
    <cellStyle name="常规 2 7 2" xfId="1618"/>
    <cellStyle name="20% - 强调文字颜色 4 2 3 2 3" xfId="1619"/>
    <cellStyle name="20% - 强调文字颜色 4 2 3 3" xfId="1620"/>
    <cellStyle name="20% - 强调文字颜色 4 2 3 3 2" xfId="1621"/>
    <cellStyle name="20% - 强调文字颜色 4 2 3 4" xfId="1622"/>
    <cellStyle name="汇总 3 2 2 2" xfId="1623"/>
    <cellStyle name="20% - 强调文字颜色 4 2 3 5" xfId="1624"/>
    <cellStyle name="20% - 强调文字颜色 4 2 3_2015财政决算公开" xfId="1625"/>
    <cellStyle name="20% - 强调文字颜色 4 2 4" xfId="1626"/>
    <cellStyle name="20% - 强调文字颜色 4 2 4 2 2" xfId="1627"/>
    <cellStyle name="20% - 强调文字颜色 4 2 4 3" xfId="1628"/>
    <cellStyle name="20% - 强调文字颜色 4 2 4 4" xfId="1629"/>
    <cellStyle name="好 6 2" xfId="1630"/>
    <cellStyle name="标题 3 2 3 2" xfId="1631"/>
    <cellStyle name="20% - 强调文字颜色 4 2 4_2015财政决算公开" xfId="1632"/>
    <cellStyle name="20% - 强调文字颜色 4 2 5" xfId="1633"/>
    <cellStyle name="60% - 强调文字颜色 1 3 2 3" xfId="1634"/>
    <cellStyle name="20% - 强调文字颜色 4 2 5 2" xfId="1635"/>
    <cellStyle name="20% - 强调文字颜色 4 2 6" xfId="1636"/>
    <cellStyle name="常规 10 3 2" xfId="1637"/>
    <cellStyle name="20% - 强调文字颜色 4 2 7" xfId="1638"/>
    <cellStyle name="40% - 强调文字颜色 4 5 3 2" xfId="1639"/>
    <cellStyle name="检查单元格 8" xfId="1640"/>
    <cellStyle name="常规 2 5 2 4" xfId="1641"/>
    <cellStyle name="20% - 强调文字颜色 4 2_2015财政决算公开" xfId="1642"/>
    <cellStyle name="标题 5 3 2 3" xfId="1643"/>
    <cellStyle name="强调文字颜色 2 2 5 2" xfId="1644"/>
    <cellStyle name="20% - 强调文字颜色 4 3" xfId="1645"/>
    <cellStyle name="20% - 强调文字颜色 4 3 2" xfId="1646"/>
    <cellStyle name="20% - 强调文字颜色 4 3 4" xfId="1647"/>
    <cellStyle name="20% - 强调文字颜色 4 3 2 2" xfId="1648"/>
    <cellStyle name="20% - 强调文字颜色 4 5 4" xfId="1649"/>
    <cellStyle name="20% - 强调文字颜色 4 3 4 2" xfId="1650"/>
    <cellStyle name="20% - 强调文字颜色 4 3 2 2 2" xfId="1651"/>
    <cellStyle name="20% - 强调文字颜色 6 5 4" xfId="1652"/>
    <cellStyle name="20% - 强调文字颜色 4 3 2 2 2 2" xfId="1653"/>
    <cellStyle name="20% - 强调文字颜色 4 3 2 2 3" xfId="1654"/>
    <cellStyle name="20% - 强调文字颜色 4 3 2 2_2015财政决算公开" xfId="1655"/>
    <cellStyle name="20% - 强调文字颜色 4 3 5" xfId="1656"/>
    <cellStyle name="20% - 强调文字颜色 4 3 2 3" xfId="1657"/>
    <cellStyle name="20% - 强调文字颜色 4 3 2 4" xfId="1658"/>
    <cellStyle name="20% - 强调文字颜色 4 3 3" xfId="1659"/>
    <cellStyle name="20% - 强调文字颜色 4 4 4" xfId="1660"/>
    <cellStyle name="20% - 强调文字颜色 4 3 3 2" xfId="1661"/>
    <cellStyle name="20% - 强调文字颜色 5 5 4" xfId="1662"/>
    <cellStyle name="20% - 强调文字颜色 4 3 3 2 2" xfId="1663"/>
    <cellStyle name="20% - 强调文字颜色 4 3 3 3" xfId="1664"/>
    <cellStyle name="好 2 4 2" xfId="1665"/>
    <cellStyle name="40% - 强调文字颜色 5 3 2" xfId="1666"/>
    <cellStyle name="20% - 强调文字颜色 4 3 3_2015财政决算公开" xfId="1667"/>
    <cellStyle name="货币 2" xfId="1668"/>
    <cellStyle name="常规 44 2" xfId="1669"/>
    <cellStyle name="20% - 强调文字颜色 4 3_2015财政决算公开" xfId="1670"/>
    <cellStyle name="20% - 强调文字颜色 4 4 2" xfId="1671"/>
    <cellStyle name="20% - 强调文字颜色 5 3 4" xfId="1672"/>
    <cellStyle name="20% - 强调文字颜色 4 4 2 2" xfId="1673"/>
    <cellStyle name="20% - 强调文字颜色 5 3 4 2" xfId="1674"/>
    <cellStyle name="20% - 强调文字颜色 4 4 2 2 2" xfId="1675"/>
    <cellStyle name="20% - 强调文字颜色 5 3 5" xfId="1676"/>
    <cellStyle name="20% - 强调文字颜色 4 4 2 3" xfId="1677"/>
    <cellStyle name="20% - 强调文字颜色 4 4 2_2015财政决算公开" xfId="1678"/>
    <cellStyle name="20% - 强调文字颜色 4 4 3" xfId="1679"/>
    <cellStyle name="20% - 强调文字颜色 5 4 4" xfId="1680"/>
    <cellStyle name="20% - 强调文字颜色 4 4 3 2" xfId="1681"/>
    <cellStyle name="20% - 强调文字颜色 4 4_2015财政决算公开" xfId="1682"/>
    <cellStyle name="常规 2 3 5 2 2" xfId="1683"/>
    <cellStyle name="20% - 强调文字颜色 4 5" xfId="1684"/>
    <cellStyle name="标题 5 2 2 2 2 2" xfId="1685"/>
    <cellStyle name="20% - 强调文字颜色 4 5 2" xfId="1686"/>
    <cellStyle name="20% - 强调文字颜色 6 3 4" xfId="1687"/>
    <cellStyle name="20% - 强调文字颜色 4 5 2 2" xfId="1688"/>
    <cellStyle name="20% - 强调文字颜色 6 3 4 2" xfId="1689"/>
    <cellStyle name="20% - 强调文字颜色 4 5 2 2 2" xfId="1690"/>
    <cellStyle name="链接单元格" xfId="1691"/>
    <cellStyle name="20% - 强调文字颜色 6 3 5" xfId="1692"/>
    <cellStyle name="20% - 强调文字颜色 4 5 2 3" xfId="1693"/>
    <cellStyle name="20% - 强调文字颜色 4 5 2_2015财政决算公开" xfId="1694"/>
    <cellStyle name="20% - 强调文字颜色 4 5 3" xfId="1695"/>
    <cellStyle name="20% - 强调文字颜色 6 4 4" xfId="1696"/>
    <cellStyle name="20% - 强调文字颜色 4 5 3 2" xfId="1697"/>
    <cellStyle name="货币 3 4 3 2" xfId="1698"/>
    <cellStyle name="20% - 强调文字颜色 4 5_2015财政决算公开" xfId="1699"/>
    <cellStyle name="20% - 强调文字颜色 4 6 2 2" xfId="1700"/>
    <cellStyle name="20% - 强调文字颜色 4 6 3" xfId="1701"/>
    <cellStyle name="60% - 强调文字颜色 1 4 2 2" xfId="1702"/>
    <cellStyle name="20% - 强调文字颜色 4 6_2015财政决算公开" xfId="1703"/>
    <cellStyle name="20% - 强调文字颜色 4 7" xfId="1704"/>
    <cellStyle name="20% - 强调文字颜色 4 7 2" xfId="1705"/>
    <cellStyle name="20% - 强调文字颜色 4 8" xfId="1706"/>
    <cellStyle name="20% - 强调文字颜色 4 9" xfId="1707"/>
    <cellStyle name="标题 5 3 3" xfId="1708"/>
    <cellStyle name="20% - 强调文字颜色 5" xfId="1709"/>
    <cellStyle name="常规 3 4 5" xfId="1710"/>
    <cellStyle name="标题 5 3 3 2" xfId="1711"/>
    <cellStyle name="20% - 强调文字颜色 5 2" xfId="1712"/>
    <cellStyle name="40% - 强调文字颜色 6 2 7" xfId="1713"/>
    <cellStyle name="20% - 强调文字颜色 5 2 2" xfId="1714"/>
    <cellStyle name="40% - 强调文字颜色 2 7" xfId="1715"/>
    <cellStyle name="常规 4 2 6 4" xfId="1716"/>
    <cellStyle name="20% - 强调文字颜色 5 2 2 2" xfId="1717"/>
    <cellStyle name="40% - 强调文字颜色 1 2 3 5" xfId="1718"/>
    <cellStyle name="40% - 强调文字颜色 2 7 2" xfId="1719"/>
    <cellStyle name="常规 4 2 6 4 2" xfId="1720"/>
    <cellStyle name="20% - 强调文字颜色 5 2 2 2 2" xfId="1721"/>
    <cellStyle name="20% - 强调文字颜色 5 2 2 2 3" xfId="1722"/>
    <cellStyle name="20% - 强调文字颜色 5 2 2 2_2015财政决算公开" xfId="1723"/>
    <cellStyle name="货币 5 2 2" xfId="1724"/>
    <cellStyle name="40% - 强调文字颜色 2 8" xfId="1725"/>
    <cellStyle name="常规 4 2 6 5" xfId="1726"/>
    <cellStyle name="20% - 强调文字颜色 5 2 2 3" xfId="1727"/>
    <cellStyle name="20% - 强调文字颜色 5 2 2 3 2" xfId="1728"/>
    <cellStyle name="标题 1 3" xfId="1729"/>
    <cellStyle name="20% - 强调文字颜色 5 2 2 4" xfId="1730"/>
    <cellStyle name="20% - 强调文字颜色 5 2 2_2015财政决算公开" xfId="1731"/>
    <cellStyle name="20% - 强调文字颜色 5 2 3" xfId="1732"/>
    <cellStyle name="40% - 强调文字颜色 3 7" xfId="1733"/>
    <cellStyle name="20% - 强调文字颜色 5 2 3 2" xfId="1734"/>
    <cellStyle name="货币 5 3 2" xfId="1735"/>
    <cellStyle name="40% - 强调文字颜色 3 8" xfId="1736"/>
    <cellStyle name="20% - 强调文字颜色 5 2 3 3" xfId="1737"/>
    <cellStyle name="20% - 强调文字颜色 5 2 3_2015财政决算公开" xfId="1738"/>
    <cellStyle name="20% - 强调文字颜色 5 2 4" xfId="1739"/>
    <cellStyle name="40% - 强调文字颜色 4 7" xfId="1740"/>
    <cellStyle name="20% - 强调文字颜色 5 2 4 2" xfId="1741"/>
    <cellStyle name="20% - 强调文字颜色 5 2 5" xfId="1742"/>
    <cellStyle name="20% - 强调文字颜色 5 2_2015财政决算公开" xfId="1743"/>
    <cellStyle name="20% - 强调文字颜色 5 3" xfId="1744"/>
    <cellStyle name="货币 2 2 6 5" xfId="1745"/>
    <cellStyle name="20% - 强调文字颜色 5 3 2" xfId="1746"/>
    <cellStyle name="20% - 强调文字颜色 5 3 2 2" xfId="1747"/>
    <cellStyle name="20% - 强调文字颜色 5 3 2 2 2" xfId="1748"/>
    <cellStyle name="常规 3 7 3" xfId="1749"/>
    <cellStyle name="20% - 强调文字颜色 5 3 2 2 2 2" xfId="1750"/>
    <cellStyle name="20% - 强调文字颜色 5 3 2 2 3" xfId="1751"/>
    <cellStyle name="60% - 强调文字颜色 1 9" xfId="1752"/>
    <cellStyle name="20% - 强调文字颜色 5 3 2 2_2015财政决算公开" xfId="1753"/>
    <cellStyle name="20% - 强调文字颜色 5 3 2 3" xfId="1754"/>
    <cellStyle name="20% - 强调文字颜色 5 3 2 3 2" xfId="1755"/>
    <cellStyle name="20% - 强调文字颜色 5 3 2 4" xfId="1756"/>
    <cellStyle name="20% - 强调文字颜色 5 3 2_2015财政决算公开" xfId="1757"/>
    <cellStyle name="20% - 强调文字颜色 5 3 3" xfId="1758"/>
    <cellStyle name="20% - 强调文字颜色 5 3 3 2" xfId="1759"/>
    <cellStyle name="20% - 强调文字颜色 5 3 3 2 2" xfId="1760"/>
    <cellStyle name="20% - 强调文字颜色 5 3 3 3" xfId="1761"/>
    <cellStyle name="常规 3 4" xfId="1762"/>
    <cellStyle name="Percent_laroux" xfId="1763"/>
    <cellStyle name="20% - 强调文字颜色 5 3_2015财政决算公开" xfId="1764"/>
    <cellStyle name="20% - 强调文字颜色 5 4" xfId="1765"/>
    <cellStyle name="20% - 强调文字颜色 5 4 2" xfId="1766"/>
    <cellStyle name="20% - 强调文字颜色 5 4 2 2" xfId="1767"/>
    <cellStyle name="40% - 强调文字颜色 3 2 3 5" xfId="1768"/>
    <cellStyle name="20% - 强调文字颜色 5 4 2 2 2" xfId="1769"/>
    <cellStyle name="20% - 强调文字颜色 5 4 2 3" xfId="1770"/>
    <cellStyle name="20% - 强调文字颜色 5 4 2_2015财政决算公开" xfId="1771"/>
    <cellStyle name="20% - 强调文字颜色 5 4 3" xfId="1772"/>
    <cellStyle name="20% - 强调文字颜色 5 4 3 2" xfId="1773"/>
    <cellStyle name="常规 2 3 5 3 2" xfId="1774"/>
    <cellStyle name="20% - 强调文字颜色 5 5" xfId="1775"/>
    <cellStyle name="20% - 强调文字颜色 5 5 2" xfId="1776"/>
    <cellStyle name="20% - 强调文字颜色 5 5 2 2" xfId="1777"/>
    <cellStyle name="常规 2 2 2 7" xfId="1778"/>
    <cellStyle name="40% - 强调文字颜色 4 2 3 5" xfId="1779"/>
    <cellStyle name="20% - 强调文字颜色 5 5 2 2 2" xfId="1780"/>
    <cellStyle name="20% - 强调文字颜色 5 5 2 3" xfId="1781"/>
    <cellStyle name="20% - 强调文字颜色 5 5 2_2015财政决算公开" xfId="1782"/>
    <cellStyle name="20% - 强调文字颜色 5 5 3" xfId="1783"/>
    <cellStyle name="20% - 强调文字颜色 5 5 3 2" xfId="1784"/>
    <cellStyle name="20% - 强调文字颜色 5 5_2015财政决算公开" xfId="1785"/>
    <cellStyle name="20% - 强调文字颜色 6 2 2 2" xfId="1786"/>
    <cellStyle name="60% - 强调文字颜色 6 3 2 2 2 2" xfId="1787"/>
    <cellStyle name="20% - 强调文字颜色 5 6 2" xfId="1788"/>
    <cellStyle name="表标题 5" xfId="1789"/>
    <cellStyle name="20% - 强调文字颜色 5 6 2 2" xfId="1790"/>
    <cellStyle name="20% - 强调文字颜色 5 6_2015财政决算公开" xfId="1791"/>
    <cellStyle name="60% - 强调文字颜色 6 3 2 2 3" xfId="1792"/>
    <cellStyle name="20% - 强调文字颜色 5 7" xfId="1793"/>
    <cellStyle name="20% - 强调文字颜色 5 7 2" xfId="1794"/>
    <cellStyle name="20% - 强调文字颜色 6 2 2 2_2015财政决算公开" xfId="1795"/>
    <cellStyle name="20% - 强调文字颜色 5 8" xfId="1796"/>
    <cellStyle name="标题 5 3 4" xfId="1797"/>
    <cellStyle name="20% - 强调文字颜色 6" xfId="1798"/>
    <cellStyle name="常规 3 5 5" xfId="1799"/>
    <cellStyle name="20% - 强调文字颜色 6 2" xfId="1800"/>
    <cellStyle name="20% - 强调文字颜色 6 2 2" xfId="1801"/>
    <cellStyle name="20% - 强调文字颜色 6 2 2 2 2" xfId="1802"/>
    <cellStyle name="常规 2 2 9" xfId="1803"/>
    <cellStyle name="20% - 强调文字颜色 6 2 2 2 2 2" xfId="1804"/>
    <cellStyle name="百分比 4 5" xfId="1805"/>
    <cellStyle name="20% - 强调文字颜色 6 2 2 2 3" xfId="1806"/>
    <cellStyle name="20% - 强调文字颜色 6 2 2 3" xfId="1807"/>
    <cellStyle name="20% - 强调文字颜色 6 2 2 4" xfId="1808"/>
    <cellStyle name="20% - 强调文字颜色 6 2 3" xfId="1809"/>
    <cellStyle name="20% - 强调文字颜色 6 2 3 2" xfId="1810"/>
    <cellStyle name="20% - 强调文字颜色 6 2 3 2 2" xfId="1811"/>
    <cellStyle name="20% - 强调文字颜色 6 2 3 3" xfId="1812"/>
    <cellStyle name="20% - 强调文字颜色 6 2 4" xfId="1813"/>
    <cellStyle name="20% - 强调文字颜色 6 2 4 2" xfId="1814"/>
    <cellStyle name="20% - 强调文字颜色 6 2 5" xfId="1815"/>
    <cellStyle name="20% - 强调文字颜色 6 2_2015财政决算公开" xfId="1816"/>
    <cellStyle name="20% - 强调文字颜色 6 3" xfId="1817"/>
    <cellStyle name="常规 14 7" xfId="1818"/>
    <cellStyle name="20% - 强调文字颜色 6 3 2" xfId="1819"/>
    <cellStyle name="20% - 强调文字颜色 6 3 2 2" xfId="1820"/>
    <cellStyle name="20% - 强调文字颜色 6 3 2 2 2" xfId="1821"/>
    <cellStyle name="20% - 强调文字颜色 6 3 2 2 3" xfId="1822"/>
    <cellStyle name="20% - 强调文字颜色 6 3 2 2_2015财政决算公开" xfId="1823"/>
    <cellStyle name="20% - 强调文字颜色 6 3 2 3" xfId="1824"/>
    <cellStyle name="20% - 强调文字颜色 6 6_2015财政决算公开" xfId="1825"/>
    <cellStyle name="20% - 强调文字颜色 6 3 2 4" xfId="1826"/>
    <cellStyle name="20% - 强调文字颜色 6 3 2_2015财政决算公开" xfId="1827"/>
    <cellStyle name="20% - 强调文字颜色 6 3 3" xfId="1828"/>
    <cellStyle name="no dec" xfId="1829"/>
    <cellStyle name="20% - 强调文字颜色 6 3 3 2" xfId="1830"/>
    <cellStyle name="no dec 2" xfId="1831"/>
    <cellStyle name="20% - 强调文字颜色 6 3 3 2 2" xfId="1832"/>
    <cellStyle name="20% - 强调文字颜色 6 3 3 3" xfId="1833"/>
    <cellStyle name="汇总 2 3 2 2" xfId="1834"/>
    <cellStyle name="货币 2 2 2 3 2" xfId="1835"/>
    <cellStyle name="20% - 强调文字颜色 6 3 3_2015财政决算公开" xfId="1836"/>
    <cellStyle name="20% - 强调文字颜色 6 3_2015财政决算公开" xfId="1837"/>
    <cellStyle name="20% - 强调文字颜色 6 4" xfId="1838"/>
    <cellStyle name="20% - 强调文字颜色 6 4 2" xfId="1839"/>
    <cellStyle name="20% - 强调文字颜色 6 4 2 2" xfId="1840"/>
    <cellStyle name="20% - 强调文字颜色 6 4 2 2 2" xfId="1841"/>
    <cellStyle name="60% - 着色 4 2" xfId="1842"/>
    <cellStyle name="20% - 强调文字颜色 6 4 2 3" xfId="1843"/>
    <cellStyle name="20% - 强调文字颜色 6 4 2_2015财政决算公开" xfId="1844"/>
    <cellStyle name="20% - 强调文字颜色 6 4 3" xfId="1845"/>
    <cellStyle name="20% - 强调文字颜色 6 4 3 2" xfId="1846"/>
    <cellStyle name="20% - 强调文字颜色 6 4_2015财政决算公开" xfId="1847"/>
    <cellStyle name="20% - 强调文字颜色 6 5" xfId="1848"/>
    <cellStyle name="20% - 强调文字颜色 6 5 2" xfId="1849"/>
    <cellStyle name="20% - 强调文字颜色 6 5 2 2" xfId="1850"/>
    <cellStyle name="20% - 强调文字颜色 6 5 2 2 2" xfId="1851"/>
    <cellStyle name="20% - 强调文字颜色 6 5 2 3" xfId="1852"/>
    <cellStyle name="40% - 强调文字颜色 1 3 2 3" xfId="1853"/>
    <cellStyle name="20% - 强调文字颜色 6 5 2_2015财政决算公开" xfId="1854"/>
    <cellStyle name="20% - 强调文字颜色 6 5 3" xfId="1855"/>
    <cellStyle name="20% - 强调文字颜色 6 5 3 2" xfId="1856"/>
    <cellStyle name="20% - 强调文字颜色 6 6 2" xfId="1857"/>
    <cellStyle name="20% - 强调文字颜色 6 6 2 2" xfId="1858"/>
    <cellStyle name="20% - 强调文字颜色 6 7" xfId="1859"/>
    <cellStyle name="40% - 强调文字颜色 3 4 2 2" xfId="1860"/>
    <cellStyle name="20% - 强调文字颜色 6 7 2" xfId="1861"/>
    <cellStyle name="40% - 强调文字颜色 3 4 2 2 2" xfId="1862"/>
    <cellStyle name="20% - 强调文字颜色 6 8" xfId="1863"/>
    <cellStyle name="40% - 强调文字颜色 3 4 2 3" xfId="1864"/>
    <cellStyle name="计算 3" xfId="1865"/>
    <cellStyle name="20% - 着色 1" xfId="1866"/>
    <cellStyle name="计算 3 2" xfId="1867"/>
    <cellStyle name="标题 2 2_2015财政决算公开" xfId="1868"/>
    <cellStyle name="20% - 着色 1 2" xfId="1869"/>
    <cellStyle name="计算 4" xfId="1870"/>
    <cellStyle name="20% - 着色 2" xfId="1871"/>
    <cellStyle name="计算 4 2" xfId="1872"/>
    <cellStyle name="20% - 着色 2 2" xfId="1873"/>
    <cellStyle name="计算 5" xfId="1874"/>
    <cellStyle name="超级链接 4 2" xfId="1875"/>
    <cellStyle name="60% - 强调文字颜色 3 2 3 2 2" xfId="1876"/>
    <cellStyle name="20% - 着色 3" xfId="1877"/>
    <cellStyle name="计算 5 2" xfId="1878"/>
    <cellStyle name="60% - 强调文字颜色 3 2 3 2 2 2" xfId="1879"/>
    <cellStyle name="20% - 着色 3 2" xfId="1880"/>
    <cellStyle name="计算 6 2" xfId="1881"/>
    <cellStyle name="20% - 着色 4 2" xfId="1882"/>
    <cellStyle name="Currency1" xfId="1883"/>
    <cellStyle name="计算 7 2" xfId="1884"/>
    <cellStyle name="20% - 着色 5 2" xfId="1885"/>
    <cellStyle name="计算 8" xfId="1886"/>
    <cellStyle name="20% - 着色 6" xfId="1887"/>
    <cellStyle name="20% - 着色 6 2" xfId="1888"/>
    <cellStyle name="40% - 强调文字颜色 1" xfId="1889"/>
    <cellStyle name="40% - 强调文字颜色 1 2" xfId="1890"/>
    <cellStyle name="货币 3 6 3" xfId="1891"/>
    <cellStyle name="60% - 强调文字颜色 2 2 7" xfId="1892"/>
    <cellStyle name="40% - 强调文字颜色 1 2 2" xfId="1893"/>
    <cellStyle name="货币 3 6 3 2" xfId="1894"/>
    <cellStyle name="40% - 强调文字颜色 1 2 2 2" xfId="1895"/>
    <cellStyle name="汇总 2 4" xfId="1896"/>
    <cellStyle name="40% - 强调文字颜色 1 2 2 2 2" xfId="1897"/>
    <cellStyle name="链接单元格 2 2 3" xfId="1898"/>
    <cellStyle name="汇总 2 4 2" xfId="1899"/>
    <cellStyle name="货币 2 2 3 3" xfId="1900"/>
    <cellStyle name="40% - 强调文字颜色 1 2 2 2 2 2" xfId="1901"/>
    <cellStyle name="汇总 2 5" xfId="1902"/>
    <cellStyle name="40% - 强调文字颜色 1 2 2 2 3" xfId="1903"/>
    <cellStyle name="标题 4 2 3 4" xfId="1904"/>
    <cellStyle name="40% - 强调文字颜色 1 2 2 2_2015财政决算公开" xfId="1905"/>
    <cellStyle name="40% - 强调文字颜色 1 2 2 3" xfId="1906"/>
    <cellStyle name="汇总 3 4" xfId="1907"/>
    <cellStyle name="40% - 强调文字颜色 1 2 2 3 2" xfId="1908"/>
    <cellStyle name="40% - 强调文字颜色 1 2 2 4" xfId="1909"/>
    <cellStyle name="40% - 强调文字颜色 1 2 2_2015财政决算公开" xfId="1910"/>
    <cellStyle name="货币 3 6 4" xfId="1911"/>
    <cellStyle name="40% - 强调文字颜色 1 2 3" xfId="1912"/>
    <cellStyle name="货币 3 6 4 2" xfId="1913"/>
    <cellStyle name="40% - 强调文字颜色 1 2 3 2" xfId="1914"/>
    <cellStyle name="40% - 强调文字颜色 1 2 3 2 2" xfId="1915"/>
    <cellStyle name="货币 3 2 3 3" xfId="1916"/>
    <cellStyle name="40% - 强调文字颜色 1 2 3 2 2 2" xfId="1917"/>
    <cellStyle name="40% - 强调文字颜色 1 2 3 2 3" xfId="1918"/>
    <cellStyle name="40% - 强调文字颜色 1 2 3 2_2015财政决算公开" xfId="1919"/>
    <cellStyle name="40% - 强调文字颜色 1 2 3 3" xfId="1920"/>
    <cellStyle name="40% - 强调文字颜色 1 2 3 4" xfId="1921"/>
    <cellStyle name="40% - 强调文字颜色 1 2 3_2015财政决算公开" xfId="1922"/>
    <cellStyle name="货币 3 6 5" xfId="1923"/>
    <cellStyle name="40% - 强调文字颜色 1 2 4" xfId="1924"/>
    <cellStyle name="40% - 强调文字颜色 1 2 4 2" xfId="1925"/>
    <cellStyle name="40% - 强调文字颜色 1 2 4 2 2" xfId="1926"/>
    <cellStyle name="40% - 强调文字颜色 1 2 4 3" xfId="1927"/>
    <cellStyle name="标题 1 2" xfId="1928"/>
    <cellStyle name="40% - 强调文字颜色 1 2 4 4" xfId="1929"/>
    <cellStyle name="千位分隔 4 3 3" xfId="1930"/>
    <cellStyle name="40% - 强调文字颜色 1 2 4_2015财政决算公开" xfId="1931"/>
    <cellStyle name="40% - 强调文字颜色 1 2 5" xfId="1932"/>
    <cellStyle name="40% - 强调文字颜色 1 2 5 2" xfId="1933"/>
    <cellStyle name="40% - 强调文字颜色 1 2 7" xfId="1934"/>
    <cellStyle name="40% - 强调文字颜色 1 2_2015财政决算公开" xfId="1935"/>
    <cellStyle name="常规 9 2" xfId="1936"/>
    <cellStyle name="40% - 强调文字颜色 1 3" xfId="1937"/>
    <cellStyle name="常规 9 2 2" xfId="1938"/>
    <cellStyle name="40% - 强调文字颜色 1 3 2" xfId="1939"/>
    <cellStyle name="常规 9 2 2 2" xfId="1940"/>
    <cellStyle name="40% - 强调文字颜色 1 3 2 2" xfId="1941"/>
    <cellStyle name="40% - 强调文字颜色 1 3 2 2 2" xfId="1942"/>
    <cellStyle name="40% - 强调文字颜色 1 3 2 2 2 2" xfId="1943"/>
    <cellStyle name="40% - 强调文字颜色 1 3 2 2 3" xfId="1944"/>
    <cellStyle name="40% - 强调文字颜色 1 3 2 2_2015财政决算公开" xfId="1945"/>
    <cellStyle name="40% - 强调文字颜色 1 3 2 3 2" xfId="1946"/>
    <cellStyle name="40% - 强调文字颜色 1 3 2 4" xfId="1947"/>
    <cellStyle name="40% - 强调文字颜色 1 3 2_2015财政决算公开" xfId="1948"/>
    <cellStyle name="常规 9 2 3" xfId="1949"/>
    <cellStyle name="40% - 强调文字颜色 1 3 3" xfId="1950"/>
    <cellStyle name="40% - 强调文字颜色 1 3 3 2" xfId="1951"/>
    <cellStyle name="40% - 强调文字颜色 1 3 3 2 2" xfId="1952"/>
    <cellStyle name="40% - 强调文字颜色 1 3 3 3" xfId="1953"/>
    <cellStyle name="40% - 强调文字颜色 1 3 3_2015财政决算公开" xfId="1954"/>
    <cellStyle name="40% - 强调文字颜色 1 3 4" xfId="1955"/>
    <cellStyle name="40% - 强调文字颜色 1 3 4 2" xfId="1956"/>
    <cellStyle name="计算 9" xfId="1957"/>
    <cellStyle name="常规 10 2_2015财政决算公开" xfId="1958"/>
    <cellStyle name="40% - 强调文字颜色 1 3 5" xfId="1959"/>
    <cellStyle name="常规 2 4 2 5" xfId="1960"/>
    <cellStyle name="40% - 强调文字颜色 1 3_2015财政决算公开" xfId="1961"/>
    <cellStyle name="常规 9 3" xfId="1962"/>
    <cellStyle name="60% - 强调文字颜色 1 3 2 3 2" xfId="1963"/>
    <cellStyle name="40% - 强调文字颜色 1 4" xfId="1964"/>
    <cellStyle name="常规 9 3 2" xfId="1965"/>
    <cellStyle name="40% - 强调文字颜色 1 4 2" xfId="1966"/>
    <cellStyle name="40% - 强调文字颜色 1 4 2 2" xfId="1967"/>
    <cellStyle name="40% - 强调文字颜色 1 4 2 2 2" xfId="1968"/>
    <cellStyle name="40% - 强调文字颜色 1 4 2 3" xfId="1969"/>
    <cellStyle name="40% - 强调文字颜色 1 4 2_2015财政决算公开" xfId="1970"/>
    <cellStyle name="40% - 强调文字颜色 1 4 3" xfId="1971"/>
    <cellStyle name="40% - 强调文字颜色 1 4 3 2" xfId="1972"/>
    <cellStyle name="40% - 强调文字颜色 6 2 4_2015财政决算公开" xfId="1973"/>
    <cellStyle name="常规 9 4" xfId="1974"/>
    <cellStyle name="40% - 强调文字颜色 1 5" xfId="1975"/>
    <cellStyle name="常规 4 2 5 2" xfId="1976"/>
    <cellStyle name="40% - 强调文字颜色 1 5 2" xfId="1977"/>
    <cellStyle name="常规 4 2 5 2 2" xfId="1978"/>
    <cellStyle name="40% - 强调文字颜色 1 5 2 2" xfId="1979"/>
    <cellStyle name="40% - 强调文字颜色 1 5 2 2 2" xfId="1980"/>
    <cellStyle name="40% - 强调文字颜色 1 5 2 3" xfId="1981"/>
    <cellStyle name="常规 3 4 2" xfId="1982"/>
    <cellStyle name="40% - 强调文字颜色 1 5 2_2015财政决算公开" xfId="1983"/>
    <cellStyle name="40% - 强调文字颜色 1 5 3 2" xfId="1984"/>
    <cellStyle name="40% - 强调文字颜色 1 5 4" xfId="1985"/>
    <cellStyle name="解释性文本 5 3" xfId="1986"/>
    <cellStyle name="40% - 强调文字颜色 1 5_2015财政决算公开" xfId="1987"/>
    <cellStyle name="差 2 3" xfId="1988"/>
    <cellStyle name="常规 9 5" xfId="1989"/>
    <cellStyle name="40% - 强调文字颜色 1 6" xfId="1990"/>
    <cellStyle name="常规 4 2 5 3" xfId="1991"/>
    <cellStyle name="40% - 强调文字颜色 1 6 2" xfId="1992"/>
    <cellStyle name="常规 4 2 5 3 2" xfId="1993"/>
    <cellStyle name="40% - 强调文字颜色 1 6 2 2" xfId="1994"/>
    <cellStyle name="40% - 强调文字颜色 1 6 3" xfId="1995"/>
    <cellStyle name="40% - 强调文字颜色 1 7" xfId="1996"/>
    <cellStyle name="常规 4 2 5 4" xfId="1997"/>
    <cellStyle name="40% - 强调文字颜色 1 8" xfId="1998"/>
    <cellStyle name="40% - 强调文字颜色 1 9" xfId="1999"/>
    <cellStyle name="40% - 强调文字颜色 2" xfId="2000"/>
    <cellStyle name="40% - 强调文字颜色 2 2" xfId="2001"/>
    <cellStyle name="货币 4 6 3" xfId="2002"/>
    <cellStyle name="60% - 强调文字颜色 2 2 3 5" xfId="2003"/>
    <cellStyle name="60% - 强调文字颜色 3 2 7" xfId="2004"/>
    <cellStyle name="40% - 强调文字颜色 2 2 2" xfId="2005"/>
    <cellStyle name="货币 4 6 3 2" xfId="2006"/>
    <cellStyle name="常规 2 2 3 4 4" xfId="2007"/>
    <cellStyle name="常规 18_2015财政决算公开" xfId="2008"/>
    <cellStyle name="40% - 强调文字颜色 2 2 2 2" xfId="2009"/>
    <cellStyle name="常规 2 4 3" xfId="2010"/>
    <cellStyle name="常规 2 2 3 4 4 2" xfId="2011"/>
    <cellStyle name="40% - 强调文字颜色 2 2 2 2 2" xfId="2012"/>
    <cellStyle name="常规 2 4 3 2" xfId="2013"/>
    <cellStyle name="40% - 强调文字颜色 2 2 2 2 2 2" xfId="2014"/>
    <cellStyle name="常规 2 4 4" xfId="2015"/>
    <cellStyle name="40% - 强调文字颜色 2 2 2 2 3" xfId="2016"/>
    <cellStyle name="40% - 强调文字颜色 2 2 2 2_2015财政决算公开" xfId="2017"/>
    <cellStyle name="常规 2 2 3 4 5" xfId="2018"/>
    <cellStyle name="标题 1 4 2 2" xfId="2019"/>
    <cellStyle name="40% - 强调文字颜色 2 2 2 3" xfId="2020"/>
    <cellStyle name="常规 2 5 3" xfId="2021"/>
    <cellStyle name="40% - 强调文字颜色 2 2 2 3 2" xfId="2022"/>
    <cellStyle name="计算 4 3 2" xfId="2023"/>
    <cellStyle name="40% - 强调文字颜色 2 2 2 4" xfId="2024"/>
    <cellStyle name="货币 4 6 4" xfId="2025"/>
    <cellStyle name="40% - 强调文字颜色 2 2 3" xfId="2026"/>
    <cellStyle name="货币 4 6 4 2" xfId="2027"/>
    <cellStyle name="40% - 强调文字颜色 2 2 3 2" xfId="2028"/>
    <cellStyle name="常规 3 4 3" xfId="2029"/>
    <cellStyle name="40% - 强调文字颜色 2 2 3 2 2" xfId="2030"/>
    <cellStyle name="40% - 强调文字颜色 2 2 3 3" xfId="2031"/>
    <cellStyle name="常规 2 5 5" xfId="2032"/>
    <cellStyle name="标题 5 2 4 2" xfId="2033"/>
    <cellStyle name="40% - 强调文字颜色 2 2 3_2015财政决算公开" xfId="2034"/>
    <cellStyle name="货币 4 6 5" xfId="2035"/>
    <cellStyle name="40% - 强调文字颜色 2 2 4" xfId="2036"/>
    <cellStyle name="40% - 强调文字颜色 2 2 4 2" xfId="2037"/>
    <cellStyle name="40% - 强调文字颜色 2 2 5" xfId="2038"/>
    <cellStyle name="40% - 强调文字颜色 2 3" xfId="2039"/>
    <cellStyle name="40% - 强调文字颜色 2 3 2" xfId="2040"/>
    <cellStyle name="40% - 强调文字颜色 2 3 2 2" xfId="2041"/>
    <cellStyle name="40% - 强调文字颜色 2 3 2 2 2" xfId="2042"/>
    <cellStyle name="60% - 强调文字颜色 2 3 3 3" xfId="2043"/>
    <cellStyle name="60% - 强调文字颜色 4 2 5" xfId="2044"/>
    <cellStyle name="40% - 强调文字颜色 6 7" xfId="2045"/>
    <cellStyle name="40% - 强调文字颜色 2 3 2 2 2 2" xfId="2046"/>
    <cellStyle name="汇总 4" xfId="2047"/>
    <cellStyle name="常规 2 2 7 3" xfId="2048"/>
    <cellStyle name="百分比 4 3 3" xfId="2049"/>
    <cellStyle name="40% - 强调文字颜色 2 3 2 2_2015财政决算公开" xfId="2050"/>
    <cellStyle name="40% - 强调文字颜色 2 3 2 3" xfId="2051"/>
    <cellStyle name="解释性文本 2" xfId="2052"/>
    <cellStyle name="标题 1 5 2 2" xfId="2053"/>
    <cellStyle name="40% - 强调文字颜色 2 3 2 3 2" xfId="2054"/>
    <cellStyle name="解释性文本 2 2" xfId="2055"/>
    <cellStyle name="40% - 强调文字颜色 2 3 2 4" xfId="2056"/>
    <cellStyle name="解释性文本 3" xfId="2057"/>
    <cellStyle name="计算 5 3 2" xfId="2058"/>
    <cellStyle name="检查单元格 3 4" xfId="2059"/>
    <cellStyle name="40% - 强调文字颜色 2 3 2_2015财政决算公开" xfId="2060"/>
    <cellStyle name="40% - 强调文字颜色 2 3 3" xfId="2061"/>
    <cellStyle name="40% - 强调文字颜色 2 3 3 2" xfId="2062"/>
    <cellStyle name="40% - 强调文字颜色 2 3 3 2 2" xfId="2063"/>
    <cellStyle name="40% - 强调文字颜色 2 3 3 3" xfId="2064"/>
    <cellStyle name="40% - 强调文字颜色 2 3 3_2015财政决算公开" xfId="2065"/>
    <cellStyle name="计算 2 2 2 3" xfId="2066"/>
    <cellStyle name="40% - 强调文字颜色 2 3 4" xfId="2067"/>
    <cellStyle name="40% - 强调文字颜色 2 3_2015财政决算公开" xfId="2068"/>
    <cellStyle name="40% - 强调文字颜色 2 3 4 2" xfId="2069"/>
    <cellStyle name="40% - 强调文字颜色 2 3 5" xfId="2070"/>
    <cellStyle name="40% - 强调文字颜色 2 4" xfId="2071"/>
    <cellStyle name="40% - 强调文字颜色 2 4 2" xfId="2072"/>
    <cellStyle name="40% - 强调文字颜色 2 4 2 2" xfId="2073"/>
    <cellStyle name="40% - 强调文字颜色 3 3 2 2_2015财政决算公开" xfId="2074"/>
    <cellStyle name="40% - 强调文字颜色 2 4 2 2 2" xfId="2075"/>
    <cellStyle name="40% - 强调文字颜色 2 4 2 3" xfId="2076"/>
    <cellStyle name="40% - 强调文字颜色 2 4 2_2015财政决算公开" xfId="2077"/>
    <cellStyle name="40% - 强调文字颜色 2 4 3" xfId="2078"/>
    <cellStyle name="40% - 强调文字颜色 2 4 3 2" xfId="2079"/>
    <cellStyle name="40% - 强调文字颜色 2 4 4" xfId="2080"/>
    <cellStyle name="40% - 强调文字颜色 2 4_2015财政决算公开" xfId="2081"/>
    <cellStyle name="40% - 强调文字颜色 2 5" xfId="2082"/>
    <cellStyle name="常规 4 2 6 2" xfId="2083"/>
    <cellStyle name="40% - 强调文字颜色 2 5 2" xfId="2084"/>
    <cellStyle name="常规 4 2 6 2 2" xfId="2085"/>
    <cellStyle name="40% - 强调文字颜色 2 5 2 2 2" xfId="2086"/>
    <cellStyle name="常规 2 4 10" xfId="2087"/>
    <cellStyle name="40% - 强调文字颜色 2 5 2 3" xfId="2088"/>
    <cellStyle name="40% - 强调文字颜色 2 5 3" xfId="2089"/>
    <cellStyle name="40% - 强调文字颜色 2 5 3 2" xfId="2090"/>
    <cellStyle name="40% - 强调文字颜色 2 5 4" xfId="2091"/>
    <cellStyle name="货币 4" xfId="2092"/>
    <cellStyle name="40% - 强调文字颜色 2 5_2015财政决算公开" xfId="2093"/>
    <cellStyle name="40% - 强调文字颜色 2 6" xfId="2094"/>
    <cellStyle name="常规 4 2 6 3" xfId="2095"/>
    <cellStyle name="40% - 强调文字颜色 2 6 2" xfId="2096"/>
    <cellStyle name="常规 4 2 6 3 2" xfId="2097"/>
    <cellStyle name="40% - 强调文字颜色 2 6 2 2" xfId="2098"/>
    <cellStyle name="千分位_97-917" xfId="2099"/>
    <cellStyle name="40% - 强调文字颜色 2 6 3" xfId="2100"/>
    <cellStyle name="40% - 强调文字颜色 2 6_2015财政决算公开" xfId="2101"/>
    <cellStyle name="常规 26 2" xfId="2102"/>
    <cellStyle name="常规 31 2" xfId="2103"/>
    <cellStyle name="40% - 强调文字颜色 3 3 3 2" xfId="2104"/>
    <cellStyle name="40% - 强调文字颜色 3" xfId="2105"/>
    <cellStyle name="常规 26 2 2" xfId="2106"/>
    <cellStyle name="40% - 强调文字颜色 3 3 3 2 2" xfId="2107"/>
    <cellStyle name="40% - 强调文字颜色 3 2" xfId="2108"/>
    <cellStyle name="60% - 强调文字颜色 4 2 7" xfId="2109"/>
    <cellStyle name="40% - 强调文字颜色 6 9" xfId="2110"/>
    <cellStyle name="40% - 强调文字颜色 3 2 2" xfId="2111"/>
    <cellStyle name="40% - 强调文字颜色 3 2 2 2" xfId="2112"/>
    <cellStyle name="常规 77" xfId="2113"/>
    <cellStyle name="40% - 强调文字颜色 3 4 4" xfId="2114"/>
    <cellStyle name="40% - 强调文字颜色 3 2 2 2 2" xfId="2115"/>
    <cellStyle name="40% - 强调文字颜色 3 2 2 2 2 2" xfId="2116"/>
    <cellStyle name="常规 78" xfId="2117"/>
    <cellStyle name="40% - 强调文字颜色 3 2 2 2 3" xfId="2118"/>
    <cellStyle name="40% - 强调文字颜色 3 2 2 2_2015财政决算公开" xfId="2119"/>
    <cellStyle name="常规 29 3" xfId="2120"/>
    <cellStyle name="标题 2 4 2 2" xfId="2121"/>
    <cellStyle name="40% - 强调文字颜色 3 2 2 3" xfId="2122"/>
    <cellStyle name="40% - 强调文字颜色 3 5 4" xfId="2123"/>
    <cellStyle name="40% - 强调文字颜色 3 2 2 3 2" xfId="2124"/>
    <cellStyle name="40% - 强调文字颜色 3 2 2 4" xfId="2125"/>
    <cellStyle name="货币 2 3 2 3 2" xfId="2126"/>
    <cellStyle name="40% - 强调文字颜色 3 2 2_2015财政决算公开" xfId="2127"/>
    <cellStyle name="40% - 强调文字颜色 3 2 3" xfId="2128"/>
    <cellStyle name="货币 2 2 10" xfId="2129"/>
    <cellStyle name="40% - 强调文字颜色 3 2 3 2" xfId="2130"/>
    <cellStyle name="40% - 强调文字颜色 4 4 4" xfId="2131"/>
    <cellStyle name="40% - 强调文字颜色 3 2 3 2 2" xfId="2132"/>
    <cellStyle name="常规 2 4 3 4" xfId="2133"/>
    <cellStyle name="40% - 强调文字颜色 3 2 3 2 2 2" xfId="2134"/>
    <cellStyle name="40% - 强调文字颜色 3 2 3 2 3" xfId="2135"/>
    <cellStyle name="40% - 强调文字颜色 3 2 3 2_2015财政决算公开" xfId="2136"/>
    <cellStyle name="百分比 6 2 2 2 2" xfId="2137"/>
    <cellStyle name="40% - 强调文字颜色 3 2 3 3" xfId="2138"/>
    <cellStyle name="常规 2 2 2_2015财政决算公开" xfId="2139"/>
    <cellStyle name="40% - 强调文字颜色 4 5 4" xfId="2140"/>
    <cellStyle name="40% - 强调文字颜色 3 2 3 3 2" xfId="2141"/>
    <cellStyle name="40% - 强调文字颜色 3 2 3 4" xfId="2142"/>
    <cellStyle name="40% - 强调文字颜色 3 2 3_2015财政决算公开" xfId="2143"/>
    <cellStyle name="40% - 强调文字颜色 3 2 4" xfId="2144"/>
    <cellStyle name="40% - 强调文字颜色 3 2 4 2" xfId="2145"/>
    <cellStyle name="40% - 强调文字颜色 5 4 4" xfId="2146"/>
    <cellStyle name="40% - 强调文字颜色 3 2 4 2 2" xfId="2147"/>
    <cellStyle name="40% - 强调文字颜色 3 2 4 3" xfId="2148"/>
    <cellStyle name="常规 2 2 2 2 2 2" xfId="2149"/>
    <cellStyle name="40% - 强调文字颜色 3 2 4 4" xfId="2150"/>
    <cellStyle name="货币 3 2 4 3 2" xfId="2151"/>
    <cellStyle name="40% - 强调文字颜色 3 2 4_2015财政决算公开" xfId="2152"/>
    <cellStyle name="40% - 强调文字颜色 3 2 5" xfId="2153"/>
    <cellStyle name="货币 2 2 7" xfId="2154"/>
    <cellStyle name="40% - 强调文字颜色 3 2 5 2" xfId="2155"/>
    <cellStyle name="40% - 强调文字颜色 3 2 6" xfId="2156"/>
    <cellStyle name="40% - 强调文字颜色 3 2_2015财政决算公开" xfId="2157"/>
    <cellStyle name="40% - 强调文字颜色 3 3" xfId="2158"/>
    <cellStyle name="常规 25" xfId="2159"/>
    <cellStyle name="常规 30" xfId="2160"/>
    <cellStyle name="40% - 强调文字颜色 3 3 2" xfId="2161"/>
    <cellStyle name="常规 25 2" xfId="2162"/>
    <cellStyle name="常规 30 2" xfId="2163"/>
    <cellStyle name="40% - 强调文字颜色 3 3 2 2" xfId="2164"/>
    <cellStyle name="常规 25 2 2" xfId="2165"/>
    <cellStyle name="40% - 强调文字颜色 3 3 2 2 2" xfId="2166"/>
    <cellStyle name="40% - 强调文字颜色 5 5 2_2015财政决算公开" xfId="2167"/>
    <cellStyle name="40% - 强调文字颜色 3 3 2 2 2 2" xfId="2168"/>
    <cellStyle name="40% - 强调文字颜色 3 3 2 2 3" xfId="2169"/>
    <cellStyle name="常规 25 3" xfId="2170"/>
    <cellStyle name="常规 30 3" xfId="2171"/>
    <cellStyle name="标题 2 5 2 2" xfId="2172"/>
    <cellStyle name="40% - 强调文字颜色 3 3 2 3" xfId="2173"/>
    <cellStyle name="40% - 强调文字颜色 3 3 2 3 2" xfId="2174"/>
    <cellStyle name="40% - 强调文字颜色 3 3 2 4" xfId="2175"/>
    <cellStyle name="常规 26" xfId="2176"/>
    <cellStyle name="常规 31" xfId="2177"/>
    <cellStyle name="40% - 强调文字颜色 3 3 3" xfId="2178"/>
    <cellStyle name="常规 26 3" xfId="2179"/>
    <cellStyle name="40% - 强调文字颜色 4" xfId="2180"/>
    <cellStyle name="40% - 强调文字颜色 3 3 3 3" xfId="2181"/>
    <cellStyle name="解释性文本 3 4" xfId="2182"/>
    <cellStyle name="40% - 强调文字颜色 3 3 3_2015财政决算公开" xfId="2183"/>
    <cellStyle name="常规 27" xfId="2184"/>
    <cellStyle name="常规 32" xfId="2185"/>
    <cellStyle name="40% - 强调文字颜色 3 3 4" xfId="2186"/>
    <cellStyle name="常规 27 2" xfId="2187"/>
    <cellStyle name="常规 32 2" xfId="2188"/>
    <cellStyle name="40% - 强调文字颜色 3 3 4 2" xfId="2189"/>
    <cellStyle name="常规 28" xfId="2190"/>
    <cellStyle name="常规 33" xfId="2191"/>
    <cellStyle name="40% - 强调文字颜色 3 3 5" xfId="2192"/>
    <cellStyle name="40% - 强调文字颜色 3 3_2015财政决算公开" xfId="2193"/>
    <cellStyle name="40% - 强调文字颜色 3 4" xfId="2194"/>
    <cellStyle name="常规 75" xfId="2195"/>
    <cellStyle name="40% - 强调文字颜色 3 4 2" xfId="2196"/>
    <cellStyle name="40% - 强调文字颜色 3 4 2_2015财政决算公开" xfId="2197"/>
    <cellStyle name="常规 76" xfId="2198"/>
    <cellStyle name="40% - 强调文字颜色 3 4 3" xfId="2199"/>
    <cellStyle name="40% - 强调文字颜色 3 4 3 2" xfId="2200"/>
    <cellStyle name="40% - 强调文字颜色 3 4_2015财政决算公开" xfId="2201"/>
    <cellStyle name="40% - 强调文字颜色 3 5" xfId="2202"/>
    <cellStyle name="常规 4 2 7 2" xfId="2203"/>
    <cellStyle name="40% - 强调文字颜色 3 5 2" xfId="2204"/>
    <cellStyle name="40% - 强调文字颜色 3 5 2 2" xfId="2205"/>
    <cellStyle name="40% - 强调文字颜色 3 5 2 2 2" xfId="2206"/>
    <cellStyle name="检查单元格 5 2" xfId="2207"/>
    <cellStyle name="40% - 强调文字颜色 3 5 2 3" xfId="2208"/>
    <cellStyle name="40% - 强调文字颜色 3 5 2_2015财政决算公开" xfId="2209"/>
    <cellStyle name="40% - 强调文字颜色 3 5 3" xfId="2210"/>
    <cellStyle name="常规 8_报 预算   行政政法处(1)" xfId="2211"/>
    <cellStyle name="40% - 强调文字颜色 3 5 3 2" xfId="2212"/>
    <cellStyle name="常规 3 6" xfId="2213"/>
    <cellStyle name="Comma [0]" xfId="2214"/>
    <cellStyle name="40% - 强调文字颜色 3 5_2015财政决算公开" xfId="2215"/>
    <cellStyle name="40% - 强调文字颜色 3 6" xfId="2216"/>
    <cellStyle name="40% - 强调文字颜色 3 6 2" xfId="2217"/>
    <cellStyle name="40% - 强调文字颜色 3 6 2 2" xfId="2218"/>
    <cellStyle name="40% - 强调文字颜色 3 9" xfId="2219"/>
    <cellStyle name="40% - 强调文字颜色 4 2" xfId="2220"/>
    <cellStyle name="60% - 强调文字颜色 5 2 7" xfId="2221"/>
    <cellStyle name="40% - 强调文字颜色 4 2 2" xfId="2222"/>
    <cellStyle name="40% - 强调文字颜色 4 2 2 2" xfId="2223"/>
    <cellStyle name="好_出版署2010年度中央部门决算草案" xfId="2224"/>
    <cellStyle name="40% - 强调文字颜色 5 5_2015财政决算公开" xfId="2225"/>
    <cellStyle name="40% - 强调文字颜色 4 2 2 2 2" xfId="2226"/>
    <cellStyle name="常规 10" xfId="2227"/>
    <cellStyle name="40% - 强调文字颜色 4 2 2 2 2 2" xfId="2228"/>
    <cellStyle name="后继超级链接" xfId="2229"/>
    <cellStyle name="40% - 强调文字颜色 4 2 2 2 3" xfId="2230"/>
    <cellStyle name="标题 3 4 2 2" xfId="2231"/>
    <cellStyle name="40% - 强调文字颜色 4 2 2 3" xfId="2232"/>
    <cellStyle name="40% - 强调文字颜色 4 2 2 3 2" xfId="2233"/>
    <cellStyle name="40% - 强调文字颜色 4 2 2 4" xfId="2234"/>
    <cellStyle name="40% - 强调文字颜色 4 2 2_2015财政决算公开" xfId="2235"/>
    <cellStyle name="40% - 强调文字颜色 4 2 3" xfId="2236"/>
    <cellStyle name="常规 2 2 2 4" xfId="2237"/>
    <cellStyle name="40% - 强调文字颜色 4 2 3 2" xfId="2238"/>
    <cellStyle name="常规 2 2 2 4 2" xfId="2239"/>
    <cellStyle name="40% - 强调文字颜色 4 2 3 2 2" xfId="2240"/>
    <cellStyle name="常规 2 2 2 4 2 2" xfId="2241"/>
    <cellStyle name="40% - 强调文字颜色 4 2 3 2 2 2" xfId="2242"/>
    <cellStyle name="常规 2 2 2 4 3" xfId="2243"/>
    <cellStyle name="40% - 强调文字颜色 6 6_2015财政决算公开" xfId="2244"/>
    <cellStyle name="40% - 强调文字颜色 4 2 3 2 3" xfId="2245"/>
    <cellStyle name="强调文字颜色 1 3 3" xfId="2246"/>
    <cellStyle name="常规 2 2 2 4_2015财政决算公开" xfId="2247"/>
    <cellStyle name="40% - 强调文字颜色 4 2 3 2_2015财政决算公开" xfId="2248"/>
    <cellStyle name="常规 2 2 2 5" xfId="2249"/>
    <cellStyle name="40% - 强调文字颜色 4 2 3 3" xfId="2250"/>
    <cellStyle name="常规 2 2 2 5 2" xfId="2251"/>
    <cellStyle name="40% - 强调文字颜色 4 2 3 3 2" xfId="2252"/>
    <cellStyle name="常规 2 2 2 6" xfId="2253"/>
    <cellStyle name="40% - 强调文字颜色 4 2 3 4" xfId="2254"/>
    <cellStyle name="40% - 强调文字颜色 4 2 3_2015财政决算公开" xfId="2255"/>
    <cellStyle name="40% - 强调文字颜色 4 2 4" xfId="2256"/>
    <cellStyle name="常规 2 2 3 4" xfId="2257"/>
    <cellStyle name="40% - 强调文字颜色 4 2 4 2" xfId="2258"/>
    <cellStyle name="常规 2 2 3 4 2" xfId="2259"/>
    <cellStyle name="40% - 强调文字颜色 4 2 4 2 2" xfId="2260"/>
    <cellStyle name="常规 2 2 3 5" xfId="2261"/>
    <cellStyle name="40% - 强调文字颜色 4 2 4 3" xfId="2262"/>
    <cellStyle name="常规 2 2 3 6" xfId="2263"/>
    <cellStyle name="常规 2 2 3 2 2 2" xfId="2264"/>
    <cellStyle name="40% - 强调文字颜色 4 2 4 4" xfId="2265"/>
    <cellStyle name="40% - 强调文字颜色 4 2 5" xfId="2266"/>
    <cellStyle name="常规 2 2 4 4" xfId="2267"/>
    <cellStyle name="40% - 强调文字颜色 4 2 5 2" xfId="2268"/>
    <cellStyle name="60% - 强调文字颜色 1 2 2 3 2" xfId="2269"/>
    <cellStyle name="40% - 强调文字颜色 4 2 6" xfId="2270"/>
    <cellStyle name="40% - 强调文字颜色 4 2_2015财政决算公开" xfId="2271"/>
    <cellStyle name="40% - 强调文字颜色 4 3" xfId="2272"/>
    <cellStyle name="40% - 强调文字颜色 4 3 2" xfId="2273"/>
    <cellStyle name="40% - 强调文字颜色 4 3 2 2" xfId="2274"/>
    <cellStyle name="40% - 强调文字颜色 4 3 2 2 2" xfId="2275"/>
    <cellStyle name="40% - 强调文字颜色 4 3 2 2 2 2" xfId="2276"/>
    <cellStyle name="40% - 强调文字颜色 4 3 2 2 3" xfId="2277"/>
    <cellStyle name="40% - 强调文字颜色 4 3 2 2_2015财政决算公开" xfId="2278"/>
    <cellStyle name="标题 3 5 2 2" xfId="2279"/>
    <cellStyle name="40% - 强调文字颜色 4 3 2 3" xfId="2280"/>
    <cellStyle name="40% - 强调文字颜色 4 3 2 3 2" xfId="2281"/>
    <cellStyle name="货币 2 3" xfId="2282"/>
    <cellStyle name="40% - 强调文字颜色 4 3 2 4" xfId="2283"/>
    <cellStyle name="40% - 强调文字颜色 4 3 2_2015财政决算公开" xfId="2284"/>
    <cellStyle name="40% - 强调文字颜色 4 3 3" xfId="2285"/>
    <cellStyle name="常规 2 3 2 4" xfId="2286"/>
    <cellStyle name="40% - 强调文字颜色 4 3 3 2" xfId="2287"/>
    <cellStyle name="常规 2 3 2 4 2" xfId="2288"/>
    <cellStyle name="40% - 强调文字颜色 4 3 3 2 2" xfId="2289"/>
    <cellStyle name="常规 2 3 2 5" xfId="2290"/>
    <cellStyle name="40% - 强调文字颜色 4 3 3 3" xfId="2291"/>
    <cellStyle name="货币 4 2 2 3" xfId="2292"/>
    <cellStyle name="40% - 强调文字颜色 4 3 3_2015财政决算公开" xfId="2293"/>
    <cellStyle name="40% - 强调文字颜色 4 3 4" xfId="2294"/>
    <cellStyle name="常规 2 3 3 4" xfId="2295"/>
    <cellStyle name="40% - 强调文字颜色 4 3 4 2" xfId="2296"/>
    <cellStyle name="40% - 强调文字颜色 4 3 5" xfId="2297"/>
    <cellStyle name="40% - 强调文字颜色 4 3_2015财政决算公开" xfId="2298"/>
    <cellStyle name="60% - 强调文字颜色 2 5 2 2" xfId="2299"/>
    <cellStyle name="40% - 强调文字颜色 4 4" xfId="2300"/>
    <cellStyle name="40% - 强调文字颜色 4 4 2" xfId="2301"/>
    <cellStyle name="40% - 强调文字颜色 4 4 2 2" xfId="2302"/>
    <cellStyle name="40% - 强调文字颜色 4 4 2 3" xfId="2303"/>
    <cellStyle name="40% - 强调文字颜色 4 4 2_2015财政决算公开" xfId="2304"/>
    <cellStyle name="40% - 强调文字颜色 4 4 3" xfId="2305"/>
    <cellStyle name="常规 2 4 2 4" xfId="2306"/>
    <cellStyle name="40% - 强调文字颜色 4 4 3 2" xfId="2307"/>
    <cellStyle name="HEADING1" xfId="2308"/>
    <cellStyle name="40% - 强调文字颜色 4 4_2015财政决算公开" xfId="2309"/>
    <cellStyle name="40% - 强调文字颜色 4 5" xfId="2310"/>
    <cellStyle name="常规 4 2 8 2" xfId="2311"/>
    <cellStyle name="40% - 强调文字颜色 4 5 2" xfId="2312"/>
    <cellStyle name="40% - 强调文字颜色 4 5 2 2" xfId="2313"/>
    <cellStyle name="货币 4 2 8" xfId="2314"/>
    <cellStyle name="40% - 强调文字颜色 4 5 2 2 2" xfId="2315"/>
    <cellStyle name="常规 12 2 2_2015财政决算公开" xfId="2316"/>
    <cellStyle name="40% - 强调文字颜色 4 5 2 3" xfId="2317"/>
    <cellStyle name="40% - 强调文字颜色 4 5_2015财政决算公开" xfId="2318"/>
    <cellStyle name="常规 2 4 2 3 3" xfId="2319"/>
    <cellStyle name="40% - 强调文字颜色 4 6" xfId="2320"/>
    <cellStyle name="40% - 强调文字颜色 4 6 2" xfId="2321"/>
    <cellStyle name="常规 2 3" xfId="2322"/>
    <cellStyle name="40% - 强调文字颜色 4 6 2 2" xfId="2323"/>
    <cellStyle name="40% - 强调文字颜色 4 6_2015财政决算公开" xfId="2324"/>
    <cellStyle name="40% - 强调文字颜色 4 7 2" xfId="2325"/>
    <cellStyle name="40% - 强调文字颜色 4 8" xfId="2326"/>
    <cellStyle name="40% - 强调文字颜色 4 9" xfId="2327"/>
    <cellStyle name="40% - 强调文字颜色 5" xfId="2328"/>
    <cellStyle name="好 2 3" xfId="2329"/>
    <cellStyle name="40% - 强调文字颜色 5 2" xfId="2330"/>
    <cellStyle name="好 2 3 2" xfId="2331"/>
    <cellStyle name="60% - 强调文字颜色 6 2 7" xfId="2332"/>
    <cellStyle name="40% - 强调文字颜色 5 2 2" xfId="2333"/>
    <cellStyle name="好 2 3 2 2" xfId="2334"/>
    <cellStyle name="40% - 强调文字颜色 5 2 2 2" xfId="2335"/>
    <cellStyle name="链接单元格 3 2" xfId="2336"/>
    <cellStyle name="货币 2 3 3" xfId="2337"/>
    <cellStyle name="40% - 强调文字颜色 5 2 2 2_2015财政决算公开" xfId="2338"/>
    <cellStyle name="40% - 强调文字颜色 5 2 2 4" xfId="2339"/>
    <cellStyle name="常规 2 2 2 2 2 4" xfId="2340"/>
    <cellStyle name="百分比 2 2 4 2" xfId="2341"/>
    <cellStyle name="40% - 强调文字颜色 5 2 2_2015财政决算公开" xfId="2342"/>
    <cellStyle name="好 2 3 3" xfId="2343"/>
    <cellStyle name="40% - 强调文字颜色 5 2 3" xfId="2344"/>
    <cellStyle name="常规 3 2 2 4" xfId="2345"/>
    <cellStyle name="40% - 强调文字颜色 5 2 3 2" xfId="2346"/>
    <cellStyle name="常规 3 2 2 4 2" xfId="2347"/>
    <cellStyle name="好 4" xfId="2348"/>
    <cellStyle name="40% - 强调文字颜色 5 2 3 2 2" xfId="2349"/>
    <cellStyle name="40% - 强调文字颜色 5 2 4" xfId="2350"/>
    <cellStyle name="常规 3 2 3 4" xfId="2351"/>
    <cellStyle name="40% - 强调文字颜色 5 2 4 2" xfId="2352"/>
    <cellStyle name="40% - 强调文字颜色 5 2 5" xfId="2353"/>
    <cellStyle name="货币 2 3 2 5" xfId="2354"/>
    <cellStyle name="常规 3 5 2 2" xfId="2355"/>
    <cellStyle name="40% - 强调文字颜色 5 2_2015财政决算公开" xfId="2356"/>
    <cellStyle name="40% - 强调文字颜色 5 3 2 2" xfId="2357"/>
    <cellStyle name="40% - 强调文字颜色 5 3 2 2_2015财政决算公开" xfId="2358"/>
    <cellStyle name="40% - 强调文字颜色 5 3 2 4" xfId="2359"/>
    <cellStyle name="40% - 强调文字颜色 5 3 3" xfId="2360"/>
    <cellStyle name="40% - 强调文字颜色 5 3 3 2" xfId="2361"/>
    <cellStyle name="40% - 强调文字颜色 5 3 3 2 2" xfId="2362"/>
    <cellStyle name="40% - 强调文字颜色 5 3 3_2015财政决算公开" xfId="2363"/>
    <cellStyle name="40% - 强调文字颜色 5 3 4" xfId="2364"/>
    <cellStyle name="40% - 强调文字颜色 5 3 4 2" xfId="2365"/>
    <cellStyle name="40% - 强调文字颜色 5 3 5" xfId="2366"/>
    <cellStyle name="常规 18 2 2" xfId="2367"/>
    <cellStyle name="常规 23 2 2" xfId="2368"/>
    <cellStyle name="40% - 强调文字颜色 5 3_2015财政决算公开" xfId="2369"/>
    <cellStyle name="好 2 5" xfId="2370"/>
    <cellStyle name="40% - 强调文字颜色 5 4" xfId="2371"/>
    <cellStyle name="40% - 强调文字颜色 5 4 2" xfId="2372"/>
    <cellStyle name="40% - 强调文字颜色 5 4 2 2" xfId="2373"/>
    <cellStyle name="40% - 强调文字颜色 5 4 2 2 2" xfId="2374"/>
    <cellStyle name="链接单元格 5" xfId="2375"/>
    <cellStyle name="40% - 强调文字颜色 5 4 2_2015财政决算公开" xfId="2376"/>
    <cellStyle name="40% - 强调文字颜色 5 4 3" xfId="2377"/>
    <cellStyle name="货币 2 2 2 7" xfId="2378"/>
    <cellStyle name="40% - 强调文字颜色 5 4 3 2" xfId="2379"/>
    <cellStyle name="40% - 强调文字颜色 5 4_2015财政决算公开" xfId="2380"/>
    <cellStyle name="40% - 强调文字颜色 5 5" xfId="2381"/>
    <cellStyle name="常规 4 2 9 2" xfId="2382"/>
    <cellStyle name="40% - 强调文字颜色 5 5 2" xfId="2383"/>
    <cellStyle name="40% - 强调文字颜色 5 5 2 2" xfId="2384"/>
    <cellStyle name="40% - 强调文字颜色 5 5 2 2 2" xfId="2385"/>
    <cellStyle name="40% - 强调文字颜色 5 5 2 3" xfId="2386"/>
    <cellStyle name="40% - 强调文字颜色 5 5 3" xfId="2387"/>
    <cellStyle name="40% - 强调文字颜色 5 5 3 2" xfId="2388"/>
    <cellStyle name="40% - 强调文字颜色 5 5 4" xfId="2389"/>
    <cellStyle name="60% - 强调文字颜色 2 3 2 2" xfId="2390"/>
    <cellStyle name="40% - 强调文字颜色 5 6" xfId="2391"/>
    <cellStyle name="60% - 强调文字颜色 2 3 2 2 2" xfId="2392"/>
    <cellStyle name="40% - 强调文字颜色 5 6 2" xfId="2393"/>
    <cellStyle name="60% - 强调文字颜色 2 3 2 2 2 2" xfId="2394"/>
    <cellStyle name="40% - 强调文字颜色 5 6 2 2" xfId="2395"/>
    <cellStyle name="40% - 强调文字颜色 5 6_2015财政决算公开" xfId="2396"/>
    <cellStyle name="60% - 强调文字颜色 2 3 2 3" xfId="2397"/>
    <cellStyle name="40% - 强调文字颜色 5 7" xfId="2398"/>
    <cellStyle name="常规 2 3 2 2 4" xfId="2399"/>
    <cellStyle name="60% - 强调文字颜色 2 3 2 3 2" xfId="2400"/>
    <cellStyle name="40% - 强调文字颜色 5 7 2" xfId="2401"/>
    <cellStyle name="60% - 强调文字颜色 2 3 2 4" xfId="2402"/>
    <cellStyle name="40% - 强调文字颜色 5 8" xfId="2403"/>
    <cellStyle name="40% - 强调文字颜色 6" xfId="2404"/>
    <cellStyle name="好 3 3" xfId="2405"/>
    <cellStyle name="40% - 强调文字颜色 6 2" xfId="2406"/>
    <cellStyle name="好 3 3 2" xfId="2407"/>
    <cellStyle name="40% - 强调文字颜色 6 2 2" xfId="2408"/>
    <cellStyle name="好 3 3 2 2" xfId="2409"/>
    <cellStyle name="常规 5 6" xfId="2410"/>
    <cellStyle name="40% - 强调文字颜色 6 2 2 2" xfId="2411"/>
    <cellStyle name="常规 4 3 4" xfId="2412"/>
    <cellStyle name="常规 5 6 2" xfId="2413"/>
    <cellStyle name="40% - 强调文字颜色 6 2 2 2 2" xfId="2414"/>
    <cellStyle name="常规 4 3 4 2" xfId="2415"/>
    <cellStyle name="计算 2 2 3" xfId="2416"/>
    <cellStyle name="常规 5 6 2 2" xfId="2417"/>
    <cellStyle name="40% - 强调文字颜色 6 2 2 2 2 2" xfId="2418"/>
    <cellStyle name="常规 5 6 3" xfId="2419"/>
    <cellStyle name="40% - 强调文字颜色 6 2 2 2 3" xfId="2420"/>
    <cellStyle name="强调文字颜色 5 5 2" xfId="2421"/>
    <cellStyle name="40% - 强调文字颜色 6 2 2 2_2015财政决算公开" xfId="2422"/>
    <cellStyle name="常规 5 7" xfId="2423"/>
    <cellStyle name="40% - 强调文字颜色 6 2 2 3" xfId="2424"/>
    <cellStyle name="常规 4 3 5" xfId="2425"/>
    <cellStyle name="标题 5 4 2 2" xfId="2426"/>
    <cellStyle name="常规 5 7 2" xfId="2427"/>
    <cellStyle name="40% - 强调文字颜色 6 2 2 3 2" xfId="2428"/>
    <cellStyle name="千位分隔 4 2 3 2" xfId="2429"/>
    <cellStyle name="常规 5 8" xfId="2430"/>
    <cellStyle name="40% - 强调文字颜色 6 2 2 4" xfId="2431"/>
    <cellStyle name="常规 4 3 6" xfId="2432"/>
    <cellStyle name="40% - 强调文字颜色 6 2 2_2015财政决算公开" xfId="2433"/>
    <cellStyle name="好 3 3 3" xfId="2434"/>
    <cellStyle name="40% - 强调文字颜色 6 2 3" xfId="2435"/>
    <cellStyle name="常规 6 6" xfId="2436"/>
    <cellStyle name="常规 4 2 2 4" xfId="2437"/>
    <cellStyle name="40% - 强调文字颜色 6 2 3 2" xfId="2438"/>
    <cellStyle name="货币 3 2 4 5" xfId="2439"/>
    <cellStyle name="常规 4 2 2 4 2" xfId="2440"/>
    <cellStyle name="40% - 强调文字颜色 6 2 3 2 2" xfId="2441"/>
    <cellStyle name="常规 4 2 2 4 2 2" xfId="2442"/>
    <cellStyle name="40% - 强调文字颜色 6 2 3 2 2 2" xfId="2443"/>
    <cellStyle name="常规 4 2 2 4 3" xfId="2444"/>
    <cellStyle name="40% - 强调文字颜色 6 2 3 2 3" xfId="2445"/>
    <cellStyle name="货币 3 2 5" xfId="2446"/>
    <cellStyle name="40% - 强调文字颜色 6 2 3 2_2015财政决算公开" xfId="2447"/>
    <cellStyle name="常规 4 2 2 5" xfId="2448"/>
    <cellStyle name="40% - 强调文字颜色 6 2 3 3" xfId="2449"/>
    <cellStyle name="常规 4 2 2 5 2" xfId="2450"/>
    <cellStyle name="40% - 强调文字颜色 6 2 3 3 2" xfId="2451"/>
    <cellStyle name="常规 4 2 2 6" xfId="2452"/>
    <cellStyle name="40% - 强调文字颜色 6 2 3 4" xfId="2453"/>
    <cellStyle name="常规 4 2 2 7" xfId="2454"/>
    <cellStyle name="40% - 强调文字颜色 6 2 3 5" xfId="2455"/>
    <cellStyle name="40% - 强调文字颜色 6 2 3_2015财政决算公开" xfId="2456"/>
    <cellStyle name="货币 2 2 5 2" xfId="2457"/>
    <cellStyle name="40% - 强调文字颜色 6 2 4" xfId="2458"/>
    <cellStyle name="常规 4 2 3 4" xfId="2459"/>
    <cellStyle name="货币 2 2 5 2 2" xfId="2460"/>
    <cellStyle name="常规 7 6" xfId="2461"/>
    <cellStyle name="40% - 强调文字颜色 6 2 4 2" xfId="2462"/>
    <cellStyle name="常规 4 2 3 5" xfId="2463"/>
    <cellStyle name="40% - 强调文字颜色 6 2 4 3" xfId="2464"/>
    <cellStyle name="常规 4 2 3 6" xfId="2465"/>
    <cellStyle name="40% - 强调文字颜色 6 2 4 4" xfId="2466"/>
    <cellStyle name="常规 4 2 4 4" xfId="2467"/>
    <cellStyle name="货币 2 2 5 3 2" xfId="2468"/>
    <cellStyle name="常规 8 6" xfId="2469"/>
    <cellStyle name="40% - 强调文字颜色 6 2 5 2" xfId="2470"/>
    <cellStyle name="货币 2 2 5 4" xfId="2471"/>
    <cellStyle name="常规 10 2 2 2 2" xfId="2472"/>
    <cellStyle name="40% - 强调文字颜色 6 2 6" xfId="2473"/>
    <cellStyle name="40% - 强调文字颜色 6 2_2015财政决算公开" xfId="2474"/>
    <cellStyle name="好 3 4 2" xfId="2475"/>
    <cellStyle name="40% - 强调文字颜色 6 3 2" xfId="2476"/>
    <cellStyle name="40% - 强调文字颜色 6 3 2 2" xfId="2477"/>
    <cellStyle name="常规 5 3 4" xfId="2478"/>
    <cellStyle name="40% - 强调文字颜色 6 3 2 2 2" xfId="2479"/>
    <cellStyle name="常规 5 3 4 2" xfId="2480"/>
    <cellStyle name="40% - 强调文字颜色 6 3 2 2 3" xfId="2481"/>
    <cellStyle name="警告文本 3 4" xfId="2482"/>
    <cellStyle name="40% - 强调文字颜色 6 3 2 2_2015财政决算公开" xfId="2483"/>
    <cellStyle name="40% - 强调文字颜色 6 3 2 3" xfId="2484"/>
    <cellStyle name="常规 5 3 5" xfId="2485"/>
    <cellStyle name="40% - 强调文字颜色 6 3 2 3 2" xfId="2486"/>
    <cellStyle name="60% - 强调文字颜色 6 7 2" xfId="2487"/>
    <cellStyle name="40% - 强调文字颜色 6 3 2_2015财政决算公开" xfId="2488"/>
    <cellStyle name="40% - 强调文字颜色 6 3 3" xfId="2489"/>
    <cellStyle name="40% - 强调文字颜色 6 3 3 2" xfId="2490"/>
    <cellStyle name="常规 5 4 4" xfId="2491"/>
    <cellStyle name="货币 4 2 4 5" xfId="2492"/>
    <cellStyle name="40% - 强调文字颜色 6 3 3 2 2" xfId="2493"/>
    <cellStyle name="常规 5 4 4 2" xfId="2494"/>
    <cellStyle name="40% - 强调文字颜色 6 3 3 3" xfId="2495"/>
    <cellStyle name="常规 5 4 5" xfId="2496"/>
    <cellStyle name="货币 2 2 6 2" xfId="2497"/>
    <cellStyle name="40% - 强调文字颜色 6 3 4" xfId="2498"/>
    <cellStyle name="货币 2 2 6 2 2" xfId="2499"/>
    <cellStyle name="40% - 强调文字颜色 6 3 4 2" xfId="2500"/>
    <cellStyle name="常规 5 5 4" xfId="2501"/>
    <cellStyle name="货币 2 2 6 3" xfId="2502"/>
    <cellStyle name="40% - 强调文字颜色 6 3 5" xfId="2503"/>
    <cellStyle name="Currency_1995" xfId="2504"/>
    <cellStyle name="40% - 强调文字颜色 6 3_2015财政决算公开" xfId="2505"/>
    <cellStyle name="60% - 强调文字颜色 4 2 2 2" xfId="2506"/>
    <cellStyle name="40% - 强调文字颜色 6 4 2" xfId="2507"/>
    <cellStyle name="40% - 强调文字颜色 6 4 2 2" xfId="2508"/>
    <cellStyle name="常规 6 3 4" xfId="2509"/>
    <cellStyle name="60% - 强调文字颜色 4 2 2 2 2" xfId="2510"/>
    <cellStyle name="60% - 强调文字颜色 4 2 2 2 3" xfId="2511"/>
    <cellStyle name="40% - 强调文字颜色 6 4 2 3" xfId="2512"/>
    <cellStyle name="强调文字颜色 5 7" xfId="2513"/>
    <cellStyle name="常规 4_征收计划表8" xfId="2514"/>
    <cellStyle name="40% - 强调文字颜色 6 4 2_2015财政决算公开" xfId="2515"/>
    <cellStyle name="60% - 强调文字颜色 4 2 2 3" xfId="2516"/>
    <cellStyle name="40% - 强调文字颜色 6 4 3" xfId="2517"/>
    <cellStyle name="常规 4 2 2 2 4" xfId="2518"/>
    <cellStyle name="60% - 强调文字颜色 4 2 2 3 2" xfId="2519"/>
    <cellStyle name="40% - 强调文字颜色 6 4 3 2" xfId="2520"/>
    <cellStyle name="货币 2 2 7 2" xfId="2521"/>
    <cellStyle name="60% - 强调文字颜色 4 2 2 4" xfId="2522"/>
    <cellStyle name="40% - 强调文字颜色 6 4 4" xfId="2523"/>
    <cellStyle name="40% - 强调文字颜色 6 4_2015财政决算公开" xfId="2524"/>
    <cellStyle name="60% - 强调文字颜色 4 2 3" xfId="2525"/>
    <cellStyle name="40% - 强调文字颜色 6 5" xfId="2526"/>
    <cellStyle name="60% - 强调文字颜色 4 2 3 2" xfId="2527"/>
    <cellStyle name="40% - 强调文字颜色 6 5 2" xfId="2528"/>
    <cellStyle name="40% - 强调文字颜色 6 5 2 2" xfId="2529"/>
    <cellStyle name="常规 7 3 4" xfId="2530"/>
    <cellStyle name="60% - 强调文字颜色 4 2 3 2 2" xfId="2531"/>
    <cellStyle name="60% - 强调文字颜色 4 2 3 2 2 2" xfId="2532"/>
    <cellStyle name="40% - 强调文字颜色 6 5 2 2 2" xfId="2533"/>
    <cellStyle name="60% - 强调文字颜色 4 2 3 2 3" xfId="2534"/>
    <cellStyle name="40% - 强调文字颜色 6 5 2 3" xfId="2535"/>
    <cellStyle name="40% - 强调文字颜色 6 5 2_2015财政决算公开" xfId="2536"/>
    <cellStyle name="60% - 强调文字颜色 4 2 3 3" xfId="2537"/>
    <cellStyle name="40% - 强调文字颜色 6 5 3" xfId="2538"/>
    <cellStyle name="货币 2 2 8 2" xfId="2539"/>
    <cellStyle name="60% - 强调文字颜色 4 2 3 4" xfId="2540"/>
    <cellStyle name="40% - 强调文字颜色 6 5 4" xfId="2541"/>
    <cellStyle name="60% - 强调文字颜色 2 3 3 2" xfId="2542"/>
    <cellStyle name="60% - 强调文字颜色 4 2 4" xfId="2543"/>
    <cellStyle name="40% - 强调文字颜色 6 6" xfId="2544"/>
    <cellStyle name="60% - 强调文字颜色 2 3 3 2 2" xfId="2545"/>
    <cellStyle name="60% - 强调文字颜色 4 2 4 2" xfId="2546"/>
    <cellStyle name="40% - 强调文字颜色 6 6 2" xfId="2547"/>
    <cellStyle name="40% - 强调文字颜色 6 6 2 2" xfId="2548"/>
    <cellStyle name="常规 8 3 4" xfId="2549"/>
    <cellStyle name="60% - 强调文字颜色 4 2 4 2 2" xfId="2550"/>
    <cellStyle name="60% - 强调文字颜色 4 2 5 2" xfId="2551"/>
    <cellStyle name="40% - 强调文字颜色 6 7 2" xfId="2552"/>
    <cellStyle name="60% - 强调文字颜色 4 2 6" xfId="2553"/>
    <cellStyle name="40% - 强调文字颜色 6 8" xfId="2554"/>
    <cellStyle name="货币 5" xfId="2555"/>
    <cellStyle name="40% - 着色 1" xfId="2556"/>
    <cellStyle name="40% - 着色 2" xfId="2557"/>
    <cellStyle name="40% - 着色 2 2" xfId="2558"/>
    <cellStyle name="40% - 着色 3" xfId="2559"/>
    <cellStyle name="40% - 着色 3 2" xfId="2560"/>
    <cellStyle name="40% - 着色 4 2" xfId="2561"/>
    <cellStyle name="60% - 强调文字颜色 6 6 2 2" xfId="2562"/>
    <cellStyle name="40% - 着色 5" xfId="2563"/>
    <cellStyle name="40% - 着色 6" xfId="2564"/>
    <cellStyle name="常规 2 2 2 2 4_2015财政决算公开" xfId="2565"/>
    <cellStyle name="常规 6 3 3" xfId="2566"/>
    <cellStyle name="40% - 着色 6 2" xfId="2567"/>
    <cellStyle name="60% - 强调文字颜色 1 2" xfId="2568"/>
    <cellStyle name="60% - 强调文字颜色 1 2 2" xfId="2569"/>
    <cellStyle name="60% - 强调文字颜色 1 2 2 2 2" xfId="2570"/>
    <cellStyle name="60% - 强调文字颜色 5 6" xfId="2571"/>
    <cellStyle name="60% - 强调文字颜色 1 2 2 2 2 2" xfId="2572"/>
    <cellStyle name="常规 3 2 4 2" xfId="2573"/>
    <cellStyle name="60% - 强调文字颜色 1 2 2 2 3" xfId="2574"/>
    <cellStyle name="60% - 强调文字颜色 1 2 2 3" xfId="2575"/>
    <cellStyle name="60% - 强调文字颜色 1 2 2 4" xfId="2576"/>
    <cellStyle name="60% - 强调文字颜色 1 2 3 2" xfId="2577"/>
    <cellStyle name="60% - 强调文字颜色 1 2 3 2 2" xfId="2578"/>
    <cellStyle name="好 3 2 2 2 2" xfId="2579"/>
    <cellStyle name="60% - 强调文字颜色 1 2 3 2 3" xfId="2580"/>
    <cellStyle name="60% - 强调文字颜色 1 2 3 3" xfId="2581"/>
    <cellStyle name="60% - 强调文字颜色 1 2 3 3 2" xfId="2582"/>
    <cellStyle name="60% - 强调文字颜色 1 2 3 4" xfId="2583"/>
    <cellStyle name="标题 5 2_2015财政决算公开" xfId="2584"/>
    <cellStyle name="60% - 强调文字颜色 1 2 3 5" xfId="2585"/>
    <cellStyle name="60% - 强调文字颜色 1 2 4" xfId="2586"/>
    <cellStyle name="60% - 强调文字颜色 1 2 4 2" xfId="2587"/>
    <cellStyle name="货币 2 2 4 4" xfId="2588"/>
    <cellStyle name="60% - 强调文字颜色 1 2 4 2 2" xfId="2589"/>
    <cellStyle name="常规 10 2 2 2" xfId="2590"/>
    <cellStyle name="60% - 强调文字颜色 1 2 4 3" xfId="2591"/>
    <cellStyle name="Calc Currency (0) 2" xfId="2592"/>
    <cellStyle name="60% - 强调文字颜色 1 2 5" xfId="2593"/>
    <cellStyle name="60% - 强调文字颜色 1 2 5 2" xfId="2594"/>
    <cellStyle name="货币 2 6 2" xfId="2595"/>
    <cellStyle name="标题 2 2 3 2 2" xfId="2596"/>
    <cellStyle name="60% - 强调文字颜色 1 2 6" xfId="2597"/>
    <cellStyle name="链接单元格 6 2" xfId="2598"/>
    <cellStyle name="货币 2 6 3" xfId="2599"/>
    <cellStyle name="60% - 强调文字颜色 1 2 7" xfId="2600"/>
    <cellStyle name="60% - 强调文字颜色 1 2_2015财政决算公开" xfId="2601"/>
    <cellStyle name="60% - 强调文字颜色 1 3" xfId="2602"/>
    <cellStyle name="60% - 强调文字颜色 1 3 2" xfId="2603"/>
    <cellStyle name="常规 8 3" xfId="2604"/>
    <cellStyle name="60% - 强调文字颜色 1 3 2 2 2" xfId="2605"/>
    <cellStyle name="常规 8 4" xfId="2606"/>
    <cellStyle name="常规 4 6 2" xfId="2607"/>
    <cellStyle name="常规 4 2 4 2" xfId="2608"/>
    <cellStyle name="60% - 强调文字颜色 1 3 2 2 3" xfId="2609"/>
    <cellStyle name="60% - 强调文字颜色 1 3 2 4" xfId="2610"/>
    <cellStyle name="60% - 强调文字颜色 1 3 3" xfId="2611"/>
    <cellStyle name="60% - 强调文字颜色 1 3 3 2" xfId="2612"/>
    <cellStyle name="常规 2_2012-2013年“三公”经费预决算情况汇总表样" xfId="2613"/>
    <cellStyle name="60% - 强调文字颜色 1 3 3 2 2" xfId="2614"/>
    <cellStyle name="60% - 强调文字颜色 1 3 3 3" xfId="2615"/>
    <cellStyle name="60% - 强调文字颜色 1 3 4" xfId="2616"/>
    <cellStyle name="60% - 强调文字颜色 1 3 4 2" xfId="2617"/>
    <cellStyle name="常规 2 4 2 4 2" xfId="2618"/>
    <cellStyle name="60% - 强调文字颜色 1 4" xfId="2619"/>
    <cellStyle name="常规 2 4 2 4 2 2" xfId="2620"/>
    <cellStyle name="60% - 强调文字颜色 1 4 2" xfId="2621"/>
    <cellStyle name="60% - 强调文字颜色 1 4 2 2 2" xfId="2622"/>
    <cellStyle name="货币 2 10 2" xfId="2623"/>
    <cellStyle name="60% - 强调文字颜色 1 4 3" xfId="2624"/>
    <cellStyle name="60% - 强调文字颜色 1 4 3 2" xfId="2625"/>
    <cellStyle name="60% - 强调文字颜色 1 4 4" xfId="2626"/>
    <cellStyle name="常规 2 4 2 4 3" xfId="2627"/>
    <cellStyle name="60% - 强调文字颜色 1 5" xfId="2628"/>
    <cellStyle name="常规 2 4 2 4 3 2" xfId="2629"/>
    <cellStyle name="60% - 强调文字颜色 1 5 2" xfId="2630"/>
    <cellStyle name="60% - 强调文字颜色 1 5 2 3" xfId="2631"/>
    <cellStyle name="60% - 强调文字颜色 1 5 3" xfId="2632"/>
    <cellStyle name="60% - 强调文字颜色 1 5 3 2" xfId="2633"/>
    <cellStyle name="货币 3 4 2 2" xfId="2634"/>
    <cellStyle name="60% - 强调文字颜色 1 5 4" xfId="2635"/>
    <cellStyle name="常规 2 4 2 4 4" xfId="2636"/>
    <cellStyle name="60% - 强调文字颜色 1 6" xfId="2637"/>
    <cellStyle name="常规 2 4 2 4 4 2" xfId="2638"/>
    <cellStyle name="60% - 强调文字颜色 1 6 2" xfId="2639"/>
    <cellStyle name="60% - 强调文字颜色 1 6 3" xfId="2640"/>
    <cellStyle name="常规 2 4 2 4 5" xfId="2641"/>
    <cellStyle name="标题 3 3 2 2" xfId="2642"/>
    <cellStyle name="60% - 强调文字颜色 1 7" xfId="2643"/>
    <cellStyle name="标题 3 3 2 2 2" xfId="2644"/>
    <cellStyle name="60% - 强调文字颜色 1 7 2" xfId="2645"/>
    <cellStyle name="标题 3 3 2 3" xfId="2646"/>
    <cellStyle name="60% - 强调文字颜色 1 8" xfId="2647"/>
    <cellStyle name="60% - 强调文字颜色 2" xfId="2648"/>
    <cellStyle name="60% - 强调文字颜色 2 2" xfId="2649"/>
    <cellStyle name="60% - 强调文字颜色 2 2 2" xfId="2650"/>
    <cellStyle name="差 7" xfId="2651"/>
    <cellStyle name="60% - 强调文字颜色 2 2 2 2" xfId="2652"/>
    <cellStyle name="差 7 2" xfId="2653"/>
    <cellStyle name="60% - 强调文字颜色 2 2 2 2 2" xfId="2654"/>
    <cellStyle name="60% - 强调文字颜色 2 2 2 2 2 2" xfId="2655"/>
    <cellStyle name="差 8" xfId="2656"/>
    <cellStyle name="60% - 强调文字颜色 2 2 2 3" xfId="2657"/>
    <cellStyle name="常规 2 2 2 2 4" xfId="2658"/>
    <cellStyle name="60% - 强调文字颜色 2 2 2 3 2" xfId="2659"/>
    <cellStyle name="货币 4 5 2" xfId="2660"/>
    <cellStyle name="60% - 强调文字颜色 2 2 2 4" xfId="2661"/>
    <cellStyle name="60% - 强调文字颜色 2 2 3 2" xfId="2662"/>
    <cellStyle name="60% - 强调文字颜色 3 2 4" xfId="2663"/>
    <cellStyle name="60% - 强调文字颜色 2 2 3 2 2" xfId="2664"/>
    <cellStyle name="60% - 强调文字颜色 3 2 4 2" xfId="2665"/>
    <cellStyle name="60% - 强调文字颜色 5 8" xfId="2666"/>
    <cellStyle name="60% - 强调文字颜色 2 2 3 2 2 2" xfId="2667"/>
    <cellStyle name="60% - 强调文字颜色 3 2 4 2 2" xfId="2668"/>
    <cellStyle name="60% - 强调文字颜色 2 2 3 3" xfId="2669"/>
    <cellStyle name="60% - 强调文字颜色 3 2 5" xfId="2670"/>
    <cellStyle name="comma zerodec 2" xfId="2671"/>
    <cellStyle name="常规 2 2 3 2 4" xfId="2672"/>
    <cellStyle name="60% - 强调文字颜色 2 2 3 3 2" xfId="2673"/>
    <cellStyle name="60% - 强调文字颜色 3 2 5 2" xfId="2674"/>
    <cellStyle name="货币 4 6 2" xfId="2675"/>
    <cellStyle name="60% - 强调文字颜色 2 2 3 4" xfId="2676"/>
    <cellStyle name="60% - 强调文字颜色 3 2 6" xfId="2677"/>
    <cellStyle name="60% - 强调文字颜色 2 2 4" xfId="2678"/>
    <cellStyle name="60% - 强调文字颜色 2 2 4 2" xfId="2679"/>
    <cellStyle name="60% - 强调文字颜色 3 3 4" xfId="2680"/>
    <cellStyle name="60% - 强调文字颜色 2 2 4 2 2" xfId="2681"/>
    <cellStyle name="60% - 强调文字颜色 3 3 4 2" xfId="2682"/>
    <cellStyle name="60% - 强调文字颜色 2 2 5" xfId="2683"/>
    <cellStyle name="60% - 强调文字颜色 2 2 5 2" xfId="2684"/>
    <cellStyle name="60% - 强调文字颜色 3 4 4" xfId="2685"/>
    <cellStyle name="货币 3 6 2" xfId="2686"/>
    <cellStyle name="60% - 强调文字颜色 2 2 6" xfId="2687"/>
    <cellStyle name="货币 2 2 2 4 5" xfId="2688"/>
    <cellStyle name="60% - 强调文字颜色 2 2_2015财政决算公开" xfId="2689"/>
    <cellStyle name="60% - 强调文字颜色 2 3" xfId="2690"/>
    <cellStyle name="60% - 强调文字颜色 2 3 2" xfId="2691"/>
    <cellStyle name="60% - 强调文字颜色 2 3 4" xfId="2692"/>
    <cellStyle name="检查单元格 2 2 3" xfId="2693"/>
    <cellStyle name="常规 17" xfId="2694"/>
    <cellStyle name="常规 22" xfId="2695"/>
    <cellStyle name="60% - 强调文字颜色 2 3 4 2" xfId="2696"/>
    <cellStyle name="60% - 强调文字颜色 4 3 4" xfId="2697"/>
    <cellStyle name="常规 2 4 2 5 2" xfId="2698"/>
    <cellStyle name="60% - 强调文字颜色 2 4" xfId="2699"/>
    <cellStyle name="60% - 强调文字颜色 2 4 2" xfId="2700"/>
    <cellStyle name="60% - 强调文字颜色 2 4 2 2" xfId="2701"/>
    <cellStyle name="60% - 强调文字颜色 2 4 2 2 2" xfId="2702"/>
    <cellStyle name="60% - 强调文字颜色 2 4 2 3" xfId="2703"/>
    <cellStyle name="60% - 强调文字颜色 2 4 3 2" xfId="2704"/>
    <cellStyle name="60% - 强调文字颜色 5 2 4" xfId="2705"/>
    <cellStyle name="60% - 强调文字颜色 2 4 4" xfId="2706"/>
    <cellStyle name="60% - 强调文字颜色 2 5" xfId="2707"/>
    <cellStyle name="60% - 强调文字颜色 2 5 2" xfId="2708"/>
    <cellStyle name="检查单元格 5 4" xfId="2709"/>
    <cellStyle name="60% - 强调文字颜色 2 5 2 2 2" xfId="2710"/>
    <cellStyle name="60% - 强调文字颜色 2 5 2 3" xfId="2711"/>
    <cellStyle name="60% - 强调文字颜色 2 5 3" xfId="2712"/>
    <cellStyle name="货币 3 5 2 2" xfId="2713"/>
    <cellStyle name="60% - 强调文字颜色 2 5 4" xfId="2714"/>
    <cellStyle name="60% - 强调文字颜色 2 6" xfId="2715"/>
    <cellStyle name="60% - 强调文字颜色 2 6 2" xfId="2716"/>
    <cellStyle name="60% - 强调文字颜色 2 6 2 2" xfId="2717"/>
    <cellStyle name="60% - 强调文字颜色 2 6 3" xfId="2718"/>
    <cellStyle name="标题 3 3 3 2" xfId="2719"/>
    <cellStyle name="60% - 强调文字颜色 2 7" xfId="2720"/>
    <cellStyle name="60% - 强调文字颜色 2 8" xfId="2721"/>
    <cellStyle name="60% - 强调文字颜色 2 9" xfId="2722"/>
    <cellStyle name="60% - 强调文字颜色 3" xfId="2723"/>
    <cellStyle name="60% - 强调文字颜色 3 2" xfId="2724"/>
    <cellStyle name="60% - 强调文字颜色 3 2 2" xfId="2725"/>
    <cellStyle name="60% - 强调文字颜色 3 2 2 2" xfId="2726"/>
    <cellStyle name="60% - 强调文字颜色 3 2 2 2 2" xfId="2727"/>
    <cellStyle name="60% - 强调文字颜色 3 2 2 2 2 2" xfId="2728"/>
    <cellStyle name="60% - 强调文字颜色 3 2 2 3" xfId="2729"/>
    <cellStyle name="60% - 强调文字颜色 3 2 2 3 2" xfId="2730"/>
    <cellStyle name="60% - 强调文字颜色 3 2 2 4" xfId="2731"/>
    <cellStyle name="60% - 强调文字颜色 3 2 3" xfId="2732"/>
    <cellStyle name="超级链接 4" xfId="2733"/>
    <cellStyle name="60% - 强调文字颜色 3 2 3 2" xfId="2734"/>
    <cellStyle name="超级链接 5" xfId="2735"/>
    <cellStyle name="60% - 强调文字颜色 3 2 3 3" xfId="2736"/>
    <cellStyle name="常规 13_2015财政决算公开" xfId="2737"/>
    <cellStyle name="60% - 强调文字颜色 3 2 3 3 2" xfId="2738"/>
    <cellStyle name="60% - 强调文字颜色 3 2 3 4" xfId="2739"/>
    <cellStyle name="60% - 强调文字颜色 3 2 3 5" xfId="2740"/>
    <cellStyle name="60% - 强调文字颜色 3 2_2015财政决算公开" xfId="2741"/>
    <cellStyle name="60% - 强调文字颜色 3 3 2 2" xfId="2742"/>
    <cellStyle name="60% - 强调文字颜色 3 3 2 2 2" xfId="2743"/>
    <cellStyle name="60% - 强调文字颜色 3 3 2 2 2 2" xfId="2744"/>
    <cellStyle name="常规 2 5" xfId="2745"/>
    <cellStyle name="60% - 强调文字颜色 3 3 2 3" xfId="2746"/>
    <cellStyle name="60% - 强调文字颜色 3 3 2 3 2" xfId="2747"/>
    <cellStyle name="60% - 强调文字颜色 3 3 2 4" xfId="2748"/>
    <cellStyle name="60% - 强调文字颜色 3 3 3" xfId="2749"/>
    <cellStyle name="60% - 强调文字颜色 3 3 3 2" xfId="2750"/>
    <cellStyle name="60% - 强调文字颜色 3 3 3 3" xfId="2751"/>
    <cellStyle name="60% - 强调文字颜色 3 4 2" xfId="2752"/>
    <cellStyle name="60% - 强调文字颜色 3 4 2 2" xfId="2753"/>
    <cellStyle name="60% - 强调文字颜色 3 4 2 2 2" xfId="2754"/>
    <cellStyle name="货币 2 2 2 4 4" xfId="2755"/>
    <cellStyle name="链接单元格 2" xfId="2756"/>
    <cellStyle name="60% - 强调文字颜色 3 4 2 3" xfId="2757"/>
    <cellStyle name="60% - 强调文字颜色 3 4 3" xfId="2758"/>
    <cellStyle name="60% - 强调文字颜色 3 4 3 2" xfId="2759"/>
    <cellStyle name="标题 1 2 3 2 2" xfId="2760"/>
    <cellStyle name="60% - 强调文字颜色 3 5" xfId="2761"/>
    <cellStyle name="60% - 强调文字颜色 3 5 2" xfId="2762"/>
    <cellStyle name="60% - 强调文字颜色 3 5 2 2" xfId="2763"/>
    <cellStyle name="超级链接" xfId="2764"/>
    <cellStyle name="60% - 强调文字颜色 3 5 2 2 2" xfId="2765"/>
    <cellStyle name="常规 2 3 10" xfId="2766"/>
    <cellStyle name="60% - 强调文字颜色 3 5 2 3" xfId="2767"/>
    <cellStyle name="60% - 强调文字颜色 3 5 3" xfId="2768"/>
    <cellStyle name="60% - 强调文字颜色 3 5 3 2" xfId="2769"/>
    <cellStyle name="货币 3 6 2 2" xfId="2770"/>
    <cellStyle name="60% - 强调文字颜色 3 5 4" xfId="2771"/>
    <cellStyle name="60% - 强调文字颜色 3 6" xfId="2772"/>
    <cellStyle name="60% - 强调文字颜色 3 6 2" xfId="2773"/>
    <cellStyle name="60% - 强调文字颜色 3 6 2 2" xfId="2774"/>
    <cellStyle name="60% - 强调文字颜色 3 6 3" xfId="2775"/>
    <cellStyle name="60% - 强调文字颜色 3 7" xfId="2776"/>
    <cellStyle name="60% - 强调文字颜色 3 7 2" xfId="2777"/>
    <cellStyle name="60% - 强调文字颜色 3 8" xfId="2778"/>
    <cellStyle name="60% - 强调文字颜色 3 9" xfId="2779"/>
    <cellStyle name="60% - 强调文字颜色 4" xfId="2780"/>
    <cellStyle name="60% - 强调文字颜色 4 2" xfId="2781"/>
    <cellStyle name="60% - 强调文字颜色 4 2 3 5" xfId="2782"/>
    <cellStyle name="强调文字颜色 1 2 2 3" xfId="2783"/>
    <cellStyle name="60% - 强调文字颜色 4 2_2015财政决算公开" xfId="2784"/>
    <cellStyle name="常规 15" xfId="2785"/>
    <cellStyle name="常规 20" xfId="2786"/>
    <cellStyle name="60% - 强调文字颜色 4 3 2" xfId="2787"/>
    <cellStyle name="百分比 2 6" xfId="2788"/>
    <cellStyle name="常规 15 2" xfId="2789"/>
    <cellStyle name="常规 20 2" xfId="2790"/>
    <cellStyle name="60% - 强调文字颜色 4 3 2 2" xfId="2791"/>
    <cellStyle name="常规 15 2 2" xfId="2792"/>
    <cellStyle name="常规 20 2 2" xfId="2793"/>
    <cellStyle name="60% - 强调文字颜色 4 3 2 2 2" xfId="2794"/>
    <cellStyle name="60% - 强调文字颜色 4 3 2 2 2 2" xfId="2795"/>
    <cellStyle name="60% - 强调文字颜色 6 2 4 3" xfId="2796"/>
    <cellStyle name="常规 5 2 2 2 2" xfId="2797"/>
    <cellStyle name="常规 15 3" xfId="2798"/>
    <cellStyle name="常规 20 3" xfId="2799"/>
    <cellStyle name="60% - 强调文字颜色 4 3 2 3" xfId="2800"/>
    <cellStyle name="常规 15 3 2" xfId="2801"/>
    <cellStyle name="60% - 强调文字颜色 4 3 2 3 2" xfId="2802"/>
    <cellStyle name="货币 2 3 7 2" xfId="2803"/>
    <cellStyle name="常规 15 4" xfId="2804"/>
    <cellStyle name="60% - 强调文字颜色 4 3 2 4" xfId="2805"/>
    <cellStyle name="检查单元格 2 2 2" xfId="2806"/>
    <cellStyle name="常规 16" xfId="2807"/>
    <cellStyle name="常规 21" xfId="2808"/>
    <cellStyle name="60% - 强调文字颜色 4 3 3" xfId="2809"/>
    <cellStyle name="检查单元格 2 2 2 2" xfId="2810"/>
    <cellStyle name="百分比 3 6" xfId="2811"/>
    <cellStyle name="常规 16 2" xfId="2812"/>
    <cellStyle name="常规 21 2" xfId="2813"/>
    <cellStyle name="60% - 强调文字颜色 4 3 3 2" xfId="2814"/>
    <cellStyle name="检查单元格 2 2 2 2 2" xfId="2815"/>
    <cellStyle name="标题 8" xfId="2816"/>
    <cellStyle name="常规 16 2 2" xfId="2817"/>
    <cellStyle name="常规 21 2 2" xfId="2818"/>
    <cellStyle name="60% - 强调文字颜色 4 3 3 2 2" xfId="2819"/>
    <cellStyle name="检查单元格 2 2 2 3" xfId="2820"/>
    <cellStyle name="常规 5 2 2 3 2" xfId="2821"/>
    <cellStyle name="常规 16 3" xfId="2822"/>
    <cellStyle name="常规 21 3" xfId="2823"/>
    <cellStyle name="60% - 强调文字颜色 4 3 3 3" xfId="2824"/>
    <cellStyle name="检查单元格 2 2 3 2" xfId="2825"/>
    <cellStyle name="常规 17 2" xfId="2826"/>
    <cellStyle name="常规 22 2" xfId="2827"/>
    <cellStyle name="60% - 强调文字颜色 4 3 4 2" xfId="2828"/>
    <cellStyle name="常规 2 4 2 7 2" xfId="2829"/>
    <cellStyle name="60% - 强调文字颜色 4 4" xfId="2830"/>
    <cellStyle name="常规 65" xfId="2831"/>
    <cellStyle name="常规 70" xfId="2832"/>
    <cellStyle name="60% - 强调文字颜色 4 4 2" xfId="2833"/>
    <cellStyle name="检查单元格 2 3 2" xfId="2834"/>
    <cellStyle name="常规 66" xfId="2835"/>
    <cellStyle name="常规 71" xfId="2836"/>
    <cellStyle name="60% - 强调文字颜色 4 4 3" xfId="2837"/>
    <cellStyle name="差_全国友协2010年度中央部门决算（草案）" xfId="2838"/>
    <cellStyle name="检查单元格 2 3 3" xfId="2839"/>
    <cellStyle name="常规 67" xfId="2840"/>
    <cellStyle name="常规 72" xfId="2841"/>
    <cellStyle name="60% - 强调文字颜色 4 4 4" xfId="2842"/>
    <cellStyle name="计算 2 4 2 2" xfId="2843"/>
    <cellStyle name="60% - 强调文字颜色 4 5" xfId="2844"/>
    <cellStyle name="60% - 强调文字颜色 4 5 2" xfId="2845"/>
    <cellStyle name="检查单元格 2 4 2" xfId="2846"/>
    <cellStyle name="60% - 强调文字颜色 4 5 3" xfId="2847"/>
    <cellStyle name="检查单元格 2 4 2 2" xfId="2848"/>
    <cellStyle name="60% - 强调文字颜色 4 5 3 2" xfId="2849"/>
    <cellStyle name="检查单元格 2 4 3" xfId="2850"/>
    <cellStyle name="60% - 强调文字颜色 4 5 4" xfId="2851"/>
    <cellStyle name="60% - 强调文字颜色 4 6" xfId="2852"/>
    <cellStyle name="超级链接 2 4" xfId="2853"/>
    <cellStyle name="60% - 强调文字颜色 4 6 2" xfId="2854"/>
    <cellStyle name="60% - 强调文字颜色 4 6 2 2" xfId="2855"/>
    <cellStyle name="检查单元格 2 5 2" xfId="2856"/>
    <cellStyle name="60% - 强调文字颜色 4 6 3" xfId="2857"/>
    <cellStyle name="60% - 强调文字颜色 4 7" xfId="2858"/>
    <cellStyle name="60% - 强调文字颜色 4 7 2" xfId="2859"/>
    <cellStyle name="60% - 强调文字颜色 4 8" xfId="2860"/>
    <cellStyle name="60% - 强调文字颜色 4 9" xfId="2861"/>
    <cellStyle name="60% - 强调文字颜色 5 2" xfId="2862"/>
    <cellStyle name="60% - 强调文字颜色 5 2 2" xfId="2863"/>
    <cellStyle name="60% - 强调文字颜色 5 2 2 2" xfId="2864"/>
    <cellStyle name="常规 14 5" xfId="2865"/>
    <cellStyle name="60% - 强调文字颜色 5 2 2 2 2" xfId="2866"/>
    <cellStyle name="60% - 强调文字颜色 5 2 2 2 2 2" xfId="2867"/>
    <cellStyle name="常规 14 6" xfId="2868"/>
    <cellStyle name="60% - 强调文字颜色 5 2 2 2 3" xfId="2869"/>
    <cellStyle name="60% - 强调文字颜色 5 2 2 3" xfId="2870"/>
    <cellStyle name="常规 15 5" xfId="2871"/>
    <cellStyle name="60% - 强调文字颜色 5 2 2 3 2" xfId="2872"/>
    <cellStyle name="货币 3 2 7 2" xfId="2873"/>
    <cellStyle name="常规 28 2 2" xfId="2874"/>
    <cellStyle name="Fixed 2" xfId="2875"/>
    <cellStyle name="60% - 强调文字颜色 5 2 2 4" xfId="2876"/>
    <cellStyle name="60% - 强调文字颜色 5 2 3 2" xfId="2877"/>
    <cellStyle name="60% - 强调文字颜色 5 2 3 2 2" xfId="2878"/>
    <cellStyle name="后继超级链接 2 3" xfId="2879"/>
    <cellStyle name="60% - 强调文字颜色 5 2 3 2 2 2" xfId="2880"/>
    <cellStyle name="60% - 强调文字颜色 5 2 3 2 3" xfId="2881"/>
    <cellStyle name="60% - 强调文字颜色 5 2 3 3" xfId="2882"/>
    <cellStyle name="60% - 强调文字颜色 5 2 3 4" xfId="2883"/>
    <cellStyle name="60% - 强调文字颜色 5 2 4 2" xfId="2884"/>
    <cellStyle name="货币 2 11" xfId="2885"/>
    <cellStyle name="60% - 强调文字颜色 5 2 4 2 2" xfId="2886"/>
    <cellStyle name="60% - 强调文字颜色 5 2 4 3" xfId="2887"/>
    <cellStyle name="解释性文本 2 2 2" xfId="2888"/>
    <cellStyle name="60% - 强调文字颜色 5 2 5" xfId="2889"/>
    <cellStyle name="解释性文本 2 2 2 2" xfId="2890"/>
    <cellStyle name="60% - 强调文字颜色 5 2 5 2" xfId="2891"/>
    <cellStyle name="解释性文本 2 2 3" xfId="2892"/>
    <cellStyle name="60% - 强调文字颜色 5 2 6" xfId="2893"/>
    <cellStyle name="60% - 强调文字颜色 5 2_2015财政决算公开" xfId="2894"/>
    <cellStyle name="60% - 强调文字颜色 5 3" xfId="2895"/>
    <cellStyle name="60% - 强调文字颜色 5 3 2" xfId="2896"/>
    <cellStyle name="60% - 强调文字颜色 5 3 2 2 2 2" xfId="2897"/>
    <cellStyle name="60% - 强调文字颜色 5 3 2 2 3" xfId="2898"/>
    <cellStyle name="常规 29 2 2" xfId="2899"/>
    <cellStyle name="60% - 强调文字颜色 5 3 2 4" xfId="2900"/>
    <cellStyle name="检查单元格 3 2 2" xfId="2901"/>
    <cellStyle name="60% - 强调文字颜色 5 3 3" xfId="2902"/>
    <cellStyle name="检查单元格 3 2 2 2 2" xfId="2903"/>
    <cellStyle name="60% - 强调文字颜色 5 3 3 2 2" xfId="2904"/>
    <cellStyle name="检查单元格 3 2 2 3" xfId="2905"/>
    <cellStyle name="60% - 强调文字颜色 5 3 3 3" xfId="2906"/>
    <cellStyle name="检查单元格 3 2 3" xfId="2907"/>
    <cellStyle name="60% - 强调文字颜色 5 3 4" xfId="2908"/>
    <cellStyle name="检查单元格 3 2 3 2" xfId="2909"/>
    <cellStyle name="60% - 强调文字颜色 5 3 4 2" xfId="2910"/>
    <cellStyle name="60% - 强调文字颜色 5 4" xfId="2911"/>
    <cellStyle name="60% - 强调文字颜色 5 4 2" xfId="2912"/>
    <cellStyle name="检查单元格 3 3 2" xfId="2913"/>
    <cellStyle name="60% - 强调文字颜色 5 4 3" xfId="2914"/>
    <cellStyle name="检查单元格 3 3 2 2" xfId="2915"/>
    <cellStyle name="标题 1 2 5" xfId="2916"/>
    <cellStyle name="60% - 强调文字颜色 5 4 3 2" xfId="2917"/>
    <cellStyle name="检查单元格 3 3 3" xfId="2918"/>
    <cellStyle name="60% - 强调文字颜色 5 4 4" xfId="2919"/>
    <cellStyle name="60% - 强调文字颜色 5 5" xfId="2920"/>
    <cellStyle name="60% - 强调文字颜色 5 5 2" xfId="2921"/>
    <cellStyle name="检查单元格 3 4 2" xfId="2922"/>
    <cellStyle name="60% - 强调文字颜色 5 5 3" xfId="2923"/>
    <cellStyle name="60% - 强调文字颜色 5 5 4" xfId="2924"/>
    <cellStyle name="60% - 强调文字颜色 5 6 2" xfId="2925"/>
    <cellStyle name="60% - 强调文字颜色 5 6 2 2" xfId="2926"/>
    <cellStyle name="60% - 强调文字颜色 5 6 3" xfId="2927"/>
    <cellStyle name="60% - 强调文字颜色 5 7" xfId="2928"/>
    <cellStyle name="60% - 强调文字颜色 5 7 2" xfId="2929"/>
    <cellStyle name="60% - 强调文字颜色 6" xfId="2930"/>
    <cellStyle name="60% - 强调文字颜色 6 2" xfId="2931"/>
    <cellStyle name="60% - 强调文字颜色 6 2 2" xfId="2932"/>
    <cellStyle name="60% - 强调文字颜色 6 2 2 2" xfId="2933"/>
    <cellStyle name="60% - 强调文字颜色 6 2 2 2 2" xfId="2934"/>
    <cellStyle name="60% - 强调文字颜色 6 2 2 2 2 2" xfId="2935"/>
    <cellStyle name="60% - 强调文字颜色 6 2 2 2 3" xfId="2936"/>
    <cellStyle name="60% - 强调文字颜色 6 2 2 3" xfId="2937"/>
    <cellStyle name="60% - 强调文字颜色 6 2 2 3 2" xfId="2938"/>
    <cellStyle name="货币 4 2 7 2" xfId="2939"/>
    <cellStyle name="60% - 强调文字颜色 6 2 2 4" xfId="2940"/>
    <cellStyle name="60% - 强调文字颜色 6 2 3" xfId="2941"/>
    <cellStyle name="60% - 强调文字颜色 6 2 3 2" xfId="2942"/>
    <cellStyle name="60% - 强调文字颜色 6 2 3 2 2" xfId="2943"/>
    <cellStyle name="标题 1 2_2015财政决算公开" xfId="2944"/>
    <cellStyle name="60% - 强调文字颜色 6 2 3 2 2 2" xfId="2945"/>
    <cellStyle name="60% - 强调文字颜色 6 2 3 2 3" xfId="2946"/>
    <cellStyle name="60% - 强调文字颜色 6 2 3 3" xfId="2947"/>
    <cellStyle name="60% - 强调文字颜色 6 2 3 4" xfId="2948"/>
    <cellStyle name="60% - 强调文字颜色 6 2 3 5" xfId="2949"/>
    <cellStyle name="60% - 强调文字颜色 6 2 4 2" xfId="2950"/>
    <cellStyle name="汇总 4 3" xfId="2951"/>
    <cellStyle name="60% - 强调文字颜色 6 2 4 2 2" xfId="2952"/>
    <cellStyle name="解释性文本 3 2 2" xfId="2953"/>
    <cellStyle name="60% - 强调文字颜色 6 2 5" xfId="2954"/>
    <cellStyle name="解释性文本 3 2 3" xfId="2955"/>
    <cellStyle name="60% - 强调文字颜色 6 2 6" xfId="2956"/>
    <cellStyle name="60% - 强调文字颜色 6 3" xfId="2957"/>
    <cellStyle name="60% - 强调文字颜色 6 3 2" xfId="2958"/>
    <cellStyle name="60% - 强调文字颜色 6 3 2 4" xfId="2959"/>
    <cellStyle name="检查单元格 4 2 2" xfId="2960"/>
    <cellStyle name="60% - 强调文字颜色 6 3 3" xfId="2961"/>
    <cellStyle name="常规 4 2 2 9" xfId="2962"/>
    <cellStyle name="60% - 强调文字颜色 6 3 3 2 2" xfId="2963"/>
    <cellStyle name="60% - 强调文字颜色 6 3 3 3" xfId="2964"/>
    <cellStyle name="检查单元格 4 2 3" xfId="2965"/>
    <cellStyle name="60% - 强调文字颜色 6 3 4" xfId="2966"/>
    <cellStyle name="60% - 强调文字颜色 6 3 4 2" xfId="2967"/>
    <cellStyle name="解释性文本 3 3 2" xfId="2968"/>
    <cellStyle name="60% - 强调文字颜色 6 3 5" xfId="2969"/>
    <cellStyle name="百分比 3 2 2" xfId="2970"/>
    <cellStyle name="60% - 强调文字颜色 6 4" xfId="2971"/>
    <cellStyle name="百分比 3 2 2 2" xfId="2972"/>
    <cellStyle name="60% - 强调文字颜色 6 4 2" xfId="2973"/>
    <cellStyle name="检查单元格 4 3 2" xfId="2974"/>
    <cellStyle name="百分比 3 2 2 3" xfId="2975"/>
    <cellStyle name="60% - 强调文字颜色 6 4 3" xfId="2976"/>
    <cellStyle name="60% - 强调文字颜色 6 4 3 2" xfId="2977"/>
    <cellStyle name="60% - 强调文字颜色 6 4 4" xfId="2978"/>
    <cellStyle name="百分比 3 2 3" xfId="2979"/>
    <cellStyle name="60% - 强调文字颜色 6 5" xfId="2980"/>
    <cellStyle name="常规 2 2 2 8" xfId="2981"/>
    <cellStyle name="百分比 3 2 3 2" xfId="2982"/>
    <cellStyle name="60% - 强调文字颜色 6 5 2" xfId="2983"/>
    <cellStyle name="Header1" xfId="2984"/>
    <cellStyle name="60% - 强调文字颜色 6 5 2 2 2" xfId="2985"/>
    <cellStyle name="60% - 强调文字颜色 6 5 2 3" xfId="2986"/>
    <cellStyle name="常规 2 2 2 9" xfId="2987"/>
    <cellStyle name="60% - 强调文字颜色 6 5 3" xfId="2988"/>
    <cellStyle name="60% - 强调文字颜色 6 5 3 2" xfId="2989"/>
    <cellStyle name="60% - 强调文字颜色 6 5 4" xfId="2990"/>
    <cellStyle name="常规 3 2 4 2 2" xfId="2991"/>
    <cellStyle name="百分比 3 2 4" xfId="2992"/>
    <cellStyle name="60% - 强调文字颜色 6 6" xfId="2993"/>
    <cellStyle name="常规 2 2 3 8" xfId="2994"/>
    <cellStyle name="60% - 强调文字颜色 6 6 2" xfId="2995"/>
    <cellStyle name="60% - 强调文字颜色 6 6 3" xfId="2996"/>
    <cellStyle name="60% - 强调文字颜色 6 7" xfId="2997"/>
    <cellStyle name="常规 12 2 2 2 2" xfId="2998"/>
    <cellStyle name="60% - 强调文字颜色 6 8" xfId="2999"/>
    <cellStyle name="60% - 着色 1" xfId="3000"/>
    <cellStyle name="60% - 着色 1 2" xfId="3001"/>
    <cellStyle name="60% - 着色 2" xfId="3002"/>
    <cellStyle name="常规 2 2 11" xfId="3003"/>
    <cellStyle name="60% - 着色 2 2" xfId="3004"/>
    <cellStyle name="60% - 着色 3" xfId="3005"/>
    <cellStyle name="60% - 着色 3 2" xfId="3006"/>
    <cellStyle name="60% - 着色 4" xfId="3007"/>
    <cellStyle name="60% - 着色 5" xfId="3008"/>
    <cellStyle name="适中 3 2 2 2" xfId="3009"/>
    <cellStyle name="60% - 着色 6" xfId="3010"/>
    <cellStyle name="Calc Currency (0)" xfId="3011"/>
    <cellStyle name="常规 3 6 2" xfId="3012"/>
    <cellStyle name="Comma [0] 2" xfId="3013"/>
    <cellStyle name="comma zerodec" xfId="3014"/>
    <cellStyle name="常规 2 2" xfId="3015"/>
    <cellStyle name="Comma_1995" xfId="3016"/>
    <cellStyle name="Currency [0]" xfId="3017"/>
    <cellStyle name="Currency [0] 2" xfId="3018"/>
    <cellStyle name="计算 6 2 2" xfId="3019"/>
    <cellStyle name="Currency1 2" xfId="3020"/>
    <cellStyle name="计算 5 2 3" xfId="3021"/>
    <cellStyle name="Date" xfId="3022"/>
    <cellStyle name="Date 2" xfId="3023"/>
    <cellStyle name="货币 3 2 4 4 2" xfId="3024"/>
    <cellStyle name="Dollar (zero dec)" xfId="3025"/>
    <cellStyle name="Dollar (zero dec) 2" xfId="3026"/>
    <cellStyle name="货币 3 2 7" xfId="3027"/>
    <cellStyle name="常规 28 2" xfId="3028"/>
    <cellStyle name="常规 33 2" xfId="3029"/>
    <cellStyle name="Fixed" xfId="3030"/>
    <cellStyle name="Header1 2" xfId="3031"/>
    <cellStyle name="强调文字颜色 5 2 3" xfId="3032"/>
    <cellStyle name="标题 5 2 3_2015财政决算公开" xfId="3033"/>
    <cellStyle name="Header2" xfId="3034"/>
    <cellStyle name="Header2 2" xfId="3035"/>
    <cellStyle name="HEADING1 2" xfId="3036"/>
    <cellStyle name="HEADING2" xfId="3037"/>
    <cellStyle name="HEADING2 2" xfId="3038"/>
    <cellStyle name="Normal_#10-Headcount" xfId="3039"/>
    <cellStyle name="常规 2 3 2 9" xfId="3040"/>
    <cellStyle name="Total" xfId="3041"/>
    <cellStyle name="表标题 3" xfId="3042"/>
    <cellStyle name="标题 3 2_2015财政决算公开" xfId="3043"/>
    <cellStyle name="Total 2" xfId="3044"/>
    <cellStyle name="检查单元格 6 3" xfId="3045"/>
    <cellStyle name="常规 2 5 2 2 3" xfId="3046"/>
    <cellStyle name="常规 10 3_2015财政决算公开" xfId="3047"/>
    <cellStyle name="百分比 2" xfId="3048"/>
    <cellStyle name="百分比 2 2 2" xfId="3049"/>
    <cellStyle name="百分比 2 2 2 2" xfId="3050"/>
    <cellStyle name="百分比 2 2 2 3" xfId="3051"/>
    <cellStyle name="百分比 2 2 2 3 2" xfId="3052"/>
    <cellStyle name="百分比 2 2 3" xfId="3053"/>
    <cellStyle name="百分比 2 2 3 2" xfId="3054"/>
    <cellStyle name="百分比 2 2 3 2 2" xfId="3055"/>
    <cellStyle name="百分比 2 2 3 3" xfId="3056"/>
    <cellStyle name="常规 3 2 3 2 2" xfId="3057"/>
    <cellStyle name="百分比 2 2 4" xfId="3058"/>
    <cellStyle name="百分比 2 2 5" xfId="3059"/>
    <cellStyle name="百分比 2 3 2" xfId="3060"/>
    <cellStyle name="百分比 2 3 2 2" xfId="3061"/>
    <cellStyle name="百分比 2 3 2 2 2" xfId="3062"/>
    <cellStyle name="百分比 2 3 2 3" xfId="3063"/>
    <cellStyle name="百分比 2 3 3" xfId="3064"/>
    <cellStyle name="百分比 2 3 3 2" xfId="3065"/>
    <cellStyle name="常规 3 2 3 3 2" xfId="3066"/>
    <cellStyle name="百分比 2 3 4" xfId="3067"/>
    <cellStyle name="差 2 4 2" xfId="3068"/>
    <cellStyle name="百分比 2 4" xfId="3069"/>
    <cellStyle name="百分比 2 4 2" xfId="3070"/>
    <cellStyle name="百分比 2 4 2 2" xfId="3071"/>
    <cellStyle name="百分比 2 5" xfId="3072"/>
    <cellStyle name="百分比 2 5 2" xfId="3073"/>
    <cellStyle name="百分比 3" xfId="3074"/>
    <cellStyle name="常规 2 4 2 9" xfId="3075"/>
    <cellStyle name="百分比 3 2" xfId="3076"/>
    <cellStyle name="百分比 3 3 2" xfId="3077"/>
    <cellStyle name="百分比 3 3 2 2" xfId="3078"/>
    <cellStyle name="百分比 3 3 3" xfId="3079"/>
    <cellStyle name="百分比 3 4" xfId="3080"/>
    <cellStyle name="百分比 3 4 2" xfId="3081"/>
    <cellStyle name="百分比 3 5" xfId="3082"/>
    <cellStyle name="常规 2 2 6" xfId="3083"/>
    <cellStyle name="百分比 4 2" xfId="3084"/>
    <cellStyle name="常规 2 2 6 2" xfId="3085"/>
    <cellStyle name="百分比 4 2 2" xfId="3086"/>
    <cellStyle name="千位分隔 3 2 3 4" xfId="3087"/>
    <cellStyle name="常规 2 2 6 2 2" xfId="3088"/>
    <cellStyle name="百分比 4 2 2 2" xfId="3089"/>
    <cellStyle name="百分比 4 2 2 2 2" xfId="3090"/>
    <cellStyle name="小数" xfId="3091"/>
    <cellStyle name="百分比 4 2 2 3" xfId="3092"/>
    <cellStyle name="常规 2 2 6 3" xfId="3093"/>
    <cellStyle name="百分比 4 2 3" xfId="3094"/>
    <cellStyle name="千位分隔 3 2 4 4" xfId="3095"/>
    <cellStyle name="常规 2 2 6 3 2" xfId="3096"/>
    <cellStyle name="百分比 4 2 3 2" xfId="3097"/>
    <cellStyle name="常规 2 2 7" xfId="3098"/>
    <cellStyle name="百分比 4 3" xfId="3099"/>
    <cellStyle name="汇总 3" xfId="3100"/>
    <cellStyle name="常规 2 2 7 2" xfId="3101"/>
    <cellStyle name="百分比 4 3 2" xfId="3102"/>
    <cellStyle name="汇总 3 2" xfId="3103"/>
    <cellStyle name="常规 2 2 7 2 2" xfId="3104"/>
    <cellStyle name="百分比 4 3 2 2" xfId="3105"/>
    <cellStyle name="常规 2 2 8" xfId="3106"/>
    <cellStyle name="百分比 4 4" xfId="3107"/>
    <cellStyle name="常规 2 2 8 2" xfId="3108"/>
    <cellStyle name="百分比 4 4 2" xfId="3109"/>
    <cellStyle name="百分比 5" xfId="3110"/>
    <cellStyle name="强调文字颜色 1 2 3 2 2" xfId="3111"/>
    <cellStyle name="常规 2 3 6" xfId="3112"/>
    <cellStyle name="标题 5 2 2 3" xfId="3113"/>
    <cellStyle name="百分比 5 2" xfId="3114"/>
    <cellStyle name="强调文字颜色 1 2 3 2 2 2" xfId="3115"/>
    <cellStyle name="常规 2 3 6 2" xfId="3116"/>
    <cellStyle name="标题 5 2 2 3 2" xfId="3117"/>
    <cellStyle name="百分比 5 2 2" xfId="3118"/>
    <cellStyle name="千位分隔 4 2 3 4" xfId="3119"/>
    <cellStyle name="常规 2 3 6 2 2" xfId="3120"/>
    <cellStyle name="百分比 5 2 2 2" xfId="3121"/>
    <cellStyle name="百分比 5 2 2 2 2" xfId="3122"/>
    <cellStyle name="常规 2 3 6 3" xfId="3123"/>
    <cellStyle name="百分比 5 2 3" xfId="3124"/>
    <cellStyle name="常规 4 2 2 8" xfId="3125"/>
    <cellStyle name="千位分隔 4 2 4 4" xfId="3126"/>
    <cellStyle name="常规 2 3 6 3 2" xfId="3127"/>
    <cellStyle name="百分比 5 2 3 2" xfId="3128"/>
    <cellStyle name="强调文字颜色 1 2 3 2 3" xfId="3129"/>
    <cellStyle name="常规 2 3 7" xfId="3130"/>
    <cellStyle name="标题 5 2 2 4" xfId="3131"/>
    <cellStyle name="百分比 5 3" xfId="3132"/>
    <cellStyle name="常规 2 3 7 2" xfId="3133"/>
    <cellStyle name="百分比 5 3 2" xfId="3134"/>
    <cellStyle name="百分比 5 3 2 2" xfId="3135"/>
    <cellStyle name="百分比 5 3 3" xfId="3136"/>
    <cellStyle name="常规 2 3 8" xfId="3137"/>
    <cellStyle name="常规 2 3 4 2 2" xfId="3138"/>
    <cellStyle name="标题 5 2 2 5" xfId="3139"/>
    <cellStyle name="百分比 5 4" xfId="3140"/>
    <cellStyle name="常规 2 3 8 2" xfId="3141"/>
    <cellStyle name="百分比 5 4 2" xfId="3142"/>
    <cellStyle name="常规 2 3 9" xfId="3143"/>
    <cellStyle name="百分比 5 5" xfId="3144"/>
    <cellStyle name="常规 2 3 9 2" xfId="3145"/>
    <cellStyle name="百分比 5 5 2" xfId="3146"/>
    <cellStyle name="百分比 5 6" xfId="3147"/>
    <cellStyle name="常规 18 2" xfId="3148"/>
    <cellStyle name="常规 23 2" xfId="3149"/>
    <cellStyle name="百分比 6" xfId="3150"/>
    <cellStyle name="强调文字颜色 1 2 3 3 2" xfId="3151"/>
    <cellStyle name="常规 2 4 6" xfId="3152"/>
    <cellStyle name="标题 5 2 3 3" xfId="3153"/>
    <cellStyle name="百分比 6 2" xfId="3154"/>
    <cellStyle name="常规 2 4 6 2" xfId="3155"/>
    <cellStyle name="百分比 6 2 2" xfId="3156"/>
    <cellStyle name="标题 2 4 3" xfId="3157"/>
    <cellStyle name="常规 2 4 6 2 2" xfId="3158"/>
    <cellStyle name="百分比 6 2 2 2" xfId="3159"/>
    <cellStyle name="百分比 6 2 2 3" xfId="3160"/>
    <cellStyle name="常规 2 4 6 3" xfId="3161"/>
    <cellStyle name="百分比 6 2 3" xfId="3162"/>
    <cellStyle name="标题 2 5 3" xfId="3163"/>
    <cellStyle name="常规 2 4 6 3 2" xfId="3164"/>
    <cellStyle name="百分比 6 2 3 2" xfId="3165"/>
    <cellStyle name="常规 2 4 7" xfId="3166"/>
    <cellStyle name="标题 5 2 3 4" xfId="3167"/>
    <cellStyle name="百分比 6 3" xfId="3168"/>
    <cellStyle name="常规 2 4 7 2" xfId="3169"/>
    <cellStyle name="百分比 6 3 2" xfId="3170"/>
    <cellStyle name="标题 3 4 3" xfId="3171"/>
    <cellStyle name="百分比 6 3 2 2" xfId="3172"/>
    <cellStyle name="百分比 6 3 3" xfId="3173"/>
    <cellStyle name="常规 2 4 8" xfId="3174"/>
    <cellStyle name="常规 2 3 4 3 2" xfId="3175"/>
    <cellStyle name="百分比 6 4" xfId="3176"/>
    <cellStyle name="常规 2 4 8 2" xfId="3177"/>
    <cellStyle name="百分比 6 4 2" xfId="3178"/>
    <cellStyle name="常规 2 4 9" xfId="3179"/>
    <cellStyle name="百分比 6 5" xfId="3180"/>
    <cellStyle name="百分比 7" xfId="3181"/>
    <cellStyle name="常规 2 5 6" xfId="3182"/>
    <cellStyle name="百分比 7 2" xfId="3183"/>
    <cellStyle name="百分比 7 2 2" xfId="3184"/>
    <cellStyle name="百分比 7 2 2 2" xfId="3185"/>
    <cellStyle name="百分比 7 2 2 2 2" xfId="3186"/>
    <cellStyle name="百分比 7 2 2 3" xfId="3187"/>
    <cellStyle name="百分比 7 2 3" xfId="3188"/>
    <cellStyle name="百分比 7 2 3 2" xfId="3189"/>
    <cellStyle name="百分比 7 3" xfId="3190"/>
    <cellStyle name="百分比 7 3 2" xfId="3191"/>
    <cellStyle name="百分比 7 3 2 2" xfId="3192"/>
    <cellStyle name="百分比 7 3 3" xfId="3193"/>
    <cellStyle name="常规 2 3 4 4 2" xfId="3194"/>
    <cellStyle name="百分比 7 4" xfId="3195"/>
    <cellStyle name="百分比 7 4 2" xfId="3196"/>
    <cellStyle name="百分比 7 5" xfId="3197"/>
    <cellStyle name="百分比 8" xfId="3198"/>
    <cellStyle name="标题" xfId="3199"/>
    <cellStyle name="标题 1" xfId="3200"/>
    <cellStyle name="标题 1 2 2 2" xfId="3201"/>
    <cellStyle name="标题 1 2 2 2 2" xfId="3202"/>
    <cellStyle name="计算 2 3 2" xfId="3203"/>
    <cellStyle name="标题 1 2 2 3" xfId="3204"/>
    <cellStyle name="标题 1 2 3" xfId="3205"/>
    <cellStyle name="标题 1 2 3 2" xfId="3206"/>
    <cellStyle name="计算 2 4 2" xfId="3207"/>
    <cellStyle name="标题 1 2 3 3" xfId="3208"/>
    <cellStyle name="计算 2 4 3" xfId="3209"/>
    <cellStyle name="常规 5 6 4 2" xfId="3210"/>
    <cellStyle name="标题 1 2 3 4" xfId="3211"/>
    <cellStyle name="标题 1 2 4 2" xfId="3212"/>
    <cellStyle name="常规 2 2 2 4 5" xfId="3213"/>
    <cellStyle name="标题 1 3 2 2" xfId="3214"/>
    <cellStyle name="标题 1 3 2 2 2" xfId="3215"/>
    <cellStyle name="计算 3 3 2" xfId="3216"/>
    <cellStyle name="标题 1 3 2 3" xfId="3217"/>
    <cellStyle name="标题 1 3 3" xfId="3218"/>
    <cellStyle name="标题 1 3 3 2" xfId="3219"/>
    <cellStyle name="好_F00DC810C49E00C2E0430A3413167AE0" xfId="3220"/>
    <cellStyle name="标题 1 4" xfId="3221"/>
    <cellStyle name="常规 12 2 5" xfId="3222"/>
    <cellStyle name="标题 1 4 2" xfId="3223"/>
    <cellStyle name="标题 1 4 3" xfId="3224"/>
    <cellStyle name="常规 2 4 5 2 2" xfId="3225"/>
    <cellStyle name="标题 1 5" xfId="3226"/>
    <cellStyle name="标题 1 5 3" xfId="3227"/>
    <cellStyle name="常规 2 4 5 3 2" xfId="3228"/>
    <cellStyle name="常规 4 2 2 2 2 2" xfId="3229"/>
    <cellStyle name="标题 1 6" xfId="3230"/>
    <cellStyle name="标题 1 6 2" xfId="3231"/>
    <cellStyle name="标题 1 7" xfId="3232"/>
    <cellStyle name="标题 10" xfId="3233"/>
    <cellStyle name="标题 2" xfId="3234"/>
    <cellStyle name="标题 2 2" xfId="3235"/>
    <cellStyle name="标题 2 2 2 2" xfId="3236"/>
    <cellStyle name="差_5.中央部门决算（草案)-1" xfId="3237"/>
    <cellStyle name="标题 2 2 2 2 2" xfId="3238"/>
    <cellStyle name="标题 2 2 2 3" xfId="3239"/>
    <cellStyle name="标题 2 2 3" xfId="3240"/>
    <cellStyle name="货币 2 6" xfId="3241"/>
    <cellStyle name="标题 2 2 3 2" xfId="3242"/>
    <cellStyle name="货币 2 7" xfId="3243"/>
    <cellStyle name="标题 2 2 3 3" xfId="3244"/>
    <cellStyle name="货币 2 8" xfId="3245"/>
    <cellStyle name="常规 4 2 2 4 4 2" xfId="3246"/>
    <cellStyle name="标题 2 2 3 4" xfId="3247"/>
    <cellStyle name="标题 2 3" xfId="3248"/>
    <cellStyle name="常规 2 3 2 4 5" xfId="3249"/>
    <cellStyle name="标题 2 3 2 2" xfId="3250"/>
    <cellStyle name="标题 2 3 2 2 2" xfId="3251"/>
    <cellStyle name="标题 2 3 2 3" xfId="3252"/>
    <cellStyle name="标题 2 3 3" xfId="3253"/>
    <cellStyle name="标题 2 3 3 2" xfId="3254"/>
    <cellStyle name="标题 2 3 4" xfId="3255"/>
    <cellStyle name="标题 2 4" xfId="3256"/>
    <cellStyle name="常规 13 2 5" xfId="3257"/>
    <cellStyle name="标题 2 4 2" xfId="3258"/>
    <cellStyle name="标题 2 5" xfId="3259"/>
    <cellStyle name="常规 4 2 2 2 3 2" xfId="3260"/>
    <cellStyle name="标题 2 6" xfId="3261"/>
    <cellStyle name="标题 2 6 2" xfId="3262"/>
    <cellStyle name="标题 2 7" xfId="3263"/>
    <cellStyle name="货币[0] 2" xfId="3264"/>
    <cellStyle name="标题 3" xfId="3265"/>
    <cellStyle name="标题 3 2" xfId="3266"/>
    <cellStyle name="好 5" xfId="3267"/>
    <cellStyle name="标题 3 2 2" xfId="3268"/>
    <cellStyle name="后继超级链接 4" xfId="3269"/>
    <cellStyle name="好 5 2" xfId="3270"/>
    <cellStyle name="常规 57" xfId="3271"/>
    <cellStyle name="常规 62" xfId="3272"/>
    <cellStyle name="标题 3 2 2 2" xfId="3273"/>
    <cellStyle name="后继超级链接 5" xfId="3274"/>
    <cellStyle name="好 5 3" xfId="3275"/>
    <cellStyle name="常规 58" xfId="3276"/>
    <cellStyle name="常规 63" xfId="3277"/>
    <cellStyle name="标题 3 2 2 3" xfId="3278"/>
    <cellStyle name="好 6" xfId="3279"/>
    <cellStyle name="标题 3 2 3" xfId="3280"/>
    <cellStyle name="好 6 3" xfId="3281"/>
    <cellStyle name="标题 3 2 3 3" xfId="3282"/>
    <cellStyle name="标题 3 2 3 4" xfId="3283"/>
    <cellStyle name="好 7" xfId="3284"/>
    <cellStyle name="标题 3 2 4" xfId="3285"/>
    <cellStyle name="好 7 2" xfId="3286"/>
    <cellStyle name="标题 3 2 4 2" xfId="3287"/>
    <cellStyle name="好 8" xfId="3288"/>
    <cellStyle name="标题 3 2 5" xfId="3289"/>
    <cellStyle name="标题 3 3" xfId="3290"/>
    <cellStyle name="标题 3 3 2" xfId="3291"/>
    <cellStyle name="标题 3 3 3" xfId="3292"/>
    <cellStyle name="标题 3 3 4" xfId="3293"/>
    <cellStyle name="标题 3 4" xfId="3294"/>
    <cellStyle name="标题 3 4 2" xfId="3295"/>
    <cellStyle name="标题 3 5" xfId="3296"/>
    <cellStyle name="标题 3 5 2" xfId="3297"/>
    <cellStyle name="烹拳_laroux" xfId="3298"/>
    <cellStyle name="标题 3 5 3" xfId="3299"/>
    <cellStyle name="标题 3 6 2" xfId="3300"/>
    <cellStyle name="标题 3 7" xfId="3301"/>
    <cellStyle name="标题 3 8" xfId="3302"/>
    <cellStyle name="标题 4 2 2" xfId="3303"/>
    <cellStyle name="标题 4 2 2 2" xfId="3304"/>
    <cellStyle name="标题 4 2 2 2 2" xfId="3305"/>
    <cellStyle name="标题 4 2 2 3" xfId="3306"/>
    <cellStyle name="标题 4 2 3" xfId="3307"/>
    <cellStyle name="标题 4 2 3 2" xfId="3308"/>
    <cellStyle name="标题 4 2 3 2 2" xfId="3309"/>
    <cellStyle name="标题 4 2 3 3" xfId="3310"/>
    <cellStyle name="标题 4 2 4" xfId="3311"/>
    <cellStyle name="标题 4 2 4 2" xfId="3312"/>
    <cellStyle name="标题 4 2 5" xfId="3313"/>
    <cellStyle name="标题 4 2_2015财政决算公开" xfId="3314"/>
    <cellStyle name="标题 4 3" xfId="3315"/>
    <cellStyle name="标题 4 3 2" xfId="3316"/>
    <cellStyle name="好 2 2 2 3" xfId="3317"/>
    <cellStyle name="标题 4 3 2 2" xfId="3318"/>
    <cellStyle name="常规 4 2 6" xfId="3319"/>
    <cellStyle name="标题 4 3 2 2 2" xfId="3320"/>
    <cellStyle name="标题 4 3 2 3" xfId="3321"/>
    <cellStyle name="标题 4 3 3" xfId="3322"/>
    <cellStyle name="标题 4 3 3 2" xfId="3323"/>
    <cellStyle name="常规 2 2_2015财政决算公开" xfId="3324"/>
    <cellStyle name="标题 4 3 4" xfId="3325"/>
    <cellStyle name="标题 5 2 2" xfId="3326"/>
    <cellStyle name="常规 2 3 5" xfId="3327"/>
    <cellStyle name="标题 5 2 2 2" xfId="3328"/>
    <cellStyle name="常规 2 3 5 2" xfId="3329"/>
    <cellStyle name="标题 5 2 2 2 2" xfId="3330"/>
    <cellStyle name="常规 2 3 5 3" xfId="3331"/>
    <cellStyle name="标题 5 2 2 2 3" xfId="3332"/>
    <cellStyle name="标题 5 2 2 2_2015财政决算公开" xfId="3333"/>
    <cellStyle name="常规 2 3 3 4 2" xfId="3334"/>
    <cellStyle name="标题 5 2 2_2015财政决算公开" xfId="3335"/>
    <cellStyle name="标题 5 2 3" xfId="3336"/>
    <cellStyle name="常规 2 4 5" xfId="3337"/>
    <cellStyle name="标题 5 2 3 2" xfId="3338"/>
    <cellStyle name="常规 2 4 5 2" xfId="3339"/>
    <cellStyle name="标题 5 2 3 2 2" xfId="3340"/>
    <cellStyle name="标题 5 2 4" xfId="3341"/>
    <cellStyle name="标题 5 2 5" xfId="3342"/>
    <cellStyle name="标题 5 2 6" xfId="3343"/>
    <cellStyle name="标题 5 3" xfId="3344"/>
    <cellStyle name="标题 5 3 5" xfId="3345"/>
    <cellStyle name="链接单元格 6" xfId="3346"/>
    <cellStyle name="标题 5 3_2015财政决算公开" xfId="3347"/>
    <cellStyle name="标题 5_2015财政决算公开" xfId="3348"/>
    <cellStyle name="标题 6 2" xfId="3349"/>
    <cellStyle name="标题 7" xfId="3350"/>
    <cellStyle name="标题 7 2" xfId="3351"/>
    <cellStyle name="标题 9" xfId="3352"/>
    <cellStyle name="超级链接 2 2 2 2" xfId="3353"/>
    <cellStyle name="表标题" xfId="3354"/>
    <cellStyle name="表标题 2" xfId="3355"/>
    <cellStyle name="表标题 2 2" xfId="3356"/>
    <cellStyle name="表标题 2 2 2 2" xfId="3357"/>
    <cellStyle name="表标题 2 2 3" xfId="3358"/>
    <cellStyle name="表标题 2 3" xfId="3359"/>
    <cellStyle name="表标题 3 2" xfId="3360"/>
    <cellStyle name="表标题 3 3" xfId="3361"/>
    <cellStyle name="表标题 4" xfId="3362"/>
    <cellStyle name="表标题 4 2" xfId="3363"/>
    <cellStyle name="解释性文本 5" xfId="3364"/>
    <cellStyle name="差 2" xfId="3365"/>
    <cellStyle name="解释性文本 5 2" xfId="3366"/>
    <cellStyle name="差 2 2" xfId="3367"/>
    <cellStyle name="差 2 4" xfId="3368"/>
    <cellStyle name="差 2 5" xfId="3369"/>
    <cellStyle name="差 2_2015财政决算公开" xfId="3370"/>
    <cellStyle name="解释性文本 6" xfId="3371"/>
    <cellStyle name="差 3" xfId="3372"/>
    <cellStyle name="差 3 3" xfId="3373"/>
    <cellStyle name="差 3 4" xfId="3374"/>
    <cellStyle name="差 3 5" xfId="3375"/>
    <cellStyle name="差 4 2" xfId="3376"/>
    <cellStyle name="差 4 3" xfId="3377"/>
    <cellStyle name="差 4 4" xfId="3378"/>
    <cellStyle name="差 5" xfId="3379"/>
    <cellStyle name="差 5 2" xfId="3380"/>
    <cellStyle name="差 5 2 2" xfId="3381"/>
    <cellStyle name="差 5 2 2 2" xfId="3382"/>
    <cellStyle name="差 5 3" xfId="3383"/>
    <cellStyle name="差 5 3 2" xfId="3384"/>
    <cellStyle name="差 5 4" xfId="3385"/>
    <cellStyle name="差 6" xfId="3386"/>
    <cellStyle name="差 6 2" xfId="3387"/>
    <cellStyle name="差 6 2 2" xfId="3388"/>
    <cellStyle name="差 6 3" xfId="3389"/>
    <cellStyle name="差_出版署2010年度中央部门决算草案" xfId="3390"/>
    <cellStyle name="差_司法部2010年度中央部门决算（草案）报" xfId="3391"/>
    <cellStyle name="常规 10 2" xfId="3392"/>
    <cellStyle name="常规 10 2 2" xfId="3393"/>
    <cellStyle name="常规 10 2 2 3" xfId="3394"/>
    <cellStyle name="常规 10 2 2_2015财政决算公开" xfId="3395"/>
    <cellStyle name="常规 10 2 3 2" xfId="3396"/>
    <cellStyle name="强调文字颜色 1 3 2 2 2" xfId="3397"/>
    <cellStyle name="常规 10 2 4" xfId="3398"/>
    <cellStyle name="常规 10 3 2 2" xfId="3399"/>
    <cellStyle name="常规 10 3 3" xfId="3400"/>
    <cellStyle name="货币 2 3 2 2" xfId="3401"/>
    <cellStyle name="常规 10 4" xfId="3402"/>
    <cellStyle name="货币 2 3 2 2 2" xfId="3403"/>
    <cellStyle name="常规 10 4 2" xfId="3404"/>
    <cellStyle name="汇总 3 3 2" xfId="3405"/>
    <cellStyle name="货币 2 3 2 3" xfId="3406"/>
    <cellStyle name="常规 10 5" xfId="3407"/>
    <cellStyle name="警告文本 3 3 2" xfId="3408"/>
    <cellStyle name="货币 2 3 2 4" xfId="3409"/>
    <cellStyle name="常规 10 6" xfId="3410"/>
    <cellStyle name="常规 2 4 2 2 3 2" xfId="3411"/>
    <cellStyle name="常规 10_2015财政决算公开" xfId="3412"/>
    <cellStyle name="常规 11" xfId="3413"/>
    <cellStyle name="常规 11 2 2 2 2" xfId="3414"/>
    <cellStyle name="货币 4 7 2" xfId="3415"/>
    <cellStyle name="常规 11 2 2 3" xfId="3416"/>
    <cellStyle name="常规 11_报 预算   行政政法处(1)" xfId="3417"/>
    <cellStyle name="好 4 2" xfId="3418"/>
    <cellStyle name="常规 12" xfId="3419"/>
    <cellStyle name="常规 12 2 2 2 2 2" xfId="3420"/>
    <cellStyle name="检查单元格 2 3 5" xfId="3421"/>
    <cellStyle name="常规 69" xfId="3422"/>
    <cellStyle name="常规 74" xfId="3423"/>
    <cellStyle name="常规 12 2 2 2_2015财政决算公开" xfId="3424"/>
    <cellStyle name="常规 12 2 2 3" xfId="3425"/>
    <cellStyle name="常规 12 2 2 3 2" xfId="3426"/>
    <cellStyle name="常规 12 2 2 4" xfId="3427"/>
    <cellStyle name="常规 12 2 2 5" xfId="3428"/>
    <cellStyle name="常规 12 2 3 3" xfId="3429"/>
    <cellStyle name="常规 12 2 3_2015财政决算公开" xfId="3430"/>
    <cellStyle name="常规 12 2 4 2" xfId="3431"/>
    <cellStyle name="常规 12 4 2 2" xfId="3432"/>
    <cellStyle name="常规 12 4 3" xfId="3433"/>
    <cellStyle name="常规 2 3 2 3 3" xfId="3434"/>
    <cellStyle name="常规 12 4_2015财政决算公开" xfId="3435"/>
    <cellStyle name="货币 2 3 4 5" xfId="3436"/>
    <cellStyle name="常规 12 7" xfId="3437"/>
    <cellStyle name="常规 12_2015财政决算公开" xfId="3438"/>
    <cellStyle name="好 4 3" xfId="3439"/>
    <cellStyle name="常规 13" xfId="3440"/>
    <cellStyle name="货币 2 2 9 2" xfId="3441"/>
    <cellStyle name="常规 13 2 2 3" xfId="3442"/>
    <cellStyle name="常规 2 2 2 2 3 2 2" xfId="3443"/>
    <cellStyle name="常规 13 2 2_2015财政决算公开" xfId="3444"/>
    <cellStyle name="常规 14 2" xfId="3445"/>
    <cellStyle name="常规 14 2 2" xfId="3446"/>
    <cellStyle name="常规 14 3" xfId="3447"/>
    <cellStyle name="常规 14 3 2" xfId="3448"/>
    <cellStyle name="货币 2 3 6 2" xfId="3449"/>
    <cellStyle name="常规 14 4" xfId="3450"/>
    <cellStyle name="常规 14 4 2" xfId="3451"/>
    <cellStyle name="常规 14_2015财政决算公开" xfId="3452"/>
    <cellStyle name="常规 15 4 2" xfId="3453"/>
    <cellStyle name="常规 2 3 2 2 5 2" xfId="3454"/>
    <cellStyle name="常规 15_2015财政决算公开" xfId="3455"/>
    <cellStyle name="常规 16_2015财政决算公开" xfId="3456"/>
    <cellStyle name="常规 17 2 2" xfId="3457"/>
    <cellStyle name="常规 22 2 2" xfId="3458"/>
    <cellStyle name="常规 19" xfId="3459"/>
    <cellStyle name="常规 24" xfId="3460"/>
    <cellStyle name="常规 19 2" xfId="3461"/>
    <cellStyle name="常规 24 2" xfId="3462"/>
    <cellStyle name="常规 19 2 2" xfId="3463"/>
    <cellStyle name="常规 24 2 2" xfId="3464"/>
    <cellStyle name="常规 19_2015财政决算公开" xfId="3465"/>
    <cellStyle name="常规 2" xfId="3466"/>
    <cellStyle name="货币 4 2 4 3 2" xfId="3467"/>
    <cellStyle name="常规 2 10" xfId="3468"/>
    <cellStyle name="常规 2 2 2 6 3" xfId="3469"/>
    <cellStyle name="常规 2 11" xfId="3470"/>
    <cellStyle name="常规 2 2 2 6 4" xfId="3471"/>
    <cellStyle name="常规 2 2 10" xfId="3472"/>
    <cellStyle name="常规 2 4 3 5" xfId="3473"/>
    <cellStyle name="输出 2 3 4" xfId="3474"/>
    <cellStyle name="常规 2 2 2" xfId="3475"/>
    <cellStyle name="常规 2 2 2 10" xfId="3476"/>
    <cellStyle name="常规 2 4 3 5 2" xfId="3477"/>
    <cellStyle name="常规 2 2 2 2" xfId="3478"/>
    <cellStyle name="常规 2 2 2 2 2 2 2" xfId="3479"/>
    <cellStyle name="常规 2 2 2 2 2 3" xfId="3480"/>
    <cellStyle name="常规 2 3 2 2 6" xfId="3481"/>
    <cellStyle name="常规 2 2 2 2 2 3 2" xfId="3482"/>
    <cellStyle name="常规 2 2 2 2 2 4 2" xfId="3483"/>
    <cellStyle name="常规 2 2 2 2 2 5" xfId="3484"/>
    <cellStyle name="常规 2 2 2 2 2_2015财政决算公开" xfId="3485"/>
    <cellStyle name="常规 2 2 2 2 3" xfId="3486"/>
    <cellStyle name="货币 2 2 9" xfId="3487"/>
    <cellStyle name="常规 2 2 2 2 3 2" xfId="3488"/>
    <cellStyle name="常规 2 2 2 2 3 3" xfId="3489"/>
    <cellStyle name="常规 2 2 2 2 3 3 2" xfId="3490"/>
    <cellStyle name="常规 2 2 2 2 3 4" xfId="3491"/>
    <cellStyle name="常规 2 2 2 2 4 2" xfId="3492"/>
    <cellStyle name="常规 2 2 2 2 4 2 2" xfId="3493"/>
    <cellStyle name="常规 2 2 2 2 4 3 2" xfId="3494"/>
    <cellStyle name="常规 2 2 2 2 4 4" xfId="3495"/>
    <cellStyle name="常规 2 2 2 2 4 4 2" xfId="3496"/>
    <cellStyle name="常规 2 2 2 2 4 5" xfId="3497"/>
    <cellStyle name="常规 2 2 2 2 6" xfId="3498"/>
    <cellStyle name="常规 2 2 2 2 7" xfId="3499"/>
    <cellStyle name="常规 2 2 2 2 8" xfId="3500"/>
    <cellStyle name="常规 2 2 2 3" xfId="3501"/>
    <cellStyle name="常规 2 2 2 3 2" xfId="3502"/>
    <cellStyle name="常规 2 2 2 3 2 2" xfId="3503"/>
    <cellStyle name="常规 2 2 2 3 3" xfId="3504"/>
    <cellStyle name="常规 2 2 2 3 3 2" xfId="3505"/>
    <cellStyle name="货币 4 5 2 2" xfId="3506"/>
    <cellStyle name="常规 2 2 2 3 4" xfId="3507"/>
    <cellStyle name="常规 2 2 2 3 4 2" xfId="3508"/>
    <cellStyle name="常规 2 2 2 3_2015财政决算公开" xfId="3509"/>
    <cellStyle name="货币 4 5 3 2" xfId="3510"/>
    <cellStyle name="常规 2 2 2 4 4" xfId="3511"/>
    <cellStyle name="常规 2 2 2 4 4 2" xfId="3512"/>
    <cellStyle name="输出 3 2 2 3" xfId="3513"/>
    <cellStyle name="常规 2 2 2 5 2 2" xfId="3514"/>
    <cellStyle name="货币 4 2 4 2 2" xfId="3515"/>
    <cellStyle name="常规 2 2 2 5 3" xfId="3516"/>
    <cellStyle name="常规 2 2 2 5 3 2" xfId="3517"/>
    <cellStyle name="常规 2 2 2 5 4" xfId="3518"/>
    <cellStyle name="常规 2 2 2 6 2" xfId="3519"/>
    <cellStyle name="常规 2 2 2 6 2 2" xfId="3520"/>
    <cellStyle name="常规 2 2 2 6 3 2" xfId="3521"/>
    <cellStyle name="常规 2 2 2 6 4 2" xfId="3522"/>
    <cellStyle name="常规 3 2 2 3" xfId="3523"/>
    <cellStyle name="常规 2 2 2 6 5" xfId="3524"/>
    <cellStyle name="常规 2 2 2 6_2015财政决算公开" xfId="3525"/>
    <cellStyle name="货币 3 4 3" xfId="3526"/>
    <cellStyle name="常规 2 2 2 7 2" xfId="3527"/>
    <cellStyle name="常规 2 4 3 6" xfId="3528"/>
    <cellStyle name="常规 2 2 3 4 2 2" xfId="3529"/>
    <cellStyle name="输出 2 3 5" xfId="3530"/>
    <cellStyle name="常规 2 2 3" xfId="3531"/>
    <cellStyle name="常规 2 2 3 2" xfId="3532"/>
    <cellStyle name="常规 2 2 3 2 2" xfId="3533"/>
    <cellStyle name="常规 2 2 3 2 3" xfId="3534"/>
    <cellStyle name="常规 2 2 3 2 3 2" xfId="3535"/>
    <cellStyle name="常规 2 2 3 2 4 2" xfId="3536"/>
    <cellStyle name="常规 2 2 3 3" xfId="3537"/>
    <cellStyle name="常规 2 2 3 3 2" xfId="3538"/>
    <cellStyle name="常规 2 3 3 6" xfId="3539"/>
    <cellStyle name="常规 2 2 3 3 2 2" xfId="3540"/>
    <cellStyle name="常规 2 2 3 3 3" xfId="3541"/>
    <cellStyle name="常规 2 3 4 6" xfId="3542"/>
    <cellStyle name="常规 2 2 3 3 3 2" xfId="3543"/>
    <cellStyle name="货币 4 6 2 2" xfId="3544"/>
    <cellStyle name="常规 2 2 3 3 4" xfId="3545"/>
    <cellStyle name="常规 2 2 3 4 3" xfId="3546"/>
    <cellStyle name="常规 2 4 4 6" xfId="3547"/>
    <cellStyle name="常规 2 3 3" xfId="3548"/>
    <cellStyle name="常规 2 2 3 4 3 2" xfId="3549"/>
    <cellStyle name="常规 2 2 3 5 2" xfId="3550"/>
    <cellStyle name="常规 2 2 3 6 2" xfId="3551"/>
    <cellStyle name="常规 2 2 3 7" xfId="3552"/>
    <cellStyle name="常规 2 4 3 7" xfId="3553"/>
    <cellStyle name="常规 2 2 4" xfId="3554"/>
    <cellStyle name="常规 2 2 4 2" xfId="3555"/>
    <cellStyle name="常规 2 2 4 2 2" xfId="3556"/>
    <cellStyle name="常规 2 2 4 3" xfId="3557"/>
    <cellStyle name="常规 2 2 4 3 2" xfId="3558"/>
    <cellStyle name="常规 2 2 4 4 2" xfId="3559"/>
    <cellStyle name="常规 2 2 4 5" xfId="3560"/>
    <cellStyle name="常规 2 2 5" xfId="3561"/>
    <cellStyle name="常规 2 2 5 2" xfId="3562"/>
    <cellStyle name="常规 2 2 5 2 2" xfId="3563"/>
    <cellStyle name="常规 2 2 5 3" xfId="3564"/>
    <cellStyle name="常规 2 2 5 3 2" xfId="3565"/>
    <cellStyle name="常规 2 2 5 4" xfId="3566"/>
    <cellStyle name="常规 2 2 5 4 2" xfId="3567"/>
    <cellStyle name="常规 2 2 5 5" xfId="3568"/>
    <cellStyle name="汇总 4 2" xfId="3569"/>
    <cellStyle name="常规 2 2 7 3 2" xfId="3570"/>
    <cellStyle name="常规 2 2 9 2" xfId="3571"/>
    <cellStyle name="常规 2 3 11" xfId="3572"/>
    <cellStyle name="常规 2 4 4 5" xfId="3573"/>
    <cellStyle name="常规 2 3 2" xfId="3574"/>
    <cellStyle name="常规 2 3 2 2" xfId="3575"/>
    <cellStyle name="常规 2 3 2 2 2" xfId="3576"/>
    <cellStyle name="常规 2 3 2 2 2 2" xfId="3577"/>
    <cellStyle name="常规 2 3 2 2 3" xfId="3578"/>
    <cellStyle name="常规 2 3 2 2 3 2" xfId="3579"/>
    <cellStyle name="常规 2 3 2 2 4 2" xfId="3580"/>
    <cellStyle name="常规 2 3 2 2 7" xfId="3581"/>
    <cellStyle name="常规 2 3 2 3" xfId="3582"/>
    <cellStyle name="常规 2 3 2 3 2" xfId="3583"/>
    <cellStyle name="常规 2 3 2 3 2 2" xfId="3584"/>
    <cellStyle name="常规 2 3 2 3 4" xfId="3585"/>
    <cellStyle name="常规 2 3 2 4 2 2" xfId="3586"/>
    <cellStyle name="常规 2 3 2 4 3" xfId="3587"/>
    <cellStyle name="常规 2 3 2 4 3 2" xfId="3588"/>
    <cellStyle name="常规 2 3 2 4 4" xfId="3589"/>
    <cellStyle name="常规 2 3 2 4 4 2" xfId="3590"/>
    <cellStyle name="常规 2 3 2 5 2" xfId="3591"/>
    <cellStyle name="常规 2 3 2 6" xfId="3592"/>
    <cellStyle name="常规 2 3 2 6 2" xfId="3593"/>
    <cellStyle name="常规 2 3 2 7" xfId="3594"/>
    <cellStyle name="常规 2 3 2 7 2" xfId="3595"/>
    <cellStyle name="常规 2 3 2 8" xfId="3596"/>
    <cellStyle name="常规 2 3 3 2 2" xfId="3597"/>
    <cellStyle name="常规 2 3 3 3" xfId="3598"/>
    <cellStyle name="常规 2 3 3 3 2" xfId="3599"/>
    <cellStyle name="常规 2 3 3 5" xfId="3600"/>
    <cellStyle name="常规 2 3 3 5 2" xfId="3601"/>
    <cellStyle name="常规 2 3 3 7" xfId="3602"/>
    <cellStyle name="常规 2 3 4" xfId="3603"/>
    <cellStyle name="常规 2 3 4 2" xfId="3604"/>
    <cellStyle name="常规 2 3 4 3" xfId="3605"/>
    <cellStyle name="常规 2 3 4 4" xfId="3606"/>
    <cellStyle name="常规 2 3 4 5" xfId="3607"/>
    <cellStyle name="常规 2 3 5 4" xfId="3608"/>
    <cellStyle name="常规 2 4" xfId="3609"/>
    <cellStyle name="常规 2 4 10 2" xfId="3610"/>
    <cellStyle name="常规 2 4 11" xfId="3611"/>
    <cellStyle name="常规 2 4 2" xfId="3612"/>
    <cellStyle name="常规 2 4 2 2" xfId="3613"/>
    <cellStyle name="常规 2 4 2 2 2" xfId="3614"/>
    <cellStyle name="常规 2 4 2 2 2 2" xfId="3615"/>
    <cellStyle name="常规 2 4 2 2 3" xfId="3616"/>
    <cellStyle name="常规 2 4 2 2 4" xfId="3617"/>
    <cellStyle name="常规 2 4 2 2 5 2" xfId="3618"/>
    <cellStyle name="常规 2 4 2 2 6" xfId="3619"/>
    <cellStyle name="常规 2 4 2 2 7" xfId="3620"/>
    <cellStyle name="常规 2 4 2 3" xfId="3621"/>
    <cellStyle name="输出 2 2 2 2 2" xfId="3622"/>
    <cellStyle name="常规 7 2 3 3" xfId="3623"/>
    <cellStyle name="常规 2 4 2 3 2 2" xfId="3624"/>
    <cellStyle name="常规 2 4 2 3 3 2" xfId="3625"/>
    <cellStyle name="常规 2 4 2 3 4" xfId="3626"/>
    <cellStyle name="常规 2 4 2 3 5" xfId="3627"/>
    <cellStyle name="常规 2 4 2 6" xfId="3628"/>
    <cellStyle name="常规 2 4 2 7" xfId="3629"/>
    <cellStyle name="常规 2 4 3 2 2" xfId="3630"/>
    <cellStyle name="常规 2 4 3 3" xfId="3631"/>
    <cellStyle name="常规 2 4 3 3 2" xfId="3632"/>
    <cellStyle name="常规 2 4 3 4 2" xfId="3633"/>
    <cellStyle name="常规 2 4 4 2" xfId="3634"/>
    <cellStyle name="常规 2 4 4 2 2" xfId="3635"/>
    <cellStyle name="常规 2 4 4 3" xfId="3636"/>
    <cellStyle name="常规 2 4 4 3 2" xfId="3637"/>
    <cellStyle name="常规 2 4 4 4" xfId="3638"/>
    <cellStyle name="常规 2 4 4 4 2" xfId="3639"/>
    <cellStyle name="常规 2 4 5 3" xfId="3640"/>
    <cellStyle name="常规 2 4 5 4" xfId="3641"/>
    <cellStyle name="检查单元格 7" xfId="3642"/>
    <cellStyle name="小数 5" xfId="3643"/>
    <cellStyle name="常规 2 5 2 3" xfId="3644"/>
    <cellStyle name="检查单元格 9" xfId="3645"/>
    <cellStyle name="常规 2 5 2 5" xfId="3646"/>
    <cellStyle name="常规 2 5 3 2" xfId="3647"/>
    <cellStyle name="常规 2 5 3 3" xfId="3648"/>
    <cellStyle name="常规 2 5 4 2" xfId="3649"/>
    <cellStyle name="常规 2 5 4 3" xfId="3650"/>
    <cellStyle name="常规 2 6" xfId="3651"/>
    <cellStyle name="常规 2 6 2" xfId="3652"/>
    <cellStyle name="常规 2 6 2 2" xfId="3653"/>
    <cellStyle name="货币 2 2 3 3 2" xfId="3654"/>
    <cellStyle name="常规 2 6 4" xfId="3655"/>
    <cellStyle name="常规 2 7" xfId="3656"/>
    <cellStyle name="常规 2 7 3" xfId="3657"/>
    <cellStyle name="输入 2" xfId="3658"/>
    <cellStyle name="常规 2 8" xfId="3659"/>
    <cellStyle name="输入 2 2" xfId="3660"/>
    <cellStyle name="常规 2 8 2" xfId="3661"/>
    <cellStyle name="常规 27 2 2" xfId="3662"/>
    <cellStyle name="常规 27 3" xfId="3663"/>
    <cellStyle name="常规 29" xfId="3664"/>
    <cellStyle name="常规 34" xfId="3665"/>
    <cellStyle name="常规 29 2" xfId="3666"/>
    <cellStyle name="常规 3" xfId="3667"/>
    <cellStyle name="常规 3 10" xfId="3668"/>
    <cellStyle name="常规 3 11" xfId="3669"/>
    <cellStyle name="常规 3 2" xfId="3670"/>
    <cellStyle name="常规 3 2 2 2" xfId="3671"/>
    <cellStyle name="常规 3 2 2 2 2" xfId="3672"/>
    <cellStyle name="常规 3 2 2 3 2" xfId="3673"/>
    <cellStyle name="常规 3 2 2 6" xfId="3674"/>
    <cellStyle name="常规 3 2 2 6 2" xfId="3675"/>
    <cellStyle name="常规 3 2 3 2" xfId="3676"/>
    <cellStyle name="常规 3 2 3 3" xfId="3677"/>
    <cellStyle name="常规 3 2 4" xfId="3678"/>
    <cellStyle name="常规 3 2 4 3" xfId="3679"/>
    <cellStyle name="常规 3 2 4 3 2" xfId="3680"/>
    <cellStyle name="常规 3 2 4 4" xfId="3681"/>
    <cellStyle name="常规 3 2 4 4 2" xfId="3682"/>
    <cellStyle name="常规 3 3" xfId="3683"/>
    <cellStyle name="常规 3 3 2" xfId="3684"/>
    <cellStyle name="常规 3 3 3" xfId="3685"/>
    <cellStyle name="好 3 2 2 2" xfId="3686"/>
    <cellStyle name="常规 3 3 4" xfId="3687"/>
    <cellStyle name="汇总 2 3 4" xfId="3688"/>
    <cellStyle name="货币 2 2 2 5" xfId="3689"/>
    <cellStyle name="常规 3 4 2 2" xfId="3690"/>
    <cellStyle name="货币 2 2 3 5" xfId="3691"/>
    <cellStyle name="常规 3 4 3 2" xfId="3692"/>
    <cellStyle name="好 3 2 3 2" xfId="3693"/>
    <cellStyle name="常规 3 4 4" xfId="3694"/>
    <cellStyle name="常规 3 5" xfId="3695"/>
    <cellStyle name="常规 3 5 3" xfId="3696"/>
    <cellStyle name="常规 3 5 3 2" xfId="3697"/>
    <cellStyle name="货币 2 2 4 2 2" xfId="3698"/>
    <cellStyle name="常规 3 5 4" xfId="3699"/>
    <cellStyle name="常规 3 6 2 2" xfId="3700"/>
    <cellStyle name="常规 3 6 3" xfId="3701"/>
    <cellStyle name="常规 3 6 3 2" xfId="3702"/>
    <cellStyle name="货币 2 2 4 3 2" xfId="3703"/>
    <cellStyle name="常规 3 6 4" xfId="3704"/>
    <cellStyle name="常规 3 6 5" xfId="3705"/>
    <cellStyle name="常规 3 7" xfId="3706"/>
    <cellStyle name="常规 3 7 2" xfId="3707"/>
    <cellStyle name="常规 3 7 2 2" xfId="3708"/>
    <cellStyle name="常规 3 7 3 2" xfId="3709"/>
    <cellStyle name="货币 2 2 4 4 2" xfId="3710"/>
    <cellStyle name="常规 3 7 4" xfId="3711"/>
    <cellStyle name="好 2 2 2 2 2" xfId="3712"/>
    <cellStyle name="常规 3 8" xfId="3713"/>
    <cellStyle name="常规 3 8 2" xfId="3714"/>
    <cellStyle name="常规 3 9 2" xfId="3715"/>
    <cellStyle name="常规 3_收入总表2" xfId="3716"/>
    <cellStyle name="常规 39" xfId="3717"/>
    <cellStyle name="常规 44" xfId="3718"/>
    <cellStyle name="常规 4" xfId="3719"/>
    <cellStyle name="常规 4 2" xfId="3720"/>
    <cellStyle name="常规 4 2 10" xfId="3721"/>
    <cellStyle name="常规 4 2 11" xfId="3722"/>
    <cellStyle name="常规 4 4" xfId="3723"/>
    <cellStyle name="常规 4 2 2" xfId="3724"/>
    <cellStyle name="常规 6 4" xfId="3725"/>
    <cellStyle name="常规 4 4 2" xfId="3726"/>
    <cellStyle name="常规 4 2 2 2" xfId="3727"/>
    <cellStyle name="货币 3 2 2 5" xfId="3728"/>
    <cellStyle name="常规 6 4 2" xfId="3729"/>
    <cellStyle name="常规 4 2 2 2 2" xfId="3730"/>
    <cellStyle name="常规 6 4 3" xfId="3731"/>
    <cellStyle name="常规 4 2 2 2 3" xfId="3732"/>
    <cellStyle name="常规 4 2 2 2 5" xfId="3733"/>
    <cellStyle name="常规 4 2 2 2 6" xfId="3734"/>
    <cellStyle name="警告文本" xfId="3735"/>
    <cellStyle name="常规 6 5" xfId="3736"/>
    <cellStyle name="常规 4 4 3" xfId="3737"/>
    <cellStyle name="常规 4 2 2 3" xfId="3738"/>
    <cellStyle name="霓付 [0]_laroux" xfId="3739"/>
    <cellStyle name="警告文本 2" xfId="3740"/>
    <cellStyle name="常规 4 2 2 3 2" xfId="3741"/>
    <cellStyle name="警告文本 3" xfId="3742"/>
    <cellStyle name="常规 4 2 2 3 3" xfId="3743"/>
    <cellStyle name="警告文本 3 2" xfId="3744"/>
    <cellStyle name="常规 4 2 2 3 3 2" xfId="3745"/>
    <cellStyle name="警告文本 4" xfId="3746"/>
    <cellStyle name="常规 4 2 2 3 4" xfId="3747"/>
    <cellStyle name="常规 4 2 2 4 3 2" xfId="3748"/>
    <cellStyle name="常规 4 2 2 4 4" xfId="3749"/>
    <cellStyle name="常规 4 2 2 4 5" xfId="3750"/>
    <cellStyle name="常规 4 2 2 6 2" xfId="3751"/>
    <cellStyle name="常规 4 2 2 7 2" xfId="3752"/>
    <cellStyle name="常规 4 5" xfId="3753"/>
    <cellStyle name="常规 4 2 3" xfId="3754"/>
    <cellStyle name="常规 7 4" xfId="3755"/>
    <cellStyle name="常规 4 5 2" xfId="3756"/>
    <cellStyle name="常规 4 2 3 2" xfId="3757"/>
    <cellStyle name="常规 7 5" xfId="3758"/>
    <cellStyle name="常规 4 5 3" xfId="3759"/>
    <cellStyle name="常规 4 2 3 3" xfId="3760"/>
    <cellStyle name="常规 4 6" xfId="3761"/>
    <cellStyle name="常规 4 2 4" xfId="3762"/>
    <cellStyle name="常规 8 5" xfId="3763"/>
    <cellStyle name="常规 4 6 3" xfId="3764"/>
    <cellStyle name="常规 4 2 4 3" xfId="3765"/>
    <cellStyle name="常规 4 2 4 3 2" xfId="3766"/>
    <cellStyle name="常规 4 2 4 4 2" xfId="3767"/>
    <cellStyle name="常规 4 2 4 5" xfId="3768"/>
    <cellStyle name="常规 4 7" xfId="3769"/>
    <cellStyle name="常规 4 2 5" xfId="3770"/>
    <cellStyle name="常规 4 2 8" xfId="3771"/>
    <cellStyle name="常规 4 3" xfId="3772"/>
    <cellStyle name="常规 5 4 2" xfId="3773"/>
    <cellStyle name="常规 4 3 2 2" xfId="3774"/>
    <cellStyle name="常规 5 4 3" xfId="3775"/>
    <cellStyle name="常规 4 3 2 3" xfId="3776"/>
    <cellStyle name="常规 5 5" xfId="3777"/>
    <cellStyle name="常规 4 3 3" xfId="3778"/>
    <cellStyle name="常规 5 5 2" xfId="3779"/>
    <cellStyle name="常规 4 3 3 2" xfId="3780"/>
    <cellStyle name="常规 45 2" xfId="3781"/>
    <cellStyle name="常规 50 2" xfId="3782"/>
    <cellStyle name="常规 46" xfId="3783"/>
    <cellStyle name="常规 51" xfId="3784"/>
    <cellStyle name="常规 47" xfId="3785"/>
    <cellStyle name="常规 52" xfId="3786"/>
    <cellStyle name="常规 48 2" xfId="3787"/>
    <cellStyle name="常规 49 2" xfId="3788"/>
    <cellStyle name="常规 5" xfId="3789"/>
    <cellStyle name="常规 5 10" xfId="3790"/>
    <cellStyle name="常规 5 2" xfId="3791"/>
    <cellStyle name="常规 5 2 2" xfId="3792"/>
    <cellStyle name="常规 5 2 2 2" xfId="3793"/>
    <cellStyle name="常规 5 2 2 3" xfId="3794"/>
    <cellStyle name="常规 5 2 3" xfId="3795"/>
    <cellStyle name="常规 5 2 3 2" xfId="3796"/>
    <cellStyle name="常规 5 2 3 3" xfId="3797"/>
    <cellStyle name="常规 5 2 3 5" xfId="3798"/>
    <cellStyle name="常规 5 2 4" xfId="3799"/>
    <cellStyle name="常规 5 2 4 2" xfId="3800"/>
    <cellStyle name="常规 5 2 4 3" xfId="3801"/>
    <cellStyle name="常规 5 2 4 3 2" xfId="3802"/>
    <cellStyle name="检查单元格 2 2" xfId="3803"/>
    <cellStyle name="常规 5 2 4 4 2" xfId="3804"/>
    <cellStyle name="强调文字颜色 5 3 2 3 2" xfId="3805"/>
    <cellStyle name="检查单元格 3" xfId="3806"/>
    <cellStyle name="常规 5 2 4 5" xfId="3807"/>
    <cellStyle name="常规 5 2 5" xfId="3808"/>
    <cellStyle name="常规 5 2 5 2" xfId="3809"/>
    <cellStyle name="常规 5 2 6" xfId="3810"/>
    <cellStyle name="常规 5 2 6 2" xfId="3811"/>
    <cellStyle name="常规 5 2 7" xfId="3812"/>
    <cellStyle name="常规 5 2 7 2" xfId="3813"/>
    <cellStyle name="常规 5 2 8" xfId="3814"/>
    <cellStyle name="常规 5 3" xfId="3815"/>
    <cellStyle name="常规 5 3 2" xfId="3816"/>
    <cellStyle name="常规 5 3 2 2" xfId="3817"/>
    <cellStyle name="常规 5 3 3" xfId="3818"/>
    <cellStyle name="常规 5 3 3 2" xfId="3819"/>
    <cellStyle name="货币 4 2 2 5" xfId="3820"/>
    <cellStyle name="常规 5 4 2 2" xfId="3821"/>
    <cellStyle name="常规 5 4 3 2" xfId="3822"/>
    <cellStyle name="常规 5 4 6" xfId="3823"/>
    <cellStyle name="常规 5 5 3" xfId="3824"/>
    <cellStyle name="常规 5 5 3 2" xfId="3825"/>
    <cellStyle name="计算 2 3 3" xfId="3826"/>
    <cellStyle name="计算" xfId="3827"/>
    <cellStyle name="常规 5 6 3 2" xfId="3828"/>
    <cellStyle name="货币 2 2 6 3 2" xfId="3829"/>
    <cellStyle name="常规 5 6 4" xfId="3830"/>
    <cellStyle name="常规 5 6 5" xfId="3831"/>
    <cellStyle name="好_全国友协2010年度中央部门决算（草案）" xfId="3832"/>
    <cellStyle name="千位分隔 4 2 3 2 2" xfId="3833"/>
    <cellStyle name="常规 5 8 2" xfId="3834"/>
    <cellStyle name="千位分隔 4 2 3 3 2" xfId="3835"/>
    <cellStyle name="常规 5 9 2" xfId="3836"/>
    <cellStyle name="后继超级链接 2" xfId="3837"/>
    <cellStyle name="常规 55" xfId="3838"/>
    <cellStyle name="常规 60" xfId="3839"/>
    <cellStyle name="后继超级链接 3" xfId="3840"/>
    <cellStyle name="常规 56" xfId="3841"/>
    <cellStyle name="常规 61" xfId="3842"/>
    <cellStyle name="好 5 4" xfId="3843"/>
    <cellStyle name="常规 59" xfId="3844"/>
    <cellStyle name="常规 64" xfId="3845"/>
    <cellStyle name="常规 6" xfId="3846"/>
    <cellStyle name="常规 6 2" xfId="3847"/>
    <cellStyle name="常规 6 2 2" xfId="3848"/>
    <cellStyle name="常规 6 2 2 2" xfId="3849"/>
    <cellStyle name="千位分隔 4 4 4" xfId="3850"/>
    <cellStyle name="常规 6 2 2 2 2" xfId="3851"/>
    <cellStyle name="常规 6 2 2 3" xfId="3852"/>
    <cellStyle name="常规 6 2 3" xfId="3853"/>
    <cellStyle name="常规 6 2 3 2" xfId="3854"/>
    <cellStyle name="常规 6 2 3 3" xfId="3855"/>
    <cellStyle name="常规 6 2 4" xfId="3856"/>
    <cellStyle name="常规 6 2 5" xfId="3857"/>
    <cellStyle name="常规 6 3" xfId="3858"/>
    <cellStyle name="常规 6 3 2" xfId="3859"/>
    <cellStyle name="常规 6 3 2 2" xfId="3860"/>
    <cellStyle name="常规 7" xfId="3861"/>
    <cellStyle name="常规 7 2" xfId="3862"/>
    <cellStyle name="常规 79" xfId="3863"/>
    <cellStyle name="常规 8" xfId="3864"/>
    <cellStyle name="链接单元格 7" xfId="3865"/>
    <cellStyle name="常规 8 2" xfId="3866"/>
    <cellStyle name="常规 8 2 2 3" xfId="3867"/>
    <cellStyle name="货币 2 7 4 2" xfId="3868"/>
    <cellStyle name="常规 8 2 3 2" xfId="3869"/>
    <cellStyle name="货币 2 7 5" xfId="3870"/>
    <cellStyle name="常规 8 2 4" xfId="3871"/>
    <cellStyle name="常规 8 2 5" xfId="3872"/>
    <cellStyle name="常规 8 3 2 2" xfId="3873"/>
    <cellStyle name="计算 3 4" xfId="3874"/>
    <cellStyle name="常规 9" xfId="3875"/>
    <cellStyle name="常规_2006年预算表" xfId="3876"/>
    <cellStyle name="常规_2007年云南省向人大报送政府收支预算表格式编制过程表" xfId="3877"/>
    <cellStyle name="超级链接 2" xfId="3878"/>
    <cellStyle name="超级链接 2 2" xfId="3879"/>
    <cellStyle name="超级链接 2 2 2" xfId="3880"/>
    <cellStyle name="超级链接 2 2 3" xfId="3881"/>
    <cellStyle name="超级链接 2 3" xfId="3882"/>
    <cellStyle name="超级链接 2 3 2" xfId="3883"/>
    <cellStyle name="超级链接 3" xfId="3884"/>
    <cellStyle name="超级链接 3 2" xfId="3885"/>
    <cellStyle name="超级链接 3 2 2" xfId="3886"/>
    <cellStyle name="超级链接 3 3" xfId="3887"/>
    <cellStyle name="好 2 2" xfId="3888"/>
    <cellStyle name="好 2 2 2" xfId="3889"/>
    <cellStyle name="好 2 2 3" xfId="3890"/>
    <cellStyle name="好 2 2 3 2" xfId="3891"/>
    <cellStyle name="好 2 2 4" xfId="3892"/>
    <cellStyle name="好 3" xfId="3893"/>
    <cellStyle name="好 3 2" xfId="3894"/>
    <cellStyle name="好 3 2 2" xfId="3895"/>
    <cellStyle name="好 3 2 3" xfId="3896"/>
    <cellStyle name="链接单元格 2 3 2" xfId="3897"/>
    <cellStyle name="货币 2 2 4 2" xfId="3898"/>
    <cellStyle name="好 3 2 4" xfId="3899"/>
    <cellStyle name="好_5.中央部门决算（草案)-1" xfId="3900"/>
    <cellStyle name="后继超级链接 2 2" xfId="3901"/>
    <cellStyle name="后继超级链接 2 2 2" xfId="3902"/>
    <cellStyle name="后继超级链接 2 2 2 2" xfId="3903"/>
    <cellStyle name="后继超级链接 2 2 3" xfId="3904"/>
    <cellStyle name="后继超级链接 2 3 2" xfId="3905"/>
    <cellStyle name="后继超级链接 2 4" xfId="3906"/>
    <cellStyle name="货币 2 4 2 2" xfId="3907"/>
    <cellStyle name="汇总 2" xfId="3908"/>
    <cellStyle name="汇总 2 2" xfId="3909"/>
    <cellStyle name="汇总 2 2 2" xfId="3910"/>
    <cellStyle name="汇总 2 3" xfId="3911"/>
    <cellStyle name="汇总 2 3 2" xfId="3912"/>
    <cellStyle name="货币 2 2 2 3" xfId="3913"/>
    <cellStyle name="警告文本 2 3 2" xfId="3914"/>
    <cellStyle name="汇总 2 3 3" xfId="3915"/>
    <cellStyle name="货币 2 2 2 4" xfId="3916"/>
    <cellStyle name="汇总 3 2 2" xfId="3917"/>
    <cellStyle name="警告文本 3 2 2" xfId="3918"/>
    <cellStyle name="汇总 3 2 3" xfId="3919"/>
    <cellStyle name="汇总 3 3" xfId="3920"/>
    <cellStyle name="汇总 4 2 2" xfId="3921"/>
    <cellStyle name="货币 2 10" xfId="3922"/>
    <cellStyle name="货币 2 2" xfId="3923"/>
    <cellStyle name="货币 2 2 2 2" xfId="3924"/>
    <cellStyle name="货币 2 2 2 2 2" xfId="3925"/>
    <cellStyle name="货币 2 2 2 2 2 2" xfId="3926"/>
    <cellStyle name="货币 2 2 2 2 3" xfId="3927"/>
    <cellStyle name="货币 2 2 2 2 3 2" xfId="3928"/>
    <cellStyle name="货币 2 2 2 2 4" xfId="3929"/>
    <cellStyle name="货币 2 2 2 2 4 2" xfId="3930"/>
    <cellStyle name="货币 2 2 2 2 5" xfId="3931"/>
    <cellStyle name="货币 2 2 2 3 2 2" xfId="3932"/>
    <cellStyle name="货币 2 2 2 3 3" xfId="3933"/>
    <cellStyle name="货币 2 2 2 3 3 2" xfId="3934"/>
    <cellStyle name="货币 2 2 2 3 4" xfId="3935"/>
    <cellStyle name="货币 2 2 2 4 2" xfId="3936"/>
    <cellStyle name="货币 2 2 2 4 3" xfId="3937"/>
    <cellStyle name="货币 2 2 2 4 3 2" xfId="3938"/>
    <cellStyle name="货币 2 2 2 4 4 2" xfId="3939"/>
    <cellStyle name="货币 2 2 2 5 2" xfId="3940"/>
    <cellStyle name="货币 2 2 2 6" xfId="3941"/>
    <cellStyle name="货币 2 2 2 6 2" xfId="3942"/>
    <cellStyle name="链接单元格 2 2" xfId="3943"/>
    <cellStyle name="货币 2 2 3" xfId="3944"/>
    <cellStyle name="链接单元格 2 2 2" xfId="3945"/>
    <cellStyle name="货币 2 2 3 2" xfId="3946"/>
    <cellStyle name="货币 2 2 3 4 2" xfId="3947"/>
    <cellStyle name="链接单元格 2 3" xfId="3948"/>
    <cellStyle name="货币 2 2 4" xfId="3949"/>
    <cellStyle name="货币 2 2 4 3" xfId="3950"/>
    <cellStyle name="货币 2 2 4 5" xfId="3951"/>
    <cellStyle name="链接单元格 2 4" xfId="3952"/>
    <cellStyle name="货币 2 2 5" xfId="3953"/>
    <cellStyle name="货币 2 2 6" xfId="3954"/>
    <cellStyle name="货币 2 2 6 4" xfId="3955"/>
    <cellStyle name="货币 2 2 6 4 2" xfId="3956"/>
    <cellStyle name="货币 2 2 8" xfId="3957"/>
    <cellStyle name="货币 2 3 2" xfId="3958"/>
    <cellStyle name="货币 2 3 2 4 2" xfId="3959"/>
    <cellStyle name="链接单元格 3 3" xfId="3960"/>
    <cellStyle name="货币 2 3 4" xfId="3961"/>
    <cellStyle name="链接单元格 3 4" xfId="3962"/>
    <cellStyle name="货币 2 3 5" xfId="3963"/>
    <cellStyle name="货币 2 3 7" xfId="3964"/>
    <cellStyle name="货币 2 3 8" xfId="3965"/>
    <cellStyle name="货币 2 4" xfId="3966"/>
    <cellStyle name="货币 2 4 2" xfId="3967"/>
    <cellStyle name="链接单元格 4 2" xfId="3968"/>
    <cellStyle name="货币 2 4 3" xfId="3969"/>
    <cellStyle name="链接单元格 4 3" xfId="3970"/>
    <cellStyle name="货币 2 4 4" xfId="3971"/>
    <cellStyle name="货币 2 4 5" xfId="3972"/>
    <cellStyle name="货币 2 5" xfId="3973"/>
    <cellStyle name="货币 2 5 2" xfId="3974"/>
    <cellStyle name="货币 2 5 2 2" xfId="3975"/>
    <cellStyle name="链接单元格 5 2" xfId="3976"/>
    <cellStyle name="货币 2 5 3" xfId="3977"/>
    <cellStyle name="链接单元格 5 3" xfId="3978"/>
    <cellStyle name="货币 2 5 4" xfId="3979"/>
    <cellStyle name="货币 2 5 4 2" xfId="3980"/>
    <cellStyle name="货币 2 5 5" xfId="3981"/>
    <cellStyle name="货币 2 6 2 2" xfId="3982"/>
    <cellStyle name="货币 2 6 3 2" xfId="3983"/>
    <cellStyle name="货币 2 6 4" xfId="3984"/>
    <cellStyle name="计算 2 3 2 2 2" xfId="3985"/>
    <cellStyle name="货币 2 9" xfId="3986"/>
    <cellStyle name="检查单元格 4 3" xfId="3987"/>
    <cellStyle name="货币 3 10" xfId="3988"/>
    <cellStyle name="货币 3 2" xfId="3989"/>
    <cellStyle name="输入 2 5" xfId="3990"/>
    <cellStyle name="货币 3 2 2" xfId="3991"/>
    <cellStyle name="货币 3 2 2 2" xfId="3992"/>
    <cellStyle name="货币 3 2 2 3" xfId="3993"/>
    <cellStyle name="货币 3 2 2 3 2" xfId="3994"/>
    <cellStyle name="货币 3 2 2 4" xfId="3995"/>
    <cellStyle name="货币 3 2 2 4 2" xfId="3996"/>
    <cellStyle name="货币 3 2 3" xfId="3997"/>
    <cellStyle name="货币 3 2 3 2" xfId="3998"/>
    <cellStyle name="货币 3 2 3 2 2" xfId="3999"/>
    <cellStyle name="货币 3 2 3 4" xfId="4000"/>
    <cellStyle name="货币 3 2 4" xfId="4001"/>
    <cellStyle name="货币 3 2 4 2" xfId="4002"/>
    <cellStyle name="货币 3 2 4 2 2" xfId="4003"/>
    <cellStyle name="货币 3 2 4 3" xfId="4004"/>
    <cellStyle name="货币 3 2 4 4" xfId="4005"/>
    <cellStyle name="货币 3 2 5 2" xfId="4006"/>
    <cellStyle name="货币 3 2 6" xfId="4007"/>
    <cellStyle name="货币 3 2 6 2" xfId="4008"/>
    <cellStyle name="货币 3 3" xfId="4009"/>
    <cellStyle name="输入 3 5" xfId="4010"/>
    <cellStyle name="货币 3 3 2" xfId="4011"/>
    <cellStyle name="货币 3 3 2 2" xfId="4012"/>
    <cellStyle name="货币 3 3 3" xfId="4013"/>
    <cellStyle name="货币 3 3 3 2" xfId="4014"/>
    <cellStyle name="货币 3 3 4" xfId="4015"/>
    <cellStyle name="货币 3 3 5" xfId="4016"/>
    <cellStyle name="货币 3 4" xfId="4017"/>
    <cellStyle name="货币 3 4 4" xfId="4018"/>
    <cellStyle name="货币 3 4 4 2" xfId="4019"/>
    <cellStyle name="货币 3 4 5" xfId="4020"/>
    <cellStyle name="货币 3 5" xfId="4021"/>
    <cellStyle name="货币 3 5 2" xfId="4022"/>
    <cellStyle name="货币 3 5 3" xfId="4023"/>
    <cellStyle name="货币 3 5 3 2" xfId="4024"/>
    <cellStyle name="货币 3 5 4" xfId="4025"/>
    <cellStyle name="货币 3 7" xfId="4026"/>
    <cellStyle name="注释 6" xfId="4027"/>
    <cellStyle name="货币 3 7 2" xfId="4028"/>
    <cellStyle name="货币 3 8" xfId="4029"/>
    <cellStyle name="货币 3 8 2" xfId="4030"/>
    <cellStyle name="货币 3 9" xfId="4031"/>
    <cellStyle name="货币 3 9 2" xfId="4032"/>
    <cellStyle name="货币 4 10" xfId="4033"/>
    <cellStyle name="货币 4 2" xfId="4034"/>
    <cellStyle name="货币 4 2 2" xfId="4035"/>
    <cellStyle name="货币 4 2 2 2" xfId="4036"/>
    <cellStyle name="货币 4 2 2 2 2" xfId="4037"/>
    <cellStyle name="货币 4 2 2 3 2" xfId="4038"/>
    <cellStyle name="货币 4 2 2 4 2" xfId="4039"/>
    <cellStyle name="货币 4 2 3" xfId="4040"/>
    <cellStyle name="货币 4 2 3 2" xfId="4041"/>
    <cellStyle name="货币 4 2 3 2 2" xfId="4042"/>
    <cellStyle name="货币 4 2 3 3" xfId="4043"/>
    <cellStyle name="货币 4 2 3 4" xfId="4044"/>
    <cellStyle name="货币 4 2 4 2" xfId="4045"/>
    <cellStyle name="货币 4 2 4 3" xfId="4046"/>
    <cellStyle name="货币 4 2 4 4" xfId="4047"/>
    <cellStyle name="货币 4 2 4 4 2" xfId="4048"/>
    <cellStyle name="货币 4 2 5" xfId="4049"/>
    <cellStyle name="货币 4 2 5 2" xfId="4050"/>
    <cellStyle name="货币 4 2 6" xfId="4051"/>
    <cellStyle name="货币 4 2 6 2" xfId="4052"/>
    <cellStyle name="货币 4 2 7" xfId="4053"/>
    <cellStyle name="货币 4 3" xfId="4054"/>
    <cellStyle name="货币 4 3 2" xfId="4055"/>
    <cellStyle name="货币 4 3 2 2" xfId="4056"/>
    <cellStyle name="货币 4 3 3" xfId="4057"/>
    <cellStyle name="货币 4 3 3 2" xfId="4058"/>
    <cellStyle name="货币 4 3 4" xfId="4059"/>
    <cellStyle name="货币 4 3 4 2" xfId="4060"/>
    <cellStyle name="货币 4 3 5" xfId="4061"/>
    <cellStyle name="货币 4 4" xfId="4062"/>
    <cellStyle name="货币 4 4 2" xfId="4063"/>
    <cellStyle name="货币 4 4 2 2" xfId="4064"/>
    <cellStyle name="货币 4 4 3 2" xfId="4065"/>
    <cellStyle name="货币 4 4 4" xfId="4066"/>
    <cellStyle name="货币 4 4 4 2" xfId="4067"/>
    <cellStyle name="货币 4 4 5" xfId="4068"/>
    <cellStyle name="货币 4 5" xfId="4069"/>
    <cellStyle name="货币 4 5 3" xfId="4070"/>
    <cellStyle name="货币 4 5 4" xfId="4071"/>
    <cellStyle name="货币 4 7" xfId="4072"/>
    <cellStyle name="货币 4 8" xfId="4073"/>
    <cellStyle name="货币 4 8 2" xfId="4074"/>
    <cellStyle name="货币 4 9 2" xfId="4075"/>
    <cellStyle name="货币 5 2" xfId="4076"/>
    <cellStyle name="货币 5 3" xfId="4077"/>
    <cellStyle name="货币 5 4" xfId="4078"/>
    <cellStyle name="计算 2 3 3 2" xfId="4079"/>
    <cellStyle name="计算 2" xfId="4080"/>
    <cellStyle name="计算 2 2" xfId="4081"/>
    <cellStyle name="计算 2 2 2 2" xfId="4082"/>
    <cellStyle name="计算 2 2 2 2 2" xfId="4083"/>
    <cellStyle name="计算 2 2 3 2" xfId="4084"/>
    <cellStyle name="计算 2 3" xfId="4085"/>
    <cellStyle name="计算 2 3 2 2" xfId="4086"/>
    <cellStyle name="计算 2 3 2 3" xfId="4087"/>
    <cellStyle name="计算 2 3 4" xfId="4088"/>
    <cellStyle name="计算 2 3 5" xfId="4089"/>
    <cellStyle name="计算 2 5" xfId="4090"/>
    <cellStyle name="计算 2 5 2" xfId="4091"/>
    <cellStyle name="计算 2 6" xfId="4092"/>
    <cellStyle name="计算 2 7" xfId="4093"/>
    <cellStyle name="计算 3 2 2" xfId="4094"/>
    <cellStyle name="计算 3 2 2 2" xfId="4095"/>
    <cellStyle name="计算 3 2 2 2 2" xfId="4096"/>
    <cellStyle name="计算 3 2 2 3" xfId="4097"/>
    <cellStyle name="计算 3 2 3" xfId="4098"/>
    <cellStyle name="计算 3 2 3 2" xfId="4099"/>
    <cellStyle name="计算 3 2 4" xfId="4100"/>
    <cellStyle name="计算 3 3" xfId="4101"/>
    <cellStyle name="计算 3 3 2 2" xfId="4102"/>
    <cellStyle name="计算 3 3 3" xfId="4103"/>
    <cellStyle name="计算 3 4 2" xfId="4104"/>
    <cellStyle name="计算 3 5" xfId="4105"/>
    <cellStyle name="计算 4 2 2" xfId="4106"/>
    <cellStyle name="计算 4 2 2 2" xfId="4107"/>
    <cellStyle name="计算 4 2 3" xfId="4108"/>
    <cellStyle name="计算 4 3" xfId="4109"/>
    <cellStyle name="计算 5 2 2" xfId="4110"/>
    <cellStyle name="计算 5 2 2 2" xfId="4111"/>
    <cellStyle name="计算 5 3" xfId="4112"/>
    <cellStyle name="计算 5 4" xfId="4113"/>
    <cellStyle name="计算 6 3" xfId="4114"/>
    <cellStyle name="检查单元格 2 3" xfId="4115"/>
    <cellStyle name="检查单元格 2 4" xfId="4116"/>
    <cellStyle name="检查单元格 2 5" xfId="4117"/>
    <cellStyle name="检查单元格 2 6" xfId="4118"/>
    <cellStyle name="检查单元格 3 2" xfId="4119"/>
    <cellStyle name="检查单元格 3 3" xfId="4120"/>
    <cellStyle name="检查单元格 3 5" xfId="4121"/>
    <cellStyle name="检查单元格 4" xfId="4122"/>
    <cellStyle name="检查单元格 4 2" xfId="4123"/>
    <cellStyle name="检查单元格 4 4" xfId="4124"/>
    <cellStyle name="检查单元格 5" xfId="4125"/>
    <cellStyle name="检查单元格 5 2 2" xfId="4126"/>
    <cellStyle name="检查单元格 5 2 2 2" xfId="4127"/>
    <cellStyle name="检查单元格 5 2 3" xfId="4128"/>
    <cellStyle name="检查单元格 5 3" xfId="4129"/>
    <cellStyle name="千位_，" xfId="4130"/>
    <cellStyle name="检查单元格 5 3 2" xfId="4131"/>
    <cellStyle name="检查单元格 6 2 2" xfId="4132"/>
    <cellStyle name="检查单元格 7 2" xfId="4133"/>
    <cellStyle name="解释性文本 3 2" xfId="4134"/>
    <cellStyle name="解释性文本 4" xfId="4135"/>
    <cellStyle name="解释性文本 4 2" xfId="4136"/>
    <cellStyle name="解释性文本 4 2 2" xfId="4137"/>
    <cellStyle name="警告文本 2 2 2 2" xfId="4138"/>
    <cellStyle name="警告文本 2 2 3" xfId="4139"/>
    <cellStyle name="警告文本 2 4" xfId="4140"/>
    <cellStyle name="警告文本 3 2 2 2" xfId="4141"/>
    <cellStyle name="警告文本 3 3" xfId="4142"/>
    <cellStyle name="警告文本 4 2" xfId="4143"/>
    <cellStyle name="警告文本 4 2 2" xfId="4144"/>
    <cellStyle name="警告文本 4 3" xfId="4145"/>
    <cellStyle name="警告文本 5" xfId="4146"/>
    <cellStyle name="警告文本 5 2" xfId="4147"/>
    <cellStyle name="警告文本 5 2 2" xfId="4148"/>
    <cellStyle name="警告文本 5 3" xfId="4149"/>
    <cellStyle name="警告文本 6" xfId="4150"/>
    <cellStyle name="警告文本 6 2" xfId="4151"/>
    <cellStyle name="链接单元格 3" xfId="4152"/>
    <cellStyle name="链接单元格 4" xfId="4153"/>
    <cellStyle name="普通_97-917" xfId="4154"/>
    <cellStyle name="千分位[0]_BT (2)" xfId="4155"/>
    <cellStyle name="千位分隔 2" xfId="4156"/>
    <cellStyle name="千位分隔 2 2" xfId="4157"/>
    <cellStyle name="千位分隔 2 2 2" xfId="4158"/>
    <cellStyle name="千位分隔 2 2 2 2" xfId="4159"/>
    <cellStyle name="千位分隔 2 2 2 2 2" xfId="4160"/>
    <cellStyle name="千位分隔 2 2 2 3" xfId="4161"/>
    <cellStyle name="千位分隔 2 2 2 3 2" xfId="4162"/>
    <cellStyle name="千位分隔 2 2 2 4" xfId="4163"/>
    <cellStyle name="千位分隔 2 2 2 4 2" xfId="4164"/>
    <cellStyle name="千位分隔 2 2 2 5" xfId="4165"/>
    <cellStyle name="千位分隔 2 2 2 5 2" xfId="4166"/>
    <cellStyle name="千位分隔 2 2 2 6" xfId="4167"/>
    <cellStyle name="千位分隔 2 2 3" xfId="4168"/>
    <cellStyle name="千位分隔 2 2 3 2" xfId="4169"/>
    <cellStyle name="千位分隔 2 2 3 2 2" xfId="4170"/>
    <cellStyle name="千位分隔 2 2 3 3" xfId="4171"/>
    <cellStyle name="千位分隔 2 2 3 3 2" xfId="4172"/>
    <cellStyle name="千位分隔 2 2 3 4" xfId="4173"/>
    <cellStyle name="千位分隔 2 2 3 5" xfId="4174"/>
    <cellStyle name="千位分隔 2 2 4" xfId="4175"/>
    <cellStyle name="强调文字颜色 3" xfId="4176"/>
    <cellStyle name="千位分隔 2 2 4 2" xfId="4177"/>
    <cellStyle name="强调文字颜色 3 2" xfId="4178"/>
    <cellStyle name="千位分隔 2 2 4 2 2" xfId="4179"/>
    <cellStyle name="强调文字颜色 4" xfId="4180"/>
    <cellStyle name="千位分隔 2 2 4 3" xfId="4181"/>
    <cellStyle name="强调文字颜色 4 2" xfId="4182"/>
    <cellStyle name="千位分隔 2 2 4 3 2" xfId="4183"/>
    <cellStyle name="强调文字颜色 5" xfId="4184"/>
    <cellStyle name="千位分隔 2 2 4 4" xfId="4185"/>
    <cellStyle name="强调文字颜色 5 2" xfId="4186"/>
    <cellStyle name="千位分隔 2 2 4 4 2" xfId="4187"/>
    <cellStyle name="强调文字颜色 6" xfId="4188"/>
    <cellStyle name="千位分隔 2 2 4 5" xfId="4189"/>
    <cellStyle name="千位分隔 2 2 5" xfId="4190"/>
    <cellStyle name="千位分隔 2 2 5 2" xfId="4191"/>
    <cellStyle name="千位分隔 2 2 6" xfId="4192"/>
    <cellStyle name="千位分隔 2 2 6 2" xfId="4193"/>
    <cellStyle name="千位分隔 2 2 7" xfId="4194"/>
    <cellStyle name="千位分隔 2 2 7 2" xfId="4195"/>
    <cellStyle name="千位分隔 2 3" xfId="4196"/>
    <cellStyle name="千位分隔 2 3 2" xfId="4197"/>
    <cellStyle name="千位分隔 2 3 2 2" xfId="4198"/>
    <cellStyle name="千位分隔 2 3 3" xfId="4199"/>
    <cellStyle name="千位分隔 2 3 3 2" xfId="4200"/>
    <cellStyle name="千位分隔 2 3 4" xfId="4201"/>
    <cellStyle name="千位分隔 2 3 4 2" xfId="4202"/>
    <cellStyle name="千位分隔 2 3 5" xfId="4203"/>
    <cellStyle name="千位分隔 2 3 5 2" xfId="4204"/>
    <cellStyle name="千位分隔 2 3 6" xfId="4205"/>
    <cellStyle name="千位分隔 2 4" xfId="4206"/>
    <cellStyle name="千位分隔 2 4 2" xfId="4207"/>
    <cellStyle name="千位分隔 2 4 2 2" xfId="4208"/>
    <cellStyle name="千位分隔 2 4 3" xfId="4209"/>
    <cellStyle name="千位分隔 2 4 3 2" xfId="4210"/>
    <cellStyle name="千位分隔 2 4 4" xfId="4211"/>
    <cellStyle name="千位分隔 2 4 5" xfId="4212"/>
    <cellStyle name="千位分隔 2 5" xfId="4213"/>
    <cellStyle name="千位分隔 2 5 2" xfId="4214"/>
    <cellStyle name="千位分隔 2 5 2 2" xfId="4215"/>
    <cellStyle name="千位分隔 2 5 3" xfId="4216"/>
    <cellStyle name="千位分隔 2 5 3 2" xfId="4217"/>
    <cellStyle name="千位分隔 2 5 4" xfId="4218"/>
    <cellStyle name="千位分隔 2 5 4 2" xfId="4219"/>
    <cellStyle name="千位分隔 2 5 5" xfId="4220"/>
    <cellStyle name="千位分隔 2 6" xfId="4221"/>
    <cellStyle name="千位分隔 2 6 2" xfId="4222"/>
    <cellStyle name="千位分隔 2 7" xfId="4223"/>
    <cellStyle name="千位分隔 2 7 2" xfId="4224"/>
    <cellStyle name="千位分隔 2 8" xfId="4225"/>
    <cellStyle name="千位分隔 2 8 2" xfId="4226"/>
    <cellStyle name="千位分隔 2 9" xfId="4227"/>
    <cellStyle name="千位分隔 3" xfId="4228"/>
    <cellStyle name="千位分隔 3 10" xfId="4229"/>
    <cellStyle name="千位分隔 3 11" xfId="4230"/>
    <cellStyle name="千位分隔 3 2" xfId="4231"/>
    <cellStyle name="千位分隔 3 2 2" xfId="4232"/>
    <cellStyle name="强调文字颜色 3 2 5" xfId="4233"/>
    <cellStyle name="千位分隔 3 2 2 2" xfId="4234"/>
    <cellStyle name="强调文字颜色 3 2 5 2" xfId="4235"/>
    <cellStyle name="千位分隔 3 2 2 2 2" xfId="4236"/>
    <cellStyle name="强调文字颜色 3 2 6" xfId="4237"/>
    <cellStyle name="千位分隔 3 2 2 3" xfId="4238"/>
    <cellStyle name="千位分隔 3 2 2 3 2" xfId="4239"/>
    <cellStyle name="强调文字颜色 3 2 7" xfId="4240"/>
    <cellStyle name="千位分隔 3 2 2 4" xfId="4241"/>
    <cellStyle name="千位分隔 3 2 2 4 2" xfId="4242"/>
    <cellStyle name="千位分隔 3 2 2 5" xfId="4243"/>
    <cellStyle name="千位分隔 3 2 3" xfId="4244"/>
    <cellStyle name="强调文字颜色 3 3 5" xfId="4245"/>
    <cellStyle name="千位分隔 3 2 3 2" xfId="4246"/>
    <cellStyle name="千位分隔 3 2 3 2 2" xfId="4247"/>
    <cellStyle name="千位分隔 3 2 3 3" xfId="4248"/>
    <cellStyle name="千位分隔 3 2 3 3 2" xfId="4249"/>
    <cellStyle name="千位分隔 3 2 4" xfId="4250"/>
    <cellStyle name="千位分隔 3 2 4 2" xfId="4251"/>
    <cellStyle name="千位分隔 3 2 4 2 2" xfId="4252"/>
    <cellStyle name="千位分隔 3 2 4 3" xfId="4253"/>
    <cellStyle name="千位分隔 3 2 4 3 2" xfId="4254"/>
    <cellStyle name="千位分隔 3 2 4 4 2" xfId="4255"/>
    <cellStyle name="千位分隔 3 2 4 5" xfId="4256"/>
    <cellStyle name="千位分隔 3 2 5" xfId="4257"/>
    <cellStyle name="千位分隔 3 2 5 2" xfId="4258"/>
    <cellStyle name="千位分隔 3 2 6" xfId="4259"/>
    <cellStyle name="千位分隔 3 2 6 2" xfId="4260"/>
    <cellStyle name="千位分隔 3 2 7" xfId="4261"/>
    <cellStyle name="千位分隔 3 2 7 2" xfId="4262"/>
    <cellStyle name="千位分隔 3 3" xfId="4263"/>
    <cellStyle name="千位分隔 3 3 2" xfId="4264"/>
    <cellStyle name="强调文字颜色 4 2 5" xfId="4265"/>
    <cellStyle name="千位分隔 3 3 2 2" xfId="4266"/>
    <cellStyle name="千位分隔 3 3 3" xfId="4267"/>
    <cellStyle name="强调文字颜色 4 3 5" xfId="4268"/>
    <cellStyle name="千位分隔 3 3 3 2" xfId="4269"/>
    <cellStyle name="千位分隔 3 3 4" xfId="4270"/>
    <cellStyle name="千位分隔 3 3 4 2" xfId="4271"/>
    <cellStyle name="千位分隔 3 3 5" xfId="4272"/>
    <cellStyle name="千位分隔 3 4" xfId="4273"/>
    <cellStyle name="输出 6" xfId="4274"/>
    <cellStyle name="千位分隔 3 4 2" xfId="4275"/>
    <cellStyle name="输出 6 2" xfId="4276"/>
    <cellStyle name="强调文字颜色 5 2 5" xfId="4277"/>
    <cellStyle name="千位分隔 3 4 2 2" xfId="4278"/>
    <cellStyle name="输出 7" xfId="4279"/>
    <cellStyle name="千位分隔 3 4 3" xfId="4280"/>
    <cellStyle name="输出 7 2" xfId="4281"/>
    <cellStyle name="强调文字颜色 5 3 5" xfId="4282"/>
    <cellStyle name="千位分隔 3 4 3 2" xfId="4283"/>
    <cellStyle name="输出 8" xfId="4284"/>
    <cellStyle name="千位分隔 3 4 4" xfId="4285"/>
    <cellStyle name="千位分隔 3 4 4 2" xfId="4286"/>
    <cellStyle name="输出 9" xfId="4287"/>
    <cellStyle name="千位分隔 3 4 5" xfId="4288"/>
    <cellStyle name="千位分隔 3 5" xfId="4289"/>
    <cellStyle name="千位分隔 3 5 2" xfId="4290"/>
    <cellStyle name="强调文字颜色 6 2 5" xfId="4291"/>
    <cellStyle name="千位分隔 3 5 2 2" xfId="4292"/>
    <cellStyle name="千位分隔 3 5 3" xfId="4293"/>
    <cellStyle name="强调文字颜色 6 3 5" xfId="4294"/>
    <cellStyle name="千位分隔 3 5 3 2" xfId="4295"/>
    <cellStyle name="千位分隔 3 5 4" xfId="4296"/>
    <cellStyle name="千位分隔 3 6" xfId="4297"/>
    <cellStyle name="千位分隔 3 6 2" xfId="4298"/>
    <cellStyle name="千位分隔 3 6 2 2" xfId="4299"/>
    <cellStyle name="千位分隔 3 6 3" xfId="4300"/>
    <cellStyle name="注释 2 2 2 4" xfId="4301"/>
    <cellStyle name="千位分隔 3 6 3 2" xfId="4302"/>
    <cellStyle name="千位分隔 3 6 4" xfId="4303"/>
    <cellStyle name="千位分隔 3 6 4 2" xfId="4304"/>
    <cellStyle name="千位分隔 3 6 5" xfId="4305"/>
    <cellStyle name="千位分隔 3 7" xfId="4306"/>
    <cellStyle name="千位分隔 3 7 2" xfId="4307"/>
    <cellStyle name="千位分隔 3 8" xfId="4308"/>
    <cellStyle name="千位分隔 3 8 2" xfId="4309"/>
    <cellStyle name="千位分隔 3 9" xfId="4310"/>
    <cellStyle name="千位分隔 3 9 2" xfId="4311"/>
    <cellStyle name="千位分隔 4" xfId="4312"/>
    <cellStyle name="千位分隔 4 10" xfId="4313"/>
    <cellStyle name="千位分隔 4 2" xfId="4314"/>
    <cellStyle name="千位分隔 4 2 2" xfId="4315"/>
    <cellStyle name="千位分隔 4 2 2 2" xfId="4316"/>
    <cellStyle name="千位分隔 4 2 2 2 2" xfId="4317"/>
    <cellStyle name="千位分隔 4 2 2 3" xfId="4318"/>
    <cellStyle name="千位分隔 4 2 2 3 2" xfId="4319"/>
    <cellStyle name="千位分隔 4 2 2 4" xfId="4320"/>
    <cellStyle name="千位分隔 4 2 2 4 2" xfId="4321"/>
    <cellStyle name="千位分隔 4 2 2 5" xfId="4322"/>
    <cellStyle name="千位分隔 4 2 3" xfId="4323"/>
    <cellStyle name="千位分隔 4 2 4" xfId="4324"/>
    <cellStyle name="千位分隔 4 2 4 2" xfId="4325"/>
    <cellStyle name="千位分隔 4 2 4 2 2" xfId="4326"/>
    <cellStyle name="千位分隔 4 2 4 3" xfId="4327"/>
    <cellStyle name="适中 6" xfId="4328"/>
    <cellStyle name="千位分隔 4 2 4 3 2" xfId="4329"/>
    <cellStyle name="千位分隔 4 2 4 4 2" xfId="4330"/>
    <cellStyle name="千位分隔 4 2 4 5" xfId="4331"/>
    <cellStyle name="千位分隔 4 2 5" xfId="4332"/>
    <cellStyle name="千位分隔 4 2 5 2" xfId="4333"/>
    <cellStyle name="千位分隔 4 2 6" xfId="4334"/>
    <cellStyle name="千位分隔 4 2 6 2" xfId="4335"/>
    <cellStyle name="千位分隔 4 2 7" xfId="4336"/>
    <cellStyle name="千位分隔 4 2 7 2" xfId="4337"/>
    <cellStyle name="千位分隔 4 2 8" xfId="4338"/>
    <cellStyle name="千位分隔 4 3" xfId="4339"/>
    <cellStyle name="千位分隔 4 3 2" xfId="4340"/>
    <cellStyle name="千位分隔 4 3 2 2" xfId="4341"/>
    <cellStyle name="千位分隔 4 3 4" xfId="4342"/>
    <cellStyle name="千位分隔 4 3 4 2" xfId="4343"/>
    <cellStyle name="千位分隔 4 3 5" xfId="4344"/>
    <cellStyle name="千位分隔 4 4" xfId="4345"/>
    <cellStyle name="千位分隔 4 4 2" xfId="4346"/>
    <cellStyle name="千位分隔 4 4 2 2" xfId="4347"/>
    <cellStyle name="千位分隔 4 4 3" xfId="4348"/>
    <cellStyle name="千位分隔 4 4 3 2" xfId="4349"/>
    <cellStyle name="千位分隔 4 4 4 2" xfId="4350"/>
    <cellStyle name="千位分隔 4 4 5" xfId="4351"/>
    <cellStyle name="千位分隔 4 5" xfId="4352"/>
    <cellStyle name="千位分隔 4 5 2" xfId="4353"/>
    <cellStyle name="千位分隔 4 5 2 2" xfId="4354"/>
    <cellStyle name="千位分隔 4 5 3" xfId="4355"/>
    <cellStyle name="千位分隔 4 5 3 2" xfId="4356"/>
    <cellStyle name="千位分隔 4 5 4" xfId="4357"/>
    <cellStyle name="千位分隔 4 6" xfId="4358"/>
    <cellStyle name="千位分隔 4 6 2" xfId="4359"/>
    <cellStyle name="千位分隔 4 6 2 2" xfId="4360"/>
    <cellStyle name="千位分隔 4 6 3" xfId="4361"/>
    <cellStyle name="千位分隔 4 6 3 2" xfId="4362"/>
    <cellStyle name="千位分隔 4 6 4" xfId="4363"/>
    <cellStyle name="千位分隔 4 6 4 2" xfId="4364"/>
    <cellStyle name="千位分隔 4 6 5" xfId="4365"/>
    <cellStyle name="千位分隔 4 7" xfId="4366"/>
    <cellStyle name="千位分隔 4 7 2" xfId="4367"/>
    <cellStyle name="千位分隔 4 8" xfId="4368"/>
    <cellStyle name="千位分隔 4 8 2" xfId="4369"/>
    <cellStyle name="千位分隔 4 9" xfId="4370"/>
    <cellStyle name="千位分隔 4 9 2" xfId="4371"/>
    <cellStyle name="千位分隔 5" xfId="4372"/>
    <cellStyle name="千位分隔 5 2" xfId="4373"/>
    <cellStyle name="千位分隔 5 2 2" xfId="4374"/>
    <cellStyle name="千位分隔 5 3" xfId="4375"/>
    <cellStyle name="千位分隔 5 3 2" xfId="4376"/>
    <cellStyle name="千位分隔 5 4" xfId="4377"/>
    <cellStyle name="千位分隔 5 4 2" xfId="4378"/>
    <cellStyle name="千位分隔 5 5" xfId="4379"/>
    <cellStyle name="千位分隔 6" xfId="4380"/>
    <cellStyle name="千位分隔 6 2" xfId="4381"/>
    <cellStyle name="千位分隔 6 2 2" xfId="4382"/>
    <cellStyle name="千位分隔 6 3" xfId="4383"/>
    <cellStyle name="千位分隔 6 3 2" xfId="4384"/>
    <cellStyle name="千位分隔 6 4" xfId="4385"/>
    <cellStyle name="千位分隔 7" xfId="4386"/>
    <cellStyle name="千位分隔 7 2" xfId="4387"/>
    <cellStyle name="千位分隔 8" xfId="4388"/>
    <cellStyle name="千位分隔 8 2" xfId="4389"/>
    <cellStyle name="千位分隔 9" xfId="4390"/>
    <cellStyle name="千位分隔 9 2" xfId="4391"/>
    <cellStyle name="钎霖_laroux" xfId="4392"/>
    <cellStyle name="强调文字颜色 1" xfId="4393"/>
    <cellStyle name="强调文字颜色 1 2" xfId="4394"/>
    <cellStyle name="强调文字颜色 1 2 2" xfId="4395"/>
    <cellStyle name="强调文字颜色 1 2 2 2" xfId="4396"/>
    <cellStyle name="强调文字颜色 1 2 2 2 2" xfId="4397"/>
    <cellStyle name="强调文字颜色 1 2 2 2 2 2" xfId="4398"/>
    <cellStyle name="强调文字颜色 1 2 2 2 3" xfId="4399"/>
    <cellStyle name="强调文字颜色 1 2 2 3 2" xfId="4400"/>
    <cellStyle name="强调文字颜色 1 2 2 4" xfId="4401"/>
    <cellStyle name="强调文字颜色 1 2 3" xfId="4402"/>
    <cellStyle name="强调文字颜色 1 2 3 2" xfId="4403"/>
    <cellStyle name="强调文字颜色 1 2 3 3" xfId="4404"/>
    <cellStyle name="强调文字颜色 1 2 3 4" xfId="4405"/>
    <cellStyle name="强调文字颜色 1 2 3 5" xfId="4406"/>
    <cellStyle name="强调文字颜色 1 2 4" xfId="4407"/>
    <cellStyle name="强调文字颜色 1 2 4 2" xfId="4408"/>
    <cellStyle name="强调文字颜色 1 2 4 2 2" xfId="4409"/>
    <cellStyle name="强调文字颜色 1 2 4 3" xfId="4410"/>
    <cellStyle name="强调文字颜色 1 2 5" xfId="4411"/>
    <cellStyle name="强调文字颜色 1 2 5 2" xfId="4412"/>
    <cellStyle name="强调文字颜色 1 2 6" xfId="4413"/>
    <cellStyle name="强调文字颜色 1 2 7" xfId="4414"/>
    <cellStyle name="强调文字颜色 1 3" xfId="4415"/>
    <cellStyle name="强调文字颜色 1 3 2" xfId="4416"/>
    <cellStyle name="强调文字颜色 1 3 2 2" xfId="4417"/>
    <cellStyle name="强调文字颜色 1 3 2 2 2 2" xfId="4418"/>
    <cellStyle name="强调文字颜色 1 3 2 2 3" xfId="4419"/>
    <cellStyle name="强调文字颜色 1 3 2 3" xfId="4420"/>
    <cellStyle name="强调文字颜色 1 3 2 3 2" xfId="4421"/>
    <cellStyle name="强调文字颜色 1 3 2 4" xfId="4422"/>
    <cellStyle name="强调文字颜色 1 3 3 2" xfId="4423"/>
    <cellStyle name="强调文字颜色 1 3 3 3" xfId="4424"/>
    <cellStyle name="强调文字颜色 1 3 4" xfId="4425"/>
    <cellStyle name="强调文字颜色 1 3 4 2" xfId="4426"/>
    <cellStyle name="强调文字颜色 1 3 5" xfId="4427"/>
    <cellStyle name="强调文字颜色 1 4" xfId="4428"/>
    <cellStyle name="强调文字颜色 1 4 2" xfId="4429"/>
    <cellStyle name="强调文字颜色 1 4 2 2" xfId="4430"/>
    <cellStyle name="强调文字颜色 1 4 2 2 2" xfId="4431"/>
    <cellStyle name="强调文字颜色 1 4 2 3" xfId="4432"/>
    <cellStyle name="强调文字颜色 1 4 3" xfId="4433"/>
    <cellStyle name="强调文字颜色 1 4 3 2" xfId="4434"/>
    <cellStyle name="强调文字颜色 1 4 4" xfId="4435"/>
    <cellStyle name="强调文字颜色 1 5" xfId="4436"/>
    <cellStyle name="强调文字颜色 1 5 2" xfId="4437"/>
    <cellStyle name="强调文字颜色 1 5 2 2" xfId="4438"/>
    <cellStyle name="强调文字颜色 1 5 2 2 2" xfId="4439"/>
    <cellStyle name="强调文字颜色 1 5 2 3" xfId="4440"/>
    <cellStyle name="强调文字颜色 1 5 3" xfId="4441"/>
    <cellStyle name="强调文字颜色 1 5 3 2" xfId="4442"/>
    <cellStyle name="强调文字颜色 1 5 4" xfId="4443"/>
    <cellStyle name="强调文字颜色 1 6" xfId="4444"/>
    <cellStyle name="强调文字颜色 1 6 2" xfId="4445"/>
    <cellStyle name="强调文字颜色 1 6 2 2" xfId="4446"/>
    <cellStyle name="强调文字颜色 1 6 3" xfId="4447"/>
    <cellStyle name="强调文字颜色 1 7" xfId="4448"/>
    <cellStyle name="强调文字颜色 1 7 2" xfId="4449"/>
    <cellStyle name="强调文字颜色 1 8" xfId="4450"/>
    <cellStyle name="强调文字颜色 1 9" xfId="4451"/>
    <cellStyle name="强调文字颜色 2" xfId="4452"/>
    <cellStyle name="强调文字颜色 2 2" xfId="4453"/>
    <cellStyle name="强调文字颜色 2 2 2" xfId="4454"/>
    <cellStyle name="强调文字颜色 2 2 3" xfId="4455"/>
    <cellStyle name="强调文字颜色 2 2 4" xfId="4456"/>
    <cellStyle name="强调文字颜色 2 2 5" xfId="4457"/>
    <cellStyle name="强调文字颜色 2 2 6" xfId="4458"/>
    <cellStyle name="强调文字颜色 2 2 7" xfId="4459"/>
    <cellStyle name="强调文字颜色 2 3" xfId="4460"/>
    <cellStyle name="强调文字颜色 2 3 2" xfId="4461"/>
    <cellStyle name="强调文字颜色 2 3 2 2" xfId="4462"/>
    <cellStyle name="强调文字颜色 2 3 2 2 2" xfId="4463"/>
    <cellStyle name="强调文字颜色 2 3 2 2 2 2" xfId="4464"/>
    <cellStyle name="强调文字颜色 2 3 2 2 3" xfId="4465"/>
    <cellStyle name="强调文字颜色 2 3 2 3" xfId="4466"/>
    <cellStyle name="强调文字颜色 2 3 2 3 2" xfId="4467"/>
    <cellStyle name="强调文字颜色 2 3 2 4" xfId="4468"/>
    <cellStyle name="强调文字颜色 2 3 3" xfId="4469"/>
    <cellStyle name="强调文字颜色 2 3 3 2" xfId="4470"/>
    <cellStyle name="强调文字颜色 2 3 3 2 2" xfId="4471"/>
    <cellStyle name="强调文字颜色 2 3 3 3" xfId="4472"/>
    <cellStyle name="强调文字颜色 2 3 4" xfId="4473"/>
    <cellStyle name="强调文字颜色 2 3 4 2" xfId="4474"/>
    <cellStyle name="强调文字颜色 2 3 5" xfId="4475"/>
    <cellStyle name="强调文字颜色 2 4" xfId="4476"/>
    <cellStyle name="强调文字颜色 2 4 2" xfId="4477"/>
    <cellStyle name="强调文字颜色 2 4 2 2" xfId="4478"/>
    <cellStyle name="强调文字颜色 2 4 2 2 2" xfId="4479"/>
    <cellStyle name="强调文字颜色 2 4 2 3" xfId="4480"/>
    <cellStyle name="强调文字颜色 2 4 3" xfId="4481"/>
    <cellStyle name="强调文字颜色 2 4 3 2" xfId="4482"/>
    <cellStyle name="强调文字颜色 2 4 4" xfId="4483"/>
    <cellStyle name="强调文字颜色 2 5" xfId="4484"/>
    <cellStyle name="强调文字颜色 2 5 2" xfId="4485"/>
    <cellStyle name="强调文字颜色 2 5 2 2" xfId="4486"/>
    <cellStyle name="强调文字颜色 2 5 2 2 2" xfId="4487"/>
    <cellStyle name="强调文字颜色 2 5 2 3" xfId="4488"/>
    <cellStyle name="强调文字颜色 2 5 3" xfId="4489"/>
    <cellStyle name="强调文字颜色 2 5 3 2" xfId="4490"/>
    <cellStyle name="强调文字颜色 2 5 4" xfId="4491"/>
    <cellStyle name="强调文字颜色 2 6" xfId="4492"/>
    <cellStyle name="强调文字颜色 2 6 2" xfId="4493"/>
    <cellStyle name="强调文字颜色 2 6 2 2" xfId="4494"/>
    <cellStyle name="强调文字颜色 2 6 3" xfId="4495"/>
    <cellStyle name="强调文字颜色 2 7" xfId="4496"/>
    <cellStyle name="强调文字颜色 2 7 2" xfId="4497"/>
    <cellStyle name="强调文字颜色 2 8" xfId="4498"/>
    <cellStyle name="强调文字颜色 2 9" xfId="4499"/>
    <cellStyle name="强调文字颜色 3 2 2" xfId="4500"/>
    <cellStyle name="强调文字颜色 3 2 2 2" xfId="4501"/>
    <cellStyle name="强调文字颜色 3 2 2 2 2" xfId="4502"/>
    <cellStyle name="强调文字颜色 3 2 2 2 2 2" xfId="4503"/>
    <cellStyle name="强调文字颜色 3 2 2 2 3" xfId="4504"/>
    <cellStyle name="强调文字颜色 3 2 2 3" xfId="4505"/>
    <cellStyle name="强调文字颜色 3 2 2 3 2" xfId="4506"/>
    <cellStyle name="强调文字颜色 3 2 2 4" xfId="4507"/>
    <cellStyle name="强调文字颜色 3 2 3" xfId="4508"/>
    <cellStyle name="强调文字颜色 3 2 3 2" xfId="4509"/>
    <cellStyle name="强调文字颜色 3 2 3 2 2" xfId="4510"/>
    <cellStyle name="强调文字颜色 3 2 3 2 2 2" xfId="4511"/>
    <cellStyle name="强调文字颜色 3 2 3 3" xfId="4512"/>
    <cellStyle name="强调文字颜色 3 2 3 3 2" xfId="4513"/>
    <cellStyle name="强调文字颜色 3 2 3 4" xfId="4514"/>
    <cellStyle name="强调文字颜色 3 2 3 5" xfId="4515"/>
    <cellStyle name="强调文字颜色 3 2 4" xfId="4516"/>
    <cellStyle name="强调文字颜色 3 2 4 2" xfId="4517"/>
    <cellStyle name="强调文字颜色 3 2 4 2 2" xfId="4518"/>
    <cellStyle name="强调文字颜色 3 2 4 3" xfId="4519"/>
    <cellStyle name="强调文字颜色 3 3" xfId="4520"/>
    <cellStyle name="强调文字颜色 3 3 2" xfId="4521"/>
    <cellStyle name="强调文字颜色 3 3 2 2" xfId="4522"/>
    <cellStyle name="强调文字颜色 3 3 2 2 2" xfId="4523"/>
    <cellStyle name="强调文字颜色 3 3 2 2 2 2" xfId="4524"/>
    <cellStyle name="强调文字颜色 3 3 2 2 3" xfId="4525"/>
    <cellStyle name="强调文字颜色 3 3 2 3" xfId="4526"/>
    <cellStyle name="强调文字颜色 3 3 2 3 2" xfId="4527"/>
    <cellStyle name="强调文字颜色 3 3 2 4" xfId="4528"/>
    <cellStyle name="强调文字颜色 3 3 3" xfId="4529"/>
    <cellStyle name="强调文字颜色 3 3 3 2" xfId="4530"/>
    <cellStyle name="强调文字颜色 3 3 3 2 2" xfId="4531"/>
    <cellStyle name="强调文字颜色 3 3 3 3" xfId="4532"/>
    <cellStyle name="强调文字颜色 3 3 4" xfId="4533"/>
    <cellStyle name="强调文字颜色 3 3 4 2" xfId="4534"/>
    <cellStyle name="强调文字颜色 3 4" xfId="4535"/>
    <cellStyle name="强调文字颜色 3 4 2" xfId="4536"/>
    <cellStyle name="强调文字颜色 3 4 2 2" xfId="4537"/>
    <cellStyle name="强调文字颜色 3 4 2 2 2" xfId="4538"/>
    <cellStyle name="强调文字颜色 3 4 3" xfId="4539"/>
    <cellStyle name="强调文字颜色 3 4 3 2" xfId="4540"/>
    <cellStyle name="强调文字颜色 3 4 4" xfId="4541"/>
    <cellStyle name="强调文字颜色 3 5" xfId="4542"/>
    <cellStyle name="强调文字颜色 3 5 2" xfId="4543"/>
    <cellStyle name="强调文字颜色 3 5 2 2" xfId="4544"/>
    <cellStyle name="强调文字颜色 3 5 2 2 2" xfId="4545"/>
    <cellStyle name="强调文字颜色 3 5 2 3" xfId="4546"/>
    <cellStyle name="强调文字颜色 3 5 3" xfId="4547"/>
    <cellStyle name="强调文字颜色 3 5 3 2" xfId="4548"/>
    <cellStyle name="强调文字颜色 3 5 4" xfId="4549"/>
    <cellStyle name="强调文字颜色 3 6" xfId="4550"/>
    <cellStyle name="强调文字颜色 3 6 2" xfId="4551"/>
    <cellStyle name="强调文字颜色 3 6 2 2" xfId="4552"/>
    <cellStyle name="强调文字颜色 3 6 3" xfId="4553"/>
    <cellStyle name="强调文字颜色 3 7" xfId="4554"/>
    <cellStyle name="强调文字颜色 3 7 2" xfId="4555"/>
    <cellStyle name="强调文字颜色 3 8" xfId="4556"/>
    <cellStyle name="强调文字颜色 3 9" xfId="4557"/>
    <cellStyle name="强调文字颜色 4 2 2" xfId="4558"/>
    <cellStyle name="强调文字颜色 4 2 2 2" xfId="4559"/>
    <cellStyle name="强调文字颜色 4 2 2 2 2" xfId="4560"/>
    <cellStyle name="强调文字颜色 4 2 2 2 2 2" xfId="4561"/>
    <cellStyle name="强调文字颜色 4 2 2 2 3" xfId="4562"/>
    <cellStyle name="强调文字颜色 4 2 2 3" xfId="4563"/>
    <cellStyle name="强调文字颜色 4 2 2 4" xfId="4564"/>
    <cellStyle name="强调文字颜色 4 2 3" xfId="4565"/>
    <cellStyle name="强调文字颜色 4 2 3 5" xfId="4566"/>
    <cellStyle name="强调文字颜色 4 2 4" xfId="4567"/>
    <cellStyle name="强调文字颜色 4 2 4 2" xfId="4568"/>
    <cellStyle name="强调文字颜色 4 2 4 2 2" xfId="4569"/>
    <cellStyle name="强调文字颜色 4 2 4 3" xfId="4570"/>
    <cellStyle name="强调文字颜色 4 2 5 2" xfId="4571"/>
    <cellStyle name="强调文字颜色 4 2 6" xfId="4572"/>
    <cellStyle name="强调文字颜色 4 2 7" xfId="4573"/>
    <cellStyle name="强调文字颜色 4 3" xfId="4574"/>
    <cellStyle name="强调文字颜色 4 3 2" xfId="4575"/>
    <cellStyle name="强调文字颜色 4 3 2 2" xfId="4576"/>
    <cellStyle name="强调文字颜色 4 3 2 2 2" xfId="4577"/>
    <cellStyle name="强调文字颜色 4 3 2 2 2 2" xfId="4578"/>
    <cellStyle name="强调文字颜色 4 3 2 2 3" xfId="4579"/>
    <cellStyle name="强调文字颜色 4 3 2 3" xfId="4580"/>
    <cellStyle name="强调文字颜色 4 3 2 3 2" xfId="4581"/>
    <cellStyle name="强调文字颜色 4 3 2 4" xfId="4582"/>
    <cellStyle name="强调文字颜色 4 3 3" xfId="4583"/>
    <cellStyle name="强调文字颜色 4 3 3 2" xfId="4584"/>
    <cellStyle name="强调文字颜色 4 3 3 2 2" xfId="4585"/>
    <cellStyle name="强调文字颜色 4 3 3 3" xfId="4586"/>
    <cellStyle name="强调文字颜色 4 3 4" xfId="4587"/>
    <cellStyle name="强调文字颜色 4 3 4 2" xfId="4588"/>
    <cellStyle name="强调文字颜色 4 4" xfId="4589"/>
    <cellStyle name="强调文字颜色 4 4 2" xfId="4590"/>
    <cellStyle name="强调文字颜色 4 4 2 2" xfId="4591"/>
    <cellStyle name="强调文字颜色 4 4 2 2 2" xfId="4592"/>
    <cellStyle name="强调文字颜色 4 4 2 3" xfId="4593"/>
    <cellStyle name="强调文字颜色 4 4 3" xfId="4594"/>
    <cellStyle name="强调文字颜色 4 4 3 2" xfId="4595"/>
    <cellStyle name="强调文字颜色 4 4 4" xfId="4596"/>
    <cellStyle name="强调文字颜色 4 5" xfId="4597"/>
    <cellStyle name="强调文字颜色 4 5 2" xfId="4598"/>
    <cellStyle name="强调文字颜色 4 5 2 2" xfId="4599"/>
    <cellStyle name="强调文字颜色 4 5 2 2 2" xfId="4600"/>
    <cellStyle name="强调文字颜色 4 5 2 3" xfId="4601"/>
    <cellStyle name="强调文字颜色 4 5 3" xfId="4602"/>
    <cellStyle name="强调文字颜色 4 5 3 2" xfId="4603"/>
    <cellStyle name="强调文字颜色 4 5 4" xfId="4604"/>
    <cellStyle name="强调文字颜色 4 6" xfId="4605"/>
    <cellStyle name="强调文字颜色 4 6 2" xfId="4606"/>
    <cellStyle name="强调文字颜色 4 6 2 2" xfId="4607"/>
    <cellStyle name="强调文字颜色 4 6 3" xfId="4608"/>
    <cellStyle name="强调文字颜色 4 7" xfId="4609"/>
    <cellStyle name="强调文字颜色 4 7 2" xfId="4610"/>
    <cellStyle name="强调文字颜色 4 8" xfId="4611"/>
    <cellStyle name="强调文字颜色 4 9" xfId="4612"/>
    <cellStyle name="强调文字颜色 5 2 2" xfId="4613"/>
    <cellStyle name="强调文字颜色 5 2 2 2" xfId="4614"/>
    <cellStyle name="强调文字颜色 5 2 2 2 2" xfId="4615"/>
    <cellStyle name="强调文字颜色 5 2 2 2 2 2" xfId="4616"/>
    <cellStyle name="强调文字颜色 5 2 2 2 3" xfId="4617"/>
    <cellStyle name="强调文字颜色 5 2 2 3" xfId="4618"/>
    <cellStyle name="强调文字颜色 5 2 2 3 2" xfId="4619"/>
    <cellStyle name="强调文字颜色 5 2 2 4" xfId="4620"/>
    <cellStyle name="强调文字颜色 5 2 3 2" xfId="4621"/>
    <cellStyle name="强调文字颜色 5 2 3 2 2" xfId="4622"/>
    <cellStyle name="强调文字颜色 5 2 3 2 2 2" xfId="4623"/>
    <cellStyle name="强调文字颜色 5 2 3 2 3" xfId="4624"/>
    <cellStyle name="强调文字颜色 5 2 3 3" xfId="4625"/>
    <cellStyle name="强调文字颜色 5 2 3 3 2" xfId="4626"/>
    <cellStyle name="强调文字颜色 5 2 3 4" xfId="4627"/>
    <cellStyle name="强调文字颜色 5 2 3 5" xfId="4628"/>
    <cellStyle name="强调文字颜色 5 2 4" xfId="4629"/>
    <cellStyle name="强调文字颜色 5 2 4 2" xfId="4630"/>
    <cellStyle name="强调文字颜色 5 2 4 2 2" xfId="4631"/>
    <cellStyle name="强调文字颜色 5 2 4 3" xfId="4632"/>
    <cellStyle name="输出 6 2 2" xfId="4633"/>
    <cellStyle name="强调文字颜色 5 2 5 2" xfId="4634"/>
    <cellStyle name="输出 6 3" xfId="4635"/>
    <cellStyle name="强调文字颜色 5 2 6" xfId="4636"/>
    <cellStyle name="强调文字颜色 5 2 7" xfId="4637"/>
    <cellStyle name="强调文字颜色 5 3" xfId="4638"/>
    <cellStyle name="强调文字颜色 5 3 2" xfId="4639"/>
    <cellStyle name="强调文字颜色 5 3 2 2" xfId="4640"/>
    <cellStyle name="强调文字颜色 5 3 2 2 2" xfId="4641"/>
    <cellStyle name="强调文字颜色 5 3 2 2 2 2" xfId="4642"/>
    <cellStyle name="强调文字颜色 5 3 2 2 3" xfId="4643"/>
    <cellStyle name="强调文字颜色 5 3 2 3" xfId="4644"/>
    <cellStyle name="强调文字颜色 5 3 2 4" xfId="4645"/>
    <cellStyle name="强调文字颜色 5 3 3" xfId="4646"/>
    <cellStyle name="强调文字颜色 5 3 3 2" xfId="4647"/>
    <cellStyle name="强调文字颜色 5 3 3 2 2" xfId="4648"/>
    <cellStyle name="强调文字颜色 5 3 3 3" xfId="4649"/>
    <cellStyle name="强调文字颜色 5 3 4" xfId="4650"/>
    <cellStyle name="强调文字颜色 5 3 4 2" xfId="4651"/>
    <cellStyle name="强调文字颜色 5 4" xfId="4652"/>
    <cellStyle name="强调文字颜色 5 4 2" xfId="4653"/>
    <cellStyle name="强调文字颜色 5 4 2 2" xfId="4654"/>
    <cellStyle name="强调文字颜色 5 4 2 2 2" xfId="4655"/>
    <cellStyle name="强调文字颜色 5 4 2 3" xfId="4656"/>
    <cellStyle name="强调文字颜色 5 4 3" xfId="4657"/>
    <cellStyle name="强调文字颜色 5 4 3 2" xfId="4658"/>
    <cellStyle name="强调文字颜色 5 4 4" xfId="4659"/>
    <cellStyle name="强调文字颜色 5 5" xfId="4660"/>
    <cellStyle name="强调文字颜色 5 5 2 2" xfId="4661"/>
    <cellStyle name="强调文字颜色 5 5 2 2 2" xfId="4662"/>
    <cellStyle name="强调文字颜色 5 5 2 3" xfId="4663"/>
    <cellStyle name="强调文字颜色 5 5 3" xfId="4664"/>
    <cellStyle name="强调文字颜色 5 5 3 2" xfId="4665"/>
    <cellStyle name="强调文字颜色 5 5 4" xfId="4666"/>
    <cellStyle name="强调文字颜色 5 6" xfId="4667"/>
    <cellStyle name="强调文字颜色 5 6 2" xfId="4668"/>
    <cellStyle name="强调文字颜色 5 6 2 2" xfId="4669"/>
    <cellStyle name="强调文字颜色 5 6 3" xfId="4670"/>
    <cellStyle name="强调文字颜色 5 7 2" xfId="4671"/>
    <cellStyle name="强调文字颜色 5 8" xfId="4672"/>
    <cellStyle name="强调文字颜色 5 9" xfId="4673"/>
    <cellStyle name="强调文字颜色 6 2" xfId="4674"/>
    <cellStyle name="强调文字颜色 6 2 2" xfId="4675"/>
    <cellStyle name="强调文字颜色 6 2 2 2" xfId="4676"/>
    <cellStyle name="强调文字颜色 6 2 2 2 2" xfId="4677"/>
    <cellStyle name="强调文字颜色 6 2 2 2 2 2" xfId="4678"/>
    <cellStyle name="强调文字颜色 6 2 2 2 3" xfId="4679"/>
    <cellStyle name="强调文字颜色 6 2 2 3" xfId="4680"/>
    <cellStyle name="强调文字颜色 6 2 2 3 2" xfId="4681"/>
    <cellStyle name="强调文字颜色 6 2 2 4" xfId="4682"/>
    <cellStyle name="强调文字颜色 6 2 3" xfId="4683"/>
    <cellStyle name="强调文字颜色 6 2 3 2" xfId="4684"/>
    <cellStyle name="强调文字颜色 6 2 3 2 2" xfId="4685"/>
    <cellStyle name="强调文字颜色 6 2 3 2 2 2" xfId="4686"/>
    <cellStyle name="强调文字颜色 6 2 3 2 3" xfId="4687"/>
    <cellStyle name="强调文字颜色 6 2 3 3" xfId="4688"/>
    <cellStyle name="强调文字颜色 6 2 3 3 2" xfId="4689"/>
    <cellStyle name="强调文字颜色 6 2 3 4" xfId="4690"/>
    <cellStyle name="强调文字颜色 6 2 3 5" xfId="4691"/>
    <cellStyle name="强调文字颜色 6 2 4" xfId="4692"/>
    <cellStyle name="强调文字颜色 6 2 4 2" xfId="4693"/>
    <cellStyle name="强调文字颜色 6 2 4 2 2" xfId="4694"/>
    <cellStyle name="强调文字颜色 6 2 4 3" xfId="4695"/>
    <cellStyle name="强调文字颜色 6 2 5 2" xfId="4696"/>
    <cellStyle name="强调文字颜色 6 2 6" xfId="4697"/>
    <cellStyle name="强调文字颜色 6 2 7" xfId="4698"/>
    <cellStyle name="强调文字颜色 6 3" xfId="4699"/>
    <cellStyle name="强调文字颜色 6 3 2" xfId="4700"/>
    <cellStyle name="强调文字颜色 6 3 2 2" xfId="4701"/>
    <cellStyle name="强调文字颜色 6 3 2 2 2" xfId="4702"/>
    <cellStyle name="强调文字颜色 6 3 2 2 2 2" xfId="4703"/>
    <cellStyle name="强调文字颜色 6 3 2 2 3" xfId="4704"/>
    <cellStyle name="强调文字颜色 6 3 2 3" xfId="4705"/>
    <cellStyle name="强调文字颜色 6 3 2 3 2" xfId="4706"/>
    <cellStyle name="强调文字颜色 6 3 2 4" xfId="4707"/>
    <cellStyle name="强调文字颜色 6 3 3" xfId="4708"/>
    <cellStyle name="强调文字颜色 6 3 3 2" xfId="4709"/>
    <cellStyle name="强调文字颜色 6 3 3 2 2" xfId="4710"/>
    <cellStyle name="强调文字颜色 6 3 3 3" xfId="4711"/>
    <cellStyle name="强调文字颜色 6 3 4" xfId="4712"/>
    <cellStyle name="强调文字颜色 6 3 4 2" xfId="4713"/>
    <cellStyle name="强调文字颜色 6 4" xfId="4714"/>
    <cellStyle name="强调文字颜色 6 4 2" xfId="4715"/>
    <cellStyle name="强调文字颜色 6 4 2 2" xfId="4716"/>
    <cellStyle name="强调文字颜色 6 4 2 2 2" xfId="4717"/>
    <cellStyle name="强调文字颜色 6 4 2 3" xfId="4718"/>
    <cellStyle name="强调文字颜色 6 4 3" xfId="4719"/>
    <cellStyle name="强调文字颜色 6 4 3 2" xfId="4720"/>
    <cellStyle name="强调文字颜色 6 4 4" xfId="4721"/>
    <cellStyle name="强调文字颜色 6 5" xfId="4722"/>
    <cellStyle name="强调文字颜色 6 5 2" xfId="4723"/>
    <cellStyle name="强调文字颜色 6 5 2 2" xfId="4724"/>
    <cellStyle name="强调文字颜色 6 5 2 2 2" xfId="4725"/>
    <cellStyle name="强调文字颜色 6 5 2 3" xfId="4726"/>
    <cellStyle name="强调文字颜色 6 5 3" xfId="4727"/>
    <cellStyle name="强调文字颜色 6 5 3 2" xfId="4728"/>
    <cellStyle name="强调文字颜色 6 5 4" xfId="4729"/>
    <cellStyle name="强调文字颜色 6 6" xfId="4730"/>
    <cellStyle name="强调文字颜色 6 6 2" xfId="4731"/>
    <cellStyle name="强调文字颜色 6 6 2 2" xfId="4732"/>
    <cellStyle name="强调文字颜色 6 6 3" xfId="4733"/>
    <cellStyle name="强调文字颜色 6 7" xfId="4734"/>
    <cellStyle name="强调文字颜色 6 7 2" xfId="4735"/>
    <cellStyle name="强调文字颜色 6 8" xfId="4736"/>
    <cellStyle name="强调文字颜色 6 9" xfId="4737"/>
    <cellStyle name="适中" xfId="4738"/>
    <cellStyle name="适中 2" xfId="4739"/>
    <cellStyle name="适中 2 2" xfId="4740"/>
    <cellStyle name="适中 2 2 2" xfId="4741"/>
    <cellStyle name="适中 2 2 2 2" xfId="4742"/>
    <cellStyle name="适中 2 2 2 2 2" xfId="4743"/>
    <cellStyle name="适中 2 2 2 3" xfId="4744"/>
    <cellStyle name="适中 2 2 3" xfId="4745"/>
    <cellStyle name="适中 2 2 3 2" xfId="4746"/>
    <cellStyle name="适中 2 2 4" xfId="4747"/>
    <cellStyle name="适中 2 3" xfId="4748"/>
    <cellStyle name="适中 2 3 2" xfId="4749"/>
    <cellStyle name="适中 2 3 2 2" xfId="4750"/>
    <cellStyle name="适中 2 3 3" xfId="4751"/>
    <cellStyle name="适中 2 4" xfId="4752"/>
    <cellStyle name="适中 2 4 2" xfId="4753"/>
    <cellStyle name="适中 2 5" xfId="4754"/>
    <cellStyle name="适中 3" xfId="4755"/>
    <cellStyle name="适中 3 2" xfId="4756"/>
    <cellStyle name="适中 3 2 2" xfId="4757"/>
    <cellStyle name="适中 3 2 2 3" xfId="4758"/>
    <cellStyle name="适中 3 2 3" xfId="4759"/>
    <cellStyle name="适中 3 2 3 2" xfId="4760"/>
    <cellStyle name="适中 3 2 4" xfId="4761"/>
    <cellStyle name="适中 3 3" xfId="4762"/>
    <cellStyle name="适中 3 3 2" xfId="4763"/>
    <cellStyle name="适中 3 3 2 2" xfId="4764"/>
    <cellStyle name="适中 3 3 3" xfId="4765"/>
    <cellStyle name="适中 3 4" xfId="4766"/>
    <cellStyle name="适中 3 4 2" xfId="4767"/>
    <cellStyle name="适中 3 5" xfId="4768"/>
    <cellStyle name="适中 4" xfId="4769"/>
    <cellStyle name="适中 4 2" xfId="4770"/>
    <cellStyle name="适中 4 2 2" xfId="4771"/>
    <cellStyle name="适中 4 2 2 2" xfId="4772"/>
    <cellStyle name="适中 4 2 3" xfId="4773"/>
    <cellStyle name="适中 4 3" xfId="4774"/>
    <cellStyle name="适中 4 3 2" xfId="4775"/>
    <cellStyle name="适中 4 4" xfId="4776"/>
    <cellStyle name="适中 5" xfId="4777"/>
    <cellStyle name="适中 5 2" xfId="4778"/>
    <cellStyle name="适中 5 2 2" xfId="4779"/>
    <cellStyle name="适中 5 2 2 2" xfId="4780"/>
    <cellStyle name="适中 5 2 3" xfId="4781"/>
    <cellStyle name="适中 5 3" xfId="4782"/>
    <cellStyle name="适中 5 3 2" xfId="4783"/>
    <cellStyle name="适中 5 4" xfId="4784"/>
    <cellStyle name="适中 6 2" xfId="4785"/>
    <cellStyle name="适中 6 2 2" xfId="4786"/>
    <cellStyle name="适中 6 3" xfId="4787"/>
    <cellStyle name="适中 7" xfId="4788"/>
    <cellStyle name="适中 7 2" xfId="4789"/>
    <cellStyle name="适中 8" xfId="4790"/>
    <cellStyle name="输出" xfId="4791"/>
    <cellStyle name="输出 2" xfId="4792"/>
    <cellStyle name="输出 2 2" xfId="4793"/>
    <cellStyle name="输出 2 2 2" xfId="4794"/>
    <cellStyle name="输出 2 2 2 2" xfId="4795"/>
    <cellStyle name="输出 2 2 2 3" xfId="4796"/>
    <cellStyle name="输出 2 2 3" xfId="4797"/>
    <cellStyle name="输出 2 2 3 2" xfId="4798"/>
    <cellStyle name="输出 2 2 4" xfId="4799"/>
    <cellStyle name="输出 2 3" xfId="4800"/>
    <cellStyle name="输出 2 3 2" xfId="4801"/>
    <cellStyle name="输出 2 3 2 2" xfId="4802"/>
    <cellStyle name="输出 2 3 2 2 2" xfId="4803"/>
    <cellStyle name="输出 2 3 3" xfId="4804"/>
    <cellStyle name="输出 2 3 3 2" xfId="4805"/>
    <cellStyle name="输出 2 4 2" xfId="4806"/>
    <cellStyle name="输出 2 4 2 2" xfId="4807"/>
    <cellStyle name="输出 2 4 3" xfId="4808"/>
    <cellStyle name="输出 2 5" xfId="4809"/>
    <cellStyle name="输出 2 5 2" xfId="4810"/>
    <cellStyle name="输出 2 6" xfId="4811"/>
    <cellStyle name="输出 2 7" xfId="4812"/>
    <cellStyle name="输出 3" xfId="4813"/>
    <cellStyle name="输出 3 2" xfId="4814"/>
    <cellStyle name="输出 3 2 2" xfId="4815"/>
    <cellStyle name="输出 3 2 2 2" xfId="4816"/>
    <cellStyle name="输出 3 2 2 2 2" xfId="4817"/>
    <cellStyle name="输出 3 2 3" xfId="4818"/>
    <cellStyle name="输出 3 2 3 2" xfId="4819"/>
    <cellStyle name="输出 3 2 4" xfId="4820"/>
    <cellStyle name="输出 3 3" xfId="4821"/>
    <cellStyle name="输出 3 3 2" xfId="4822"/>
    <cellStyle name="输出 3 3 2 2" xfId="4823"/>
    <cellStyle name="输出 3 3 3" xfId="4824"/>
    <cellStyle name="输出 3 4" xfId="4825"/>
    <cellStyle name="输出 3 4 2" xfId="4826"/>
    <cellStyle name="输出 3 5" xfId="4827"/>
    <cellStyle name="输出 4" xfId="4828"/>
    <cellStyle name="输出 4 2" xfId="4829"/>
    <cellStyle name="输出 4 2 2" xfId="4830"/>
    <cellStyle name="输出 4 2 2 2" xfId="4831"/>
    <cellStyle name="输出 4 2 3" xfId="4832"/>
    <cellStyle name="输出 4 3" xfId="4833"/>
    <cellStyle name="输出 4 3 2" xfId="4834"/>
    <cellStyle name="输出 4 4" xfId="4835"/>
    <cellStyle name="输出 5" xfId="4836"/>
    <cellStyle name="输出 5 2" xfId="4837"/>
    <cellStyle name="输出 5 2 2" xfId="4838"/>
    <cellStyle name="输出 5 2 2 2" xfId="4839"/>
    <cellStyle name="输出 5 2 3" xfId="4840"/>
    <cellStyle name="输出 5 3" xfId="4841"/>
    <cellStyle name="输出 5 3 2" xfId="4842"/>
    <cellStyle name="输出 5 4" xfId="4843"/>
    <cellStyle name="输入" xfId="4844"/>
    <cellStyle name="输入 2 2 2" xfId="4845"/>
    <cellStyle name="输入 2 2 2 2" xfId="4846"/>
    <cellStyle name="输入 2 2 2 2 2" xfId="4847"/>
    <cellStyle name="输入 2 2 3" xfId="4848"/>
    <cellStyle name="输入 2 2 3 2" xfId="4849"/>
    <cellStyle name="输入 2 2 4" xfId="4850"/>
    <cellStyle name="输入 2 3" xfId="4851"/>
    <cellStyle name="输入 2 3 2" xfId="4852"/>
    <cellStyle name="输入 2 3 2 2" xfId="4853"/>
    <cellStyle name="输入 2 3 3" xfId="4854"/>
    <cellStyle name="输入 2 4" xfId="4855"/>
    <cellStyle name="输入 2 4 2" xfId="4856"/>
    <cellStyle name="输入 3 2" xfId="4857"/>
    <cellStyle name="输入 3 2 2" xfId="4858"/>
    <cellStyle name="输入 3 2 2 2" xfId="4859"/>
    <cellStyle name="输入 3 2 2 2 2" xfId="4860"/>
    <cellStyle name="输入 3 2 2 3" xfId="4861"/>
    <cellStyle name="输入 3 2 3" xfId="4862"/>
    <cellStyle name="输入 3 2 3 2" xfId="4863"/>
    <cellStyle name="输入 3 2 4" xfId="4864"/>
    <cellStyle name="输入 3 3" xfId="4865"/>
    <cellStyle name="输入 3 3 2 2" xfId="4866"/>
    <cellStyle name="输入 3 3 3" xfId="4867"/>
    <cellStyle name="输入 3 4" xfId="4868"/>
    <cellStyle name="输入 3 4 2" xfId="4869"/>
    <cellStyle name="输入 4" xfId="4870"/>
    <cellStyle name="输入 4 2" xfId="4871"/>
    <cellStyle name="输入 4 2 2" xfId="4872"/>
    <cellStyle name="输入 4 2 2 2" xfId="4873"/>
    <cellStyle name="输入 4 2 3" xfId="4874"/>
    <cellStyle name="输入 4 3" xfId="4875"/>
    <cellStyle name="输入 4 3 2" xfId="4876"/>
    <cellStyle name="输入 4 4" xfId="4877"/>
    <cellStyle name="输入 5" xfId="4878"/>
    <cellStyle name="输入 5 2" xfId="4879"/>
    <cellStyle name="输入 6 3" xfId="4880"/>
    <cellStyle name="输入 5 2 2" xfId="4881"/>
    <cellStyle name="输入 5 2 2 2" xfId="4882"/>
    <cellStyle name="输入 5 2 3" xfId="4883"/>
    <cellStyle name="输入 5 3" xfId="4884"/>
    <cellStyle name="注释 4" xfId="4885"/>
    <cellStyle name="输入 5 3 2" xfId="4886"/>
    <cellStyle name="输入 5 4" xfId="4887"/>
    <cellStyle name="输入 6" xfId="4888"/>
    <cellStyle name="输入 6 2" xfId="4889"/>
    <cellStyle name="输入 6 2 2" xfId="4890"/>
    <cellStyle name="输入 7" xfId="4891"/>
    <cellStyle name="注释 3" xfId="4892"/>
    <cellStyle name="输入 7 2" xfId="4893"/>
    <cellStyle name="输入 8" xfId="4894"/>
    <cellStyle name="数字" xfId="4895"/>
    <cellStyle name="数字 2" xfId="4896"/>
    <cellStyle name="数字 2 2" xfId="4897"/>
    <cellStyle name="数字 2 2 2" xfId="4898"/>
    <cellStyle name="数字 2 2 2 2" xfId="4899"/>
    <cellStyle name="数字 2 2 3" xfId="4900"/>
    <cellStyle name="数字 2 3" xfId="4901"/>
    <cellStyle name="数字 2 3 2" xfId="4902"/>
    <cellStyle name="数字 2 4" xfId="4903"/>
    <cellStyle name="数字 3" xfId="4904"/>
    <cellStyle name="数字 3 2" xfId="4905"/>
    <cellStyle name="数字 3 2 2" xfId="4906"/>
    <cellStyle name="数字 3 3" xfId="4907"/>
    <cellStyle name="数字 4" xfId="4908"/>
    <cellStyle name="数字 4 2" xfId="4909"/>
    <cellStyle name="数字 5" xfId="4910"/>
    <cellStyle name="未定义" xfId="4911"/>
    <cellStyle name="未定义 2" xfId="4912"/>
    <cellStyle name="小数 2" xfId="4913"/>
    <cellStyle name="小数 2 2" xfId="4914"/>
    <cellStyle name="小数 2 2 2" xfId="4915"/>
    <cellStyle name="小数 2 2 2 2" xfId="4916"/>
    <cellStyle name="小数 2 2 3" xfId="4917"/>
    <cellStyle name="小数 2 3" xfId="4918"/>
    <cellStyle name="小数 2 3 2" xfId="4919"/>
    <cellStyle name="小数 2 4" xfId="4920"/>
    <cellStyle name="小数 3" xfId="4921"/>
    <cellStyle name="小数 3 2" xfId="4922"/>
    <cellStyle name="小数 3 2 2" xfId="4923"/>
    <cellStyle name="小数 3 3" xfId="4924"/>
    <cellStyle name="样式 1 2" xfId="4925"/>
    <cellStyle name="着色 1" xfId="4926"/>
    <cellStyle name="着色 1 2" xfId="4927"/>
    <cellStyle name="着色 2" xfId="4928"/>
    <cellStyle name="着色 2 2" xfId="4929"/>
    <cellStyle name="着色 3" xfId="4930"/>
    <cellStyle name="着色 3 2" xfId="4931"/>
    <cellStyle name="着色 4" xfId="4932"/>
    <cellStyle name="着色 4 2" xfId="4933"/>
    <cellStyle name="着色 5" xfId="4934"/>
    <cellStyle name="着色 5 2" xfId="4935"/>
    <cellStyle name="着色 6" xfId="4936"/>
    <cellStyle name="着色 6 2" xfId="4937"/>
    <cellStyle name="寘嬫愗傝 [0.00]_Region Orders (2)" xfId="4938"/>
    <cellStyle name="注释" xfId="4939"/>
    <cellStyle name="注释 10" xfId="4940"/>
    <cellStyle name="注释 2" xfId="4941"/>
    <cellStyle name="注释 2 2" xfId="4942"/>
    <cellStyle name="注释 2 2 2" xfId="4943"/>
    <cellStyle name="注释 2 2 2 2" xfId="4944"/>
    <cellStyle name="注释 2 2 2 2 2" xfId="4945"/>
    <cellStyle name="注释 2 2 2 3" xfId="4946"/>
    <cellStyle name="注释 2 2 3" xfId="4947"/>
    <cellStyle name="注释 2 2 3 2" xfId="4948"/>
    <cellStyle name="注释 2 2 3 3" xfId="4949"/>
    <cellStyle name="注释 2 2 4" xfId="4950"/>
    <cellStyle name="注释 2 2 5" xfId="4951"/>
    <cellStyle name="注释 2 3" xfId="4952"/>
    <cellStyle name="注释 2 3 2" xfId="4953"/>
    <cellStyle name="注释 2 3 2 2" xfId="4954"/>
    <cellStyle name="注释 2 3 3" xfId="4955"/>
    <cellStyle name="注释 2 3 4" xfId="4956"/>
    <cellStyle name="注释 2 4" xfId="4957"/>
    <cellStyle name="注释 2 4 2" xfId="4958"/>
    <cellStyle name="注释 2 5" xfId="4959"/>
    <cellStyle name="注释 3 2" xfId="4960"/>
    <cellStyle name="注释 3 2 2" xfId="4961"/>
    <cellStyle name="注释 3 2 2 2" xfId="4962"/>
    <cellStyle name="注释 3 2 2 2 2" xfId="4963"/>
    <cellStyle name="注释 3 2 2 3" xfId="4964"/>
    <cellStyle name="注释 3 2 3" xfId="4965"/>
    <cellStyle name="注释 3 2 3 2" xfId="4966"/>
    <cellStyle name="注释 3 2 4" xfId="4967"/>
    <cellStyle name="注释 3 3" xfId="4968"/>
    <cellStyle name="注释 3 3 2" xfId="4969"/>
    <cellStyle name="注释 3 3 2 2" xfId="4970"/>
    <cellStyle name="注释 3 3 3" xfId="4971"/>
    <cellStyle name="注释 3 4" xfId="4972"/>
    <cellStyle name="注释 3 4 2" xfId="4973"/>
    <cellStyle name="注释 3 5" xfId="4974"/>
    <cellStyle name="注释 4 2" xfId="4975"/>
    <cellStyle name="注释 4 2 2" xfId="4976"/>
    <cellStyle name="注释 4 2 2 2" xfId="4977"/>
    <cellStyle name="注释 4 2 3" xfId="4978"/>
    <cellStyle name="注释 4 3" xfId="4979"/>
    <cellStyle name="注释 4 3 2" xfId="4980"/>
    <cellStyle name="注释 4 4" xfId="4981"/>
    <cellStyle name="注释 5" xfId="4982"/>
    <cellStyle name="注释 5 2" xfId="4983"/>
    <cellStyle name="注释 5 2 2" xfId="4984"/>
    <cellStyle name="注释 5 2 2 2" xfId="4985"/>
    <cellStyle name="注释 5 2 3" xfId="4986"/>
    <cellStyle name="注释 5 3" xfId="4987"/>
    <cellStyle name="注释 5 3 2" xfId="4988"/>
    <cellStyle name="注释 5 4" xfId="4989"/>
    <cellStyle name="注释 6 2" xfId="4990"/>
    <cellStyle name="注释 6 2 2" xfId="4991"/>
    <cellStyle name="注释 6 3" xfId="4992"/>
    <cellStyle name="注释 7" xfId="4993"/>
    <cellStyle name="注释 7 2" xfId="4994"/>
    <cellStyle name="注释 8" xfId="4995"/>
    <cellStyle name="注释 9" xfId="4996"/>
  </cellStyles>
  <dxfs count="14">
    <dxf>
      <font>
        <b val="0"/>
        <i val="0"/>
        <color indexed="10"/>
      </font>
    </dxf>
    <dxf>
      <font>
        <b/>
        <i val="0"/>
      </font>
    </dxf>
    <dxf>
      <font>
        <b val="0"/>
        <i val="0"/>
        <color indexed="10"/>
      </font>
    </dxf>
    <dxf>
      <font>
        <b val="0"/>
        <i val="0"/>
        <color indexed="10"/>
      </font>
    </dxf>
    <dxf>
      <font>
        <b/>
        <i val="0"/>
      </font>
    </dxf>
    <dxf>
      <font>
        <b/>
        <i val="0"/>
      </font>
    </dxf>
    <dxf>
      <font>
        <b/>
        <i val="0"/>
      </font>
    </dxf>
    <dxf>
      <font>
        <b/>
        <i val="0"/>
      </font>
    </dxf>
    <dxf>
      <font>
        <b/>
        <i val="0"/>
      </font>
    </dxf>
    <dxf>
      <font>
        <b/>
        <i val="0"/>
      </font>
    </dxf>
    <dxf>
      <font>
        <b/>
        <i val="0"/>
      </font>
    </dxf>
    <dxf>
      <font>
        <b/>
        <i val="0"/>
      </font>
    </dxf>
    <dxf>
      <font>
        <b val="0"/>
        <i val="0"/>
        <color indexed="10"/>
      </font>
    </dxf>
    <dxf>
      <font>
        <b val="0"/>
        <i val="0"/>
        <color indexed="10"/>
      </font>
    </dxf>
  </d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 Type="http://schemas.openxmlformats.org/officeDocument/2006/relationships/worksheet" Target="worksheets/sheet2.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externalLink" Target="externalLinks/externalLink1.xml"/><Relationship Id="rId3" Type="http://schemas.openxmlformats.org/officeDocument/2006/relationships/worksheet" Target="worksheets/sheet3.xml"/><Relationship Id="rId30" Type="http://schemas.openxmlformats.org/officeDocument/2006/relationships/externalLink" Target="externalLinks/externalLink2.xml"/><Relationship Id="rId31" Type="http://schemas.openxmlformats.org/officeDocument/2006/relationships/externalLink" Target="externalLinks/externalLink3.xml"/><Relationship Id="rId32" Type="http://schemas.openxmlformats.org/officeDocument/2006/relationships/theme" Target="theme/theme1.xml"/><Relationship Id="rId33" Type="http://schemas.openxmlformats.org/officeDocument/2006/relationships/styles" Target="styles.xml"/><Relationship Id="rId34" Type="http://schemas.openxmlformats.org/officeDocument/2006/relationships/sharedStrings" Target="sharedStrings.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9044;&#31639;&#32929;(2)/2021&#24180;&#19977;&#20844;&#39044;&#31639;/&#19977;&#20844;&#39044;&#3163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农业"/>
      <sheetName val="事业"/>
      <sheetName val="社保"/>
      <sheetName val="企业"/>
      <sheetName val="经发"/>
      <sheetName val="汇总"/>
      <sheetName val="Sheet2"/>
      <sheetName val="Sheet3"/>
    </sheetNames>
    <sheetDataSet>
      <sheetData sheetId="0">
        <row r="10">
          <cell r="B10">
            <v>0</v>
          </cell>
        </row>
      </sheetData>
      <sheetData sheetId="1">
        <row r="10">
          <cell r="B10">
            <v>153</v>
          </cell>
        </row>
      </sheetData>
      <sheetData sheetId="2">
        <row r="10">
          <cell r="B10">
            <v>0</v>
          </cell>
        </row>
      </sheetData>
      <sheetData sheetId="3">
        <row r="10">
          <cell r="B10">
            <v>0</v>
          </cell>
        </row>
      </sheetData>
      <sheetData sheetId="4">
        <row r="10">
          <cell r="B10">
            <v>114</v>
          </cell>
        </row>
      </sheetData>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37"/>
  <sheetViews>
    <sheetView zoomScale="85" zoomScaleNormal="85" topLeftCell="A13" workbookViewId="0">
      <selection activeCell="I32" sqref="I32"/>
    </sheetView>
  </sheetViews>
  <sheetFormatPr defaultColWidth="9" defaultRowHeight="14.25"/>
  <cols>
    <col min="1" max="1" width="4.375" style="247" customWidth="1"/>
    <col min="2" max="2" width="69.125" style="248" customWidth="1"/>
    <col min="3" max="3" width="14.25" style="247" customWidth="1"/>
    <col min="4" max="8" width="9" style="248"/>
    <col min="9" max="9" width="58.625" style="248" customWidth="1"/>
    <col min="10" max="16384" width="9" style="248"/>
  </cols>
  <sheetData>
    <row r="1" ht="20.25" customHeight="1" spans="1:2">
      <c r="A1" s="249" t="s">
        <v>0</v>
      </c>
      <c r="B1" s="249"/>
    </row>
    <row r="2" s="245" customFormat="1" ht="22.5" spans="1:3">
      <c r="A2" s="250" t="s">
        <v>1</v>
      </c>
      <c r="B2" s="250"/>
      <c r="C2" s="250"/>
    </row>
    <row r="3" spans="1:2">
      <c r="A3" s="251"/>
      <c r="B3" s="251"/>
    </row>
    <row r="4" ht="25.15" customHeight="1" spans="1:3">
      <c r="A4" s="252" t="s">
        <v>2</v>
      </c>
      <c r="B4" s="252"/>
      <c r="C4" s="253" t="s">
        <v>3</v>
      </c>
    </row>
    <row r="5" s="246" customFormat="1" ht="25.15" customHeight="1" spans="1:3">
      <c r="A5" s="254" t="s">
        <v>4</v>
      </c>
      <c r="B5" s="255" t="s">
        <v>5</v>
      </c>
      <c r="C5" s="256" t="s">
        <v>6</v>
      </c>
    </row>
    <row r="6" s="246" customFormat="1" ht="25.15" customHeight="1" spans="1:3">
      <c r="A6" s="254" t="s">
        <v>7</v>
      </c>
      <c r="B6" s="255" t="s">
        <v>8</v>
      </c>
      <c r="C6" s="256" t="s">
        <v>6</v>
      </c>
    </row>
    <row r="7" s="246" customFormat="1" ht="25.15" customHeight="1" spans="1:3">
      <c r="A7" s="254" t="s">
        <v>9</v>
      </c>
      <c r="B7" s="255" t="s">
        <v>10</v>
      </c>
      <c r="C7" s="256" t="s">
        <v>11</v>
      </c>
    </row>
    <row r="8" s="246" customFormat="1" ht="25.15" customHeight="1" spans="1:3">
      <c r="A8" s="254" t="s">
        <v>12</v>
      </c>
      <c r="B8" s="255" t="s">
        <v>13</v>
      </c>
      <c r="C8" s="256" t="s">
        <v>6</v>
      </c>
    </row>
    <row r="9" s="246" customFormat="1" ht="25.15" customHeight="1" spans="1:3">
      <c r="A9" s="254" t="s">
        <v>14</v>
      </c>
      <c r="B9" s="255" t="s">
        <v>15</v>
      </c>
      <c r="C9" s="256" t="s">
        <v>6</v>
      </c>
    </row>
    <row r="10" s="246" customFormat="1" ht="25.15" customHeight="1" spans="1:3">
      <c r="A10" s="254" t="s">
        <v>16</v>
      </c>
      <c r="B10" s="255" t="s">
        <v>17</v>
      </c>
      <c r="C10" s="256" t="s">
        <v>6</v>
      </c>
    </row>
    <row r="11" s="246" customFormat="1" ht="25.15" customHeight="1" spans="1:3">
      <c r="A11" s="254" t="s">
        <v>18</v>
      </c>
      <c r="B11" s="255" t="s">
        <v>19</v>
      </c>
      <c r="C11" s="256" t="s">
        <v>6</v>
      </c>
    </row>
    <row r="12" s="246" customFormat="1" ht="25.15" customHeight="1" spans="1:3">
      <c r="A12" s="254" t="s">
        <v>20</v>
      </c>
      <c r="B12" s="255" t="s">
        <v>21</v>
      </c>
      <c r="C12" s="256" t="s">
        <v>6</v>
      </c>
    </row>
    <row r="13" s="246" customFormat="1" ht="25.15" customHeight="1" spans="1:3">
      <c r="A13" s="254" t="s">
        <v>22</v>
      </c>
      <c r="B13" s="255" t="s">
        <v>23</v>
      </c>
      <c r="C13" s="256" t="s">
        <v>6</v>
      </c>
    </row>
    <row r="14" s="246" customFormat="1" ht="25.15" customHeight="1" spans="1:3">
      <c r="A14" s="254" t="s">
        <v>24</v>
      </c>
      <c r="B14" s="255" t="s">
        <v>25</v>
      </c>
      <c r="C14" s="256" t="s">
        <v>11</v>
      </c>
    </row>
    <row r="15" s="246" customFormat="1" ht="25.15" customHeight="1" spans="1:3">
      <c r="A15" s="254" t="s">
        <v>26</v>
      </c>
      <c r="B15" s="255" t="s">
        <v>27</v>
      </c>
      <c r="C15" s="256" t="s">
        <v>11</v>
      </c>
    </row>
    <row r="16" s="246" customFormat="1" ht="25.15" customHeight="1" spans="1:3">
      <c r="A16" s="254" t="s">
        <v>28</v>
      </c>
      <c r="B16" s="255" t="s">
        <v>29</v>
      </c>
      <c r="C16" s="256" t="s">
        <v>6</v>
      </c>
    </row>
    <row r="17" s="246" customFormat="1" ht="25.15" customHeight="1" spans="1:3">
      <c r="A17" s="254" t="s">
        <v>30</v>
      </c>
      <c r="B17" s="255" t="s">
        <v>31</v>
      </c>
      <c r="C17" s="256" t="s">
        <v>6</v>
      </c>
    </row>
    <row r="18" s="246" customFormat="1" ht="25.15" customHeight="1" spans="1:3">
      <c r="A18" s="254" t="s">
        <v>32</v>
      </c>
      <c r="B18" s="255" t="s">
        <v>33</v>
      </c>
      <c r="C18" s="256" t="s">
        <v>6</v>
      </c>
    </row>
    <row r="19" s="246" customFormat="1" ht="25.15" customHeight="1" spans="1:3">
      <c r="A19" s="254" t="s">
        <v>34</v>
      </c>
      <c r="B19" s="255" t="s">
        <v>35</v>
      </c>
      <c r="C19" s="256" t="s">
        <v>11</v>
      </c>
    </row>
    <row r="20" s="246" customFormat="1" ht="25.15" customHeight="1" spans="1:3">
      <c r="A20" s="254" t="s">
        <v>36</v>
      </c>
      <c r="B20" s="255" t="s">
        <v>37</v>
      </c>
      <c r="C20" s="256" t="s">
        <v>11</v>
      </c>
    </row>
    <row r="21" s="246" customFormat="1" ht="25.15" customHeight="1" spans="1:3">
      <c r="A21" s="254" t="s">
        <v>38</v>
      </c>
      <c r="B21" s="255" t="s">
        <v>39</v>
      </c>
      <c r="C21" s="256" t="s">
        <v>6</v>
      </c>
    </row>
    <row r="22" s="246" customFormat="1" ht="25.15" customHeight="1" spans="1:3">
      <c r="A22" s="254" t="s">
        <v>40</v>
      </c>
      <c r="B22" s="255" t="s">
        <v>41</v>
      </c>
      <c r="C22" s="256" t="s">
        <v>6</v>
      </c>
    </row>
    <row r="23" s="246" customFormat="1" ht="25.15" customHeight="1" spans="1:3">
      <c r="A23" s="254" t="s">
        <v>42</v>
      </c>
      <c r="B23" s="255" t="s">
        <v>43</v>
      </c>
      <c r="C23" s="256" t="s">
        <v>11</v>
      </c>
    </row>
    <row r="24" s="246" customFormat="1" ht="25.15" customHeight="1" spans="1:3">
      <c r="A24" s="254" t="s">
        <v>44</v>
      </c>
      <c r="B24" s="255" t="s">
        <v>45</v>
      </c>
      <c r="C24" s="256" t="s">
        <v>11</v>
      </c>
    </row>
    <row r="25" s="246" customFormat="1" ht="25.15" customHeight="1" spans="1:3">
      <c r="A25" s="254" t="s">
        <v>46</v>
      </c>
      <c r="B25" s="255" t="s">
        <v>47</v>
      </c>
      <c r="C25" s="256" t="s">
        <v>6</v>
      </c>
    </row>
    <row r="26" s="246" customFormat="1" ht="25.15" customHeight="1" spans="1:3">
      <c r="A26" s="254" t="s">
        <v>48</v>
      </c>
      <c r="B26" s="255" t="s">
        <v>49</v>
      </c>
      <c r="C26" s="256" t="s">
        <v>6</v>
      </c>
    </row>
    <row r="27" s="246" customFormat="1" ht="25.15" customHeight="1" spans="1:3">
      <c r="A27" s="254" t="s">
        <v>50</v>
      </c>
      <c r="B27" s="255" t="s">
        <v>51</v>
      </c>
      <c r="C27" s="256" t="s">
        <v>52</v>
      </c>
    </row>
    <row r="28" ht="25.15" customHeight="1" spans="1:9">
      <c r="A28" s="252" t="s">
        <v>53</v>
      </c>
      <c r="B28" s="252"/>
      <c r="C28" s="256"/>
      <c r="H28" s="257"/>
      <c r="I28" s="257"/>
    </row>
    <row r="29" ht="25.15" customHeight="1" spans="1:9">
      <c r="A29" s="254" t="s">
        <v>4</v>
      </c>
      <c r="B29" s="258" t="s">
        <v>54</v>
      </c>
      <c r="C29" s="256" t="s">
        <v>6</v>
      </c>
      <c r="H29" s="257"/>
      <c r="I29" s="257"/>
    </row>
    <row r="30" ht="25.15" customHeight="1" spans="1:9">
      <c r="A30" s="254" t="s">
        <v>7</v>
      </c>
      <c r="B30" s="258" t="s">
        <v>55</v>
      </c>
      <c r="C30" s="256" t="s">
        <v>11</v>
      </c>
      <c r="H30" s="257"/>
      <c r="I30" s="257"/>
    </row>
    <row r="31" ht="25.15" customHeight="1" spans="1:9">
      <c r="A31" s="254" t="s">
        <v>9</v>
      </c>
      <c r="B31" s="258" t="s">
        <v>56</v>
      </c>
      <c r="C31" s="256" t="s">
        <v>6</v>
      </c>
      <c r="H31" s="257"/>
      <c r="I31" s="257"/>
    </row>
    <row r="32" ht="25.15" customHeight="1" spans="1:9">
      <c r="A32" s="254" t="s">
        <v>12</v>
      </c>
      <c r="B32" s="258" t="s">
        <v>57</v>
      </c>
      <c r="C32" s="256" t="s">
        <v>11</v>
      </c>
      <c r="H32" s="257"/>
      <c r="I32" s="257"/>
    </row>
    <row r="33" ht="25.15" customHeight="1" spans="1:9">
      <c r="A33" s="259" t="s">
        <v>58</v>
      </c>
      <c r="B33" s="260"/>
      <c r="C33" s="256"/>
      <c r="H33" s="257"/>
      <c r="I33" s="257"/>
    </row>
    <row r="34" ht="25.15" customHeight="1" spans="1:9">
      <c r="A34" s="254" t="s">
        <v>4</v>
      </c>
      <c r="B34" s="258" t="s">
        <v>59</v>
      </c>
      <c r="C34" s="256" t="s">
        <v>6</v>
      </c>
      <c r="H34" s="257"/>
      <c r="I34" s="257"/>
    </row>
    <row r="35" ht="15.6" customHeight="1" spans="1:3">
      <c r="A35" s="261" t="s">
        <v>60</v>
      </c>
      <c r="B35" s="261"/>
      <c r="C35" s="261"/>
    </row>
    <row r="36" spans="1:3">
      <c r="A36" s="262"/>
      <c r="B36" s="262"/>
      <c r="C36" s="262"/>
    </row>
    <row r="37" ht="42.6" customHeight="1" spans="1:3">
      <c r="A37" s="262"/>
      <c r="B37" s="262"/>
      <c r="C37" s="262"/>
    </row>
  </sheetData>
  <mergeCells count="7">
    <mergeCell ref="A1:B1"/>
    <mergeCell ref="A2:C2"/>
    <mergeCell ref="A3:B3"/>
    <mergeCell ref="A4:B4"/>
    <mergeCell ref="A28:B28"/>
    <mergeCell ref="A33:B33"/>
    <mergeCell ref="A35:C37"/>
  </mergeCells>
  <pageMargins left="0.708333333333333" right="0.708333333333333" top="0.747916666666667" bottom="0.747916666666667" header="0.314583333333333" footer="0.314583333333333"/>
  <pageSetup paperSize="9" scale="93" fitToHeight="0"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17"/>
  <sheetViews>
    <sheetView workbookViewId="0">
      <selection activeCell="A14" sqref="A14:D14"/>
    </sheetView>
  </sheetViews>
  <sheetFormatPr defaultColWidth="8.625" defaultRowHeight="14.25" outlineLevelCol="5"/>
  <cols>
    <col min="1" max="1" width="43.125" style="144" customWidth="1"/>
    <col min="2" max="2" width="13" style="144" customWidth="1"/>
    <col min="3" max="3" width="13.5" style="144" customWidth="1"/>
    <col min="4" max="4" width="16" style="144" customWidth="1"/>
    <col min="5" max="6" width="8.625" style="144" hidden="1" customWidth="1"/>
    <col min="7" max="16384" width="8.625" style="144"/>
  </cols>
  <sheetData>
    <row r="1" ht="22.35" customHeight="1" spans="1:4">
      <c r="A1" s="145" t="s">
        <v>519</v>
      </c>
      <c r="B1" s="146"/>
      <c r="C1" s="146"/>
      <c r="D1" s="146"/>
    </row>
    <row r="2" ht="20.25" spans="1:4">
      <c r="A2" s="147" t="s">
        <v>520</v>
      </c>
      <c r="B2" s="147"/>
      <c r="C2" s="147"/>
      <c r="D2" s="147"/>
    </row>
    <row r="3" spans="1:4">
      <c r="A3" s="148" t="s">
        <v>63</v>
      </c>
      <c r="B3" s="148"/>
      <c r="C3" s="148"/>
      <c r="D3" s="148"/>
    </row>
    <row r="4" ht="48" customHeight="1" spans="1:4">
      <c r="A4" s="149" t="s">
        <v>465</v>
      </c>
      <c r="B4" s="27" t="s">
        <v>65</v>
      </c>
      <c r="C4" s="28" t="s">
        <v>66</v>
      </c>
      <c r="D4" s="28" t="s">
        <v>67</v>
      </c>
    </row>
    <row r="5" ht="24.6" customHeight="1" spans="1:6">
      <c r="A5" s="150" t="s">
        <v>521</v>
      </c>
      <c r="B5" s="150">
        <f>B6+B7+B8</f>
        <v>1311</v>
      </c>
      <c r="C5" s="150">
        <f>C6+C7+C8</f>
        <v>1505.7</v>
      </c>
      <c r="D5" s="151">
        <f>B5/C5*100</f>
        <v>87.07</v>
      </c>
      <c r="E5" s="144">
        <f>C5-B5</f>
        <v>194.7</v>
      </c>
      <c r="F5" s="144">
        <f>(C5-B5)/C5</f>
        <v>0.129308627216577</v>
      </c>
    </row>
    <row r="6" ht="32.45" customHeight="1" spans="1:6">
      <c r="A6" s="152" t="s">
        <v>522</v>
      </c>
      <c r="B6" s="152">
        <v>27</v>
      </c>
      <c r="C6" s="152">
        <v>27.3</v>
      </c>
      <c r="D6" s="151">
        <f t="shared" ref="D6:D10" si="0">B6/C6*100</f>
        <v>98.9</v>
      </c>
      <c r="E6" s="144">
        <f t="shared" ref="E6:E10" si="1">C6-B6</f>
        <v>0.300000000000001</v>
      </c>
      <c r="F6" s="144">
        <f>(C6-B6)/C6*100</f>
        <v>1.0989010989011</v>
      </c>
    </row>
    <row r="7" ht="32.45" customHeight="1" spans="1:6">
      <c r="A7" s="152" t="s">
        <v>523</v>
      </c>
      <c r="B7" s="152">
        <v>585</v>
      </c>
      <c r="C7" s="152">
        <v>565.59</v>
      </c>
      <c r="D7" s="151">
        <f>B7/C7*100</f>
        <v>103.43</v>
      </c>
      <c r="E7" s="144">
        <f>C7-B7</f>
        <v>-19.41</v>
      </c>
      <c r="F7" s="144">
        <f t="shared" ref="F7:F10" si="2">(C7-B7)/C7*100</f>
        <v>-3.43181456532116</v>
      </c>
    </row>
    <row r="8" ht="32.45" customHeight="1" spans="1:6">
      <c r="A8" s="152" t="s">
        <v>524</v>
      </c>
      <c r="B8" s="152">
        <v>699</v>
      </c>
      <c r="C8" s="152">
        <v>912.81</v>
      </c>
      <c r="D8" s="151">
        <f>B8/C8*100</f>
        <v>76.58</v>
      </c>
      <c r="E8" s="144">
        <f>C8-B8</f>
        <v>213.81</v>
      </c>
      <c r="F8" s="144">
        <f>(C8-B8)/C8*100</f>
        <v>23.4232753804187</v>
      </c>
    </row>
    <row r="9" ht="32.45" customHeight="1" spans="1:6">
      <c r="A9" s="153" t="s">
        <v>525</v>
      </c>
      <c r="B9" s="152">
        <v>432</v>
      </c>
      <c r="C9" s="152">
        <v>560.81</v>
      </c>
      <c r="D9" s="151">
        <f>B9/C9*100</f>
        <v>77.03</v>
      </c>
      <c r="E9" s="144">
        <f>C9-B9</f>
        <v>128.81</v>
      </c>
      <c r="F9" s="144">
        <f>(C9-B9)/C9*100</f>
        <v>22.9685633280434</v>
      </c>
    </row>
    <row r="10" ht="32.45" customHeight="1" spans="1:6">
      <c r="A10" s="153" t="s">
        <v>526</v>
      </c>
      <c r="B10" s="152">
        <f>[3]经发!B10+[3]企业!B10+[3]社保!B10+[3]事业!B10+[3]农业!B10</f>
        <v>267</v>
      </c>
      <c r="C10" s="152">
        <v>352</v>
      </c>
      <c r="D10" s="151">
        <f>B10/C10*100</f>
        <v>75.85</v>
      </c>
      <c r="E10" s="144">
        <f>C10-B10</f>
        <v>85</v>
      </c>
      <c r="F10" s="144">
        <f>(C10-B10)/C10*100</f>
        <v>24.1477272727273</v>
      </c>
    </row>
    <row r="12" ht="15.6" customHeight="1" spans="1:1">
      <c r="A12" s="154" t="s">
        <v>527</v>
      </c>
    </row>
    <row r="13" ht="100.5" customHeight="1" spans="1:4">
      <c r="A13" s="155" t="s">
        <v>528</v>
      </c>
      <c r="B13" s="155"/>
      <c r="C13" s="155"/>
      <c r="D13" s="155"/>
    </row>
    <row r="14" ht="81.6" customHeight="1" spans="1:4">
      <c r="A14" s="156" t="s">
        <v>529</v>
      </c>
      <c r="B14" s="156"/>
      <c r="C14" s="156"/>
      <c r="D14" s="156"/>
    </row>
    <row r="15" spans="1:4">
      <c r="A15" s="157"/>
      <c r="B15" s="157"/>
      <c r="C15" s="157"/>
      <c r="D15" s="157"/>
    </row>
    <row r="16" spans="1:4">
      <c r="A16" s="158"/>
      <c r="B16" s="158"/>
      <c r="C16" s="158"/>
      <c r="D16" s="158"/>
    </row>
    <row r="17" spans="1:4">
      <c r="A17" s="158"/>
      <c r="B17" s="158"/>
      <c r="C17" s="158"/>
      <c r="D17" s="158"/>
    </row>
  </sheetData>
  <mergeCells count="4">
    <mergeCell ref="A2:D2"/>
    <mergeCell ref="A3:D3"/>
    <mergeCell ref="A13:D13"/>
    <mergeCell ref="A14:D14"/>
  </mergeCells>
  <pageMargins left="0.708333333333333" right="0.708333333333333" top="0.747916666666667" bottom="0.747916666666667" header="0.314583333333333" footer="0.314583333333333"/>
  <pageSetup paperSize="9" scale="95" fitToHeight="0"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28"/>
  <sheetViews>
    <sheetView workbookViewId="0">
      <selection activeCell="D22" sqref="D22:D25"/>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23" t="s">
        <v>530</v>
      </c>
    </row>
    <row r="2" ht="27" customHeight="1" spans="1:4">
      <c r="A2" s="105" t="s">
        <v>531</v>
      </c>
      <c r="B2" s="105"/>
      <c r="C2" s="105"/>
      <c r="D2" s="105"/>
    </row>
    <row r="3" spans="1:4">
      <c r="A3" s="106"/>
      <c r="B3" s="107"/>
      <c r="C3" s="107"/>
      <c r="D3" s="135" t="s">
        <v>464</v>
      </c>
    </row>
    <row r="4" ht="46.15" customHeight="1" spans="1:4">
      <c r="A4" s="118" t="s">
        <v>532</v>
      </c>
      <c r="B4" s="27" t="s">
        <v>65</v>
      </c>
      <c r="C4" s="28" t="s">
        <v>66</v>
      </c>
      <c r="D4" s="28" t="s">
        <v>67</v>
      </c>
    </row>
    <row r="5" ht="18.75" customHeight="1" spans="1:4">
      <c r="A5" s="136" t="s">
        <v>533</v>
      </c>
      <c r="B5" s="137">
        <f>SUM(B7:B19)</f>
        <v>54235</v>
      </c>
      <c r="C5" s="137">
        <v>51935</v>
      </c>
      <c r="D5" s="138">
        <f>B5/C5*100</f>
        <v>104.43</v>
      </c>
    </row>
    <row r="6" ht="18.75" customHeight="1" spans="1:4">
      <c r="A6" s="119" t="s">
        <v>534</v>
      </c>
      <c r="B6" s="137">
        <v>54235</v>
      </c>
      <c r="C6" s="137">
        <v>51935</v>
      </c>
      <c r="D6" s="138">
        <f t="shared" ref="D6:D28" si="0">B6/C6*100</f>
        <v>104.43</v>
      </c>
    </row>
    <row r="7" ht="17.45" customHeight="1" spans="1:4">
      <c r="A7" s="139" t="s">
        <v>535</v>
      </c>
      <c r="B7" s="140"/>
      <c r="C7" s="140"/>
      <c r="D7" s="138"/>
    </row>
    <row r="8" ht="17.45" customHeight="1" spans="1:4">
      <c r="A8" s="139" t="s">
        <v>536</v>
      </c>
      <c r="B8" s="141"/>
      <c r="C8" s="141"/>
      <c r="D8" s="138"/>
    </row>
    <row r="9" ht="17.45" customHeight="1" spans="1:6">
      <c r="A9" s="139" t="s">
        <v>537</v>
      </c>
      <c r="B9" s="126">
        <v>1560</v>
      </c>
      <c r="C9" s="141">
        <v>1512</v>
      </c>
      <c r="D9" s="138">
        <f>B9/C9*100</f>
        <v>103.17</v>
      </c>
      <c r="F9" s="142"/>
    </row>
    <row r="10" ht="17.45" customHeight="1" spans="1:4">
      <c r="A10" s="139" t="s">
        <v>538</v>
      </c>
      <c r="B10" s="126">
        <v>42</v>
      </c>
      <c r="C10" s="141">
        <v>65</v>
      </c>
      <c r="D10" s="138">
        <f>B10/C10*100</f>
        <v>64.62</v>
      </c>
    </row>
    <row r="11" ht="17.45" customHeight="1" spans="1:4">
      <c r="A11" s="139" t="s">
        <v>539</v>
      </c>
      <c r="B11" s="126">
        <v>50398</v>
      </c>
      <c r="C11" s="141">
        <v>48823</v>
      </c>
      <c r="D11" s="138">
        <f>B11/C11*100</f>
        <v>103.23</v>
      </c>
    </row>
    <row r="12" ht="17.45" customHeight="1" spans="1:4">
      <c r="A12" s="139" t="s">
        <v>540</v>
      </c>
      <c r="B12" s="141"/>
      <c r="C12" s="141"/>
      <c r="D12" s="138"/>
    </row>
    <row r="13" ht="17.45" customHeight="1" spans="1:4">
      <c r="A13" s="139" t="s">
        <v>541</v>
      </c>
      <c r="B13" s="126">
        <v>335</v>
      </c>
      <c r="C13" s="141">
        <v>335</v>
      </c>
      <c r="D13" s="138">
        <f>B13/C13*100</f>
        <v>100</v>
      </c>
    </row>
    <row r="14" ht="17.45" customHeight="1" spans="1:4">
      <c r="A14" s="139" t="s">
        <v>542</v>
      </c>
      <c r="B14" s="126">
        <v>1200</v>
      </c>
      <c r="C14" s="141">
        <v>1200</v>
      </c>
      <c r="D14" s="138">
        <f>B14/C14*100</f>
        <v>100</v>
      </c>
    </row>
    <row r="15" ht="17.45" customHeight="1" spans="1:4">
      <c r="A15" s="139" t="s">
        <v>543</v>
      </c>
      <c r="B15" s="141"/>
      <c r="C15" s="141"/>
      <c r="D15" s="138"/>
    </row>
    <row r="16" ht="17.45" customHeight="1" spans="1:4">
      <c r="A16" s="139" t="s">
        <v>544</v>
      </c>
      <c r="B16" s="141"/>
      <c r="C16" s="141"/>
      <c r="D16" s="138"/>
    </row>
    <row r="17" ht="17.45" customHeight="1" spans="1:4">
      <c r="A17" s="139" t="s">
        <v>545</v>
      </c>
      <c r="B17" s="126">
        <v>700</v>
      </c>
      <c r="C17" s="141"/>
      <c r="D17" s="138"/>
    </row>
    <row r="18" ht="17.45" customHeight="1" spans="1:4">
      <c r="A18" s="139" t="s">
        <v>546</v>
      </c>
      <c r="B18" s="112"/>
      <c r="C18" s="112"/>
      <c r="D18" s="138"/>
    </row>
    <row r="19" ht="17.45" customHeight="1" spans="1:4">
      <c r="A19" s="139" t="s">
        <v>547</v>
      </c>
      <c r="B19" s="112"/>
      <c r="C19" s="112"/>
      <c r="D19" s="138"/>
    </row>
    <row r="20" ht="17.45" customHeight="1" spans="1:4">
      <c r="A20" s="118" t="s">
        <v>548</v>
      </c>
      <c r="B20" s="112">
        <f>B5</f>
        <v>54235</v>
      </c>
      <c r="C20" s="112">
        <v>51935</v>
      </c>
      <c r="D20" s="138">
        <f>B20/C20*100</f>
        <v>104.43</v>
      </c>
    </row>
    <row r="21" ht="17.45" customHeight="1" spans="1:4">
      <c r="A21" s="111" t="s">
        <v>549</v>
      </c>
      <c r="B21" s="112"/>
      <c r="C21" s="112"/>
      <c r="D21" s="138"/>
    </row>
    <row r="22" ht="17.45" customHeight="1" spans="1:4">
      <c r="A22" s="111" t="s">
        <v>550</v>
      </c>
      <c r="B22" s="112"/>
      <c r="C22" s="112"/>
      <c r="D22" s="138"/>
    </row>
    <row r="23" ht="17.45" customHeight="1" spans="1:4">
      <c r="A23" s="119" t="s">
        <v>551</v>
      </c>
      <c r="B23" s="112"/>
      <c r="C23" s="112"/>
      <c r="D23" s="138"/>
    </row>
    <row r="24" ht="17.45" customHeight="1" spans="1:4">
      <c r="A24" s="119" t="s">
        <v>552</v>
      </c>
      <c r="B24" s="112"/>
      <c r="C24" s="112"/>
      <c r="D24" s="138"/>
    </row>
    <row r="25" ht="17.45" customHeight="1" spans="1:4">
      <c r="A25" s="119" t="s">
        <v>553</v>
      </c>
      <c r="B25" s="112"/>
      <c r="C25" s="112"/>
      <c r="D25" s="138"/>
    </row>
    <row r="26" ht="17.45" customHeight="1" spans="1:4">
      <c r="A26" s="112" t="s">
        <v>554</v>
      </c>
      <c r="B26" s="112"/>
      <c r="C26" s="112"/>
      <c r="D26" s="138"/>
    </row>
    <row r="27" ht="17.45" customHeight="1" spans="1:4">
      <c r="A27" s="112" t="s">
        <v>555</v>
      </c>
      <c r="B27" s="112"/>
      <c r="C27" s="112"/>
      <c r="D27" s="138"/>
    </row>
    <row r="28" ht="17.45" customHeight="1" spans="1:4">
      <c r="A28" s="118" t="s">
        <v>107</v>
      </c>
      <c r="B28" s="112">
        <v>54235</v>
      </c>
      <c r="C28" s="112">
        <f>C20+C22</f>
        <v>51935</v>
      </c>
      <c r="D28" s="138">
        <f>B28/C28*100</f>
        <v>104.43</v>
      </c>
    </row>
  </sheetData>
  <mergeCells count="1">
    <mergeCell ref="A2:D2"/>
  </mergeCells>
  <pageMargins left="0.708333333333333" right="0.708333333333333" top="0.747916666666667" bottom="0.747916666666667" header="0.314583333333333" footer="0.314583333333333"/>
  <pageSetup paperSize="9" scale="98" fitToHeight="0" orientation="portrait"/>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4"/>
  <sheetViews>
    <sheetView workbookViewId="0">
      <selection activeCell="D15" sqref="D15"/>
    </sheetView>
  </sheetViews>
  <sheetFormatPr defaultColWidth="9" defaultRowHeight="14.25" outlineLevelCol="5"/>
  <cols>
    <col min="1" max="1" width="34.5" customWidth="1"/>
    <col min="2" max="3" width="14" customWidth="1"/>
    <col min="4" max="4" width="19.125" customWidth="1"/>
  </cols>
  <sheetData>
    <row r="1" spans="1:1">
      <c r="A1" s="23" t="s">
        <v>556</v>
      </c>
    </row>
    <row r="2" ht="20.25" spans="1:4">
      <c r="A2" s="105" t="s">
        <v>557</v>
      </c>
      <c r="B2" s="105"/>
      <c r="C2" s="105"/>
      <c r="D2" s="105"/>
    </row>
    <row r="3" spans="1:4">
      <c r="A3" s="106"/>
      <c r="B3" s="107"/>
      <c r="C3" s="107"/>
      <c r="D3" s="108" t="s">
        <v>464</v>
      </c>
    </row>
    <row r="4" ht="45.6" customHeight="1" spans="1:4">
      <c r="A4" s="124" t="s">
        <v>532</v>
      </c>
      <c r="B4" s="124" t="s">
        <v>65</v>
      </c>
      <c r="C4" s="28" t="s">
        <v>66</v>
      </c>
      <c r="D4" s="28" t="s">
        <v>558</v>
      </c>
    </row>
    <row r="5" ht="19.9" customHeight="1" spans="1:4">
      <c r="A5" s="112" t="s">
        <v>559</v>
      </c>
      <c r="B5" s="112"/>
      <c r="C5" s="112"/>
      <c r="D5" s="112"/>
    </row>
    <row r="6" ht="19.9" customHeight="1" spans="1:4">
      <c r="A6" s="112" t="s">
        <v>560</v>
      </c>
      <c r="B6" s="112"/>
      <c r="C6" s="112"/>
      <c r="D6" s="112"/>
    </row>
    <row r="7" ht="19.9" customHeight="1" spans="1:4">
      <c r="A7" s="112" t="s">
        <v>561</v>
      </c>
      <c r="B7" s="112"/>
      <c r="C7" s="112"/>
      <c r="D7" s="112"/>
    </row>
    <row r="8" ht="19.9" customHeight="1" spans="1:4">
      <c r="A8" s="112" t="s">
        <v>562</v>
      </c>
      <c r="B8" s="112">
        <v>30481</v>
      </c>
      <c r="C8" s="112">
        <v>46516</v>
      </c>
      <c r="D8" s="120">
        <f>B8/C8*100</f>
        <v>65.53</v>
      </c>
    </row>
    <row r="9" ht="19.9" customHeight="1" spans="1:6">
      <c r="A9" s="112" t="s">
        <v>563</v>
      </c>
      <c r="B9" s="112"/>
      <c r="C9" s="112"/>
      <c r="D9" s="120"/>
      <c r="F9" s="142"/>
    </row>
    <row r="10" ht="19.9" customHeight="1" spans="1:4">
      <c r="A10" s="112" t="s">
        <v>564</v>
      </c>
      <c r="B10" s="112"/>
      <c r="C10" s="112"/>
      <c r="D10" s="120"/>
    </row>
    <row r="11" ht="19.9" customHeight="1" spans="1:4">
      <c r="A11" s="112" t="s">
        <v>565</v>
      </c>
      <c r="B11" s="112"/>
      <c r="C11" s="112"/>
      <c r="D11" s="120"/>
    </row>
    <row r="12" ht="19.9" customHeight="1" spans="1:4">
      <c r="A12" s="112" t="s">
        <v>566</v>
      </c>
      <c r="B12" s="112"/>
      <c r="C12" s="112"/>
      <c r="D12" s="120"/>
    </row>
    <row r="13" ht="19.9" customHeight="1" spans="1:4">
      <c r="A13" s="112" t="s">
        <v>567</v>
      </c>
      <c r="B13" s="112">
        <v>335</v>
      </c>
      <c r="C13" s="112">
        <v>335</v>
      </c>
      <c r="D13" s="120">
        <f t="shared" ref="D13:D24" si="0">B13/C13*100</f>
        <v>100</v>
      </c>
    </row>
    <row r="14" ht="19.9" customHeight="1" spans="1:4">
      <c r="A14" s="112" t="s">
        <v>568</v>
      </c>
      <c r="B14" s="112">
        <v>7230</v>
      </c>
      <c r="C14" s="112">
        <v>5084</v>
      </c>
      <c r="D14" s="120">
        <f>B14/C14*100</f>
        <v>142.21</v>
      </c>
    </row>
    <row r="15" ht="19.9" customHeight="1" spans="1:4">
      <c r="A15" s="112" t="s">
        <v>569</v>
      </c>
      <c r="B15" s="112"/>
      <c r="C15" s="112"/>
      <c r="D15" s="120"/>
    </row>
    <row r="16" ht="19.9" customHeight="1" spans="1:4">
      <c r="A16" s="118" t="s">
        <v>570</v>
      </c>
      <c r="B16" s="112">
        <f>SUM(B5:B15)</f>
        <v>38046</v>
      </c>
      <c r="C16" s="112">
        <v>51935</v>
      </c>
      <c r="D16" s="120">
        <f>B16/C16*100</f>
        <v>73.26</v>
      </c>
    </row>
    <row r="17" ht="19.9" customHeight="1" spans="1:4">
      <c r="A17" s="111" t="s">
        <v>136</v>
      </c>
      <c r="B17" s="112"/>
      <c r="C17" s="112"/>
      <c r="D17" s="120"/>
    </row>
    <row r="18" ht="19.9" customHeight="1" spans="1:4">
      <c r="A18" s="111" t="s">
        <v>137</v>
      </c>
      <c r="B18" s="112"/>
      <c r="C18" s="112"/>
      <c r="D18" s="120"/>
    </row>
    <row r="19" ht="19.9" customHeight="1" spans="1:4">
      <c r="A19" s="122" t="s">
        <v>571</v>
      </c>
      <c r="B19" s="112"/>
      <c r="C19" s="112"/>
      <c r="D19" s="120"/>
    </row>
    <row r="20" ht="19.9" customHeight="1" spans="1:4">
      <c r="A20" s="122" t="s">
        <v>572</v>
      </c>
      <c r="B20" s="112"/>
      <c r="C20" s="112"/>
      <c r="D20" s="120"/>
    </row>
    <row r="21" ht="19.9" customHeight="1" spans="1:4">
      <c r="A21" s="122" t="s">
        <v>456</v>
      </c>
      <c r="B21" s="143">
        <v>16189</v>
      </c>
      <c r="C21" s="112"/>
      <c r="D21" s="120"/>
    </row>
    <row r="22" ht="19.9" customHeight="1" spans="1:4">
      <c r="A22" s="122" t="s">
        <v>573</v>
      </c>
      <c r="B22" s="112"/>
      <c r="C22" s="112"/>
      <c r="D22" s="120"/>
    </row>
    <row r="23" ht="19.9" customHeight="1" spans="1:4">
      <c r="A23" s="122" t="s">
        <v>574</v>
      </c>
      <c r="B23" s="112"/>
      <c r="C23" s="112"/>
      <c r="D23" s="120"/>
    </row>
    <row r="24" ht="19.9" customHeight="1" spans="1:4">
      <c r="A24" s="118" t="s">
        <v>151</v>
      </c>
      <c r="B24" s="112">
        <v>54235</v>
      </c>
      <c r="C24" s="112">
        <v>51935</v>
      </c>
      <c r="D24" s="120">
        <f>B24/C24*100</f>
        <v>104.43</v>
      </c>
    </row>
  </sheetData>
  <mergeCells count="1">
    <mergeCell ref="A2:D2"/>
  </mergeCells>
  <pageMargins left="0.708333333333333" right="0.708333333333333" top="0.747916666666667" bottom="0.747916666666667" header="0.314583333333333" footer="0.31458333333333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28"/>
  <sheetViews>
    <sheetView workbookViewId="0">
      <selection activeCell="D22" sqref="D22:D25"/>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23" t="s">
        <v>575</v>
      </c>
    </row>
    <row r="2" ht="27" customHeight="1" spans="1:4">
      <c r="A2" s="105" t="s">
        <v>576</v>
      </c>
      <c r="B2" s="105"/>
      <c r="C2" s="105"/>
      <c r="D2" s="105"/>
    </row>
    <row r="3" spans="1:4">
      <c r="A3" s="106"/>
      <c r="B3" s="107"/>
      <c r="C3" s="107"/>
      <c r="D3" s="135" t="s">
        <v>464</v>
      </c>
    </row>
    <row r="4" ht="46.15" customHeight="1" spans="1:4">
      <c r="A4" s="118" t="s">
        <v>532</v>
      </c>
      <c r="B4" s="27" t="s">
        <v>65</v>
      </c>
      <c r="C4" s="28" t="s">
        <v>66</v>
      </c>
      <c r="D4" s="28" t="s">
        <v>67</v>
      </c>
    </row>
    <row r="5" ht="18.75" customHeight="1" spans="1:4">
      <c r="A5" s="136" t="s">
        <v>533</v>
      </c>
      <c r="B5" s="137">
        <f>SUM(B7:B19)</f>
        <v>54235</v>
      </c>
      <c r="C5" s="137">
        <v>51935</v>
      </c>
      <c r="D5" s="138">
        <f>B5/C5*100</f>
        <v>104.43</v>
      </c>
    </row>
    <row r="6" ht="18.75" customHeight="1" spans="1:4">
      <c r="A6" s="119" t="s">
        <v>534</v>
      </c>
      <c r="B6" s="137">
        <v>54235</v>
      </c>
      <c r="C6" s="137">
        <v>51935</v>
      </c>
      <c r="D6" s="138">
        <f t="shared" ref="D6:D28" si="0">B6/C6*100</f>
        <v>104.43</v>
      </c>
    </row>
    <row r="7" ht="17.45" customHeight="1" spans="1:4">
      <c r="A7" s="139" t="s">
        <v>535</v>
      </c>
      <c r="B7" s="140"/>
      <c r="C7" s="140"/>
      <c r="D7" s="138"/>
    </row>
    <row r="8" ht="17.45" customHeight="1" spans="1:4">
      <c r="A8" s="139" t="s">
        <v>536</v>
      </c>
      <c r="B8" s="141"/>
      <c r="C8" s="141"/>
      <c r="D8" s="138"/>
    </row>
    <row r="9" ht="17.45" customHeight="1" spans="1:6">
      <c r="A9" s="139" t="s">
        <v>537</v>
      </c>
      <c r="B9" s="126">
        <v>1560</v>
      </c>
      <c r="C9" s="141">
        <v>1512</v>
      </c>
      <c r="D9" s="138">
        <f>B9/C9*100</f>
        <v>103.17</v>
      </c>
      <c r="F9" s="142"/>
    </row>
    <row r="10" ht="17.45" customHeight="1" spans="1:4">
      <c r="A10" s="139" t="s">
        <v>538</v>
      </c>
      <c r="B10" s="126">
        <v>42</v>
      </c>
      <c r="C10" s="141">
        <v>65</v>
      </c>
      <c r="D10" s="138">
        <f>B10/C10*100</f>
        <v>64.62</v>
      </c>
    </row>
    <row r="11" ht="17.45" customHeight="1" spans="1:4">
      <c r="A11" s="139" t="s">
        <v>539</v>
      </c>
      <c r="B11" s="126">
        <v>50398</v>
      </c>
      <c r="C11" s="141">
        <v>48823</v>
      </c>
      <c r="D11" s="138">
        <f>B11/C11*100</f>
        <v>103.23</v>
      </c>
    </row>
    <row r="12" ht="17.45" customHeight="1" spans="1:4">
      <c r="A12" s="139" t="s">
        <v>540</v>
      </c>
      <c r="B12" s="141"/>
      <c r="C12" s="141"/>
      <c r="D12" s="138"/>
    </row>
    <row r="13" ht="17.45" customHeight="1" spans="1:4">
      <c r="A13" s="139" t="s">
        <v>541</v>
      </c>
      <c r="B13" s="126">
        <v>335</v>
      </c>
      <c r="C13" s="141">
        <v>335</v>
      </c>
      <c r="D13" s="138">
        <f>B13/C13*100</f>
        <v>100</v>
      </c>
    </row>
    <row r="14" ht="17.45" customHeight="1" spans="1:4">
      <c r="A14" s="139" t="s">
        <v>542</v>
      </c>
      <c r="B14" s="126">
        <v>1200</v>
      </c>
      <c r="C14" s="141">
        <v>1200</v>
      </c>
      <c r="D14" s="138">
        <f>B14/C14*100</f>
        <v>100</v>
      </c>
    </row>
    <row r="15" ht="17.45" customHeight="1" spans="1:4">
      <c r="A15" s="139" t="s">
        <v>543</v>
      </c>
      <c r="B15" s="141"/>
      <c r="C15" s="141"/>
      <c r="D15" s="138"/>
    </row>
    <row r="16" ht="17.45" customHeight="1" spans="1:4">
      <c r="A16" s="139" t="s">
        <v>544</v>
      </c>
      <c r="B16" s="141"/>
      <c r="C16" s="141"/>
      <c r="D16" s="138"/>
    </row>
    <row r="17" ht="17.45" customHeight="1" spans="1:4">
      <c r="A17" s="139" t="s">
        <v>545</v>
      </c>
      <c r="B17" s="126">
        <v>700</v>
      </c>
      <c r="C17" s="141"/>
      <c r="D17" s="138"/>
    </row>
    <row r="18" ht="17.45" customHeight="1" spans="1:4">
      <c r="A18" s="139" t="s">
        <v>546</v>
      </c>
      <c r="B18" s="112"/>
      <c r="C18" s="112"/>
      <c r="D18" s="138"/>
    </row>
    <row r="19" ht="17.45" customHeight="1" spans="1:4">
      <c r="A19" s="139" t="s">
        <v>547</v>
      </c>
      <c r="B19" s="112"/>
      <c r="C19" s="112"/>
      <c r="D19" s="138"/>
    </row>
    <row r="20" ht="17.45" customHeight="1" spans="1:4">
      <c r="A20" s="118" t="s">
        <v>548</v>
      </c>
      <c r="B20" s="112">
        <f>B5</f>
        <v>54235</v>
      </c>
      <c r="C20" s="112">
        <v>51935</v>
      </c>
      <c r="D20" s="138">
        <f>B20/C20*100</f>
        <v>104.43</v>
      </c>
    </row>
    <row r="21" ht="17.45" customHeight="1" spans="1:4">
      <c r="A21" s="111" t="s">
        <v>549</v>
      </c>
      <c r="B21" s="112"/>
      <c r="C21" s="112"/>
      <c r="D21" s="138"/>
    </row>
    <row r="22" ht="17.45" customHeight="1" spans="1:4">
      <c r="A22" s="111" t="s">
        <v>550</v>
      </c>
      <c r="B22" s="112"/>
      <c r="C22" s="112"/>
      <c r="D22" s="138"/>
    </row>
    <row r="23" ht="17.45" customHeight="1" spans="1:4">
      <c r="A23" s="119" t="s">
        <v>551</v>
      </c>
      <c r="B23" s="112"/>
      <c r="C23" s="112"/>
      <c r="D23" s="138"/>
    </row>
    <row r="24" ht="17.45" customHeight="1" spans="1:4">
      <c r="A24" s="119" t="s">
        <v>552</v>
      </c>
      <c r="B24" s="112"/>
      <c r="C24" s="112"/>
      <c r="D24" s="138"/>
    </row>
    <row r="25" ht="17.45" customHeight="1" spans="1:4">
      <c r="A25" s="119" t="s">
        <v>553</v>
      </c>
      <c r="B25" s="112"/>
      <c r="C25" s="112"/>
      <c r="D25" s="138"/>
    </row>
    <row r="26" ht="17.45" customHeight="1" spans="1:4">
      <c r="A26" s="112" t="s">
        <v>554</v>
      </c>
      <c r="B26" s="112"/>
      <c r="C26" s="112"/>
      <c r="D26" s="138"/>
    </row>
    <row r="27" ht="17.45" customHeight="1" spans="1:4">
      <c r="A27" s="112" t="s">
        <v>555</v>
      </c>
      <c r="B27" s="112"/>
      <c r="C27" s="112"/>
      <c r="D27" s="138"/>
    </row>
    <row r="28" ht="17.45" customHeight="1" spans="1:4">
      <c r="A28" s="118" t="s">
        <v>107</v>
      </c>
      <c r="B28" s="112">
        <v>54235</v>
      </c>
      <c r="C28" s="112">
        <f>C20+C22</f>
        <v>51935</v>
      </c>
      <c r="D28" s="138">
        <f>B28/C28*100</f>
        <v>104.43</v>
      </c>
    </row>
  </sheetData>
  <mergeCells count="1">
    <mergeCell ref="A2:D2"/>
  </mergeCells>
  <pageMargins left="0.708333333333333" right="0.708333333333333" top="0.747916666666667" bottom="0.747916666666667" header="0.314583333333333" footer="0.314583333333333"/>
  <pageSetup paperSize="9" scale="98" fitToHeight="0" orientation="portrait"/>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7"/>
  <sheetViews>
    <sheetView topLeftCell="A22" workbookViewId="0">
      <selection activeCell="I29" sqref="I29"/>
    </sheetView>
  </sheetViews>
  <sheetFormatPr defaultColWidth="9" defaultRowHeight="14.25" outlineLevelCol="3"/>
  <cols>
    <col min="1" max="1" width="52" customWidth="1"/>
    <col min="2" max="2" width="14.375" customWidth="1"/>
    <col min="3" max="3" width="15.375" customWidth="1"/>
    <col min="4" max="4" width="17.875" customWidth="1"/>
  </cols>
  <sheetData>
    <row r="1" ht="19.15" customHeight="1" spans="1:1">
      <c r="A1" s="23" t="s">
        <v>577</v>
      </c>
    </row>
    <row r="2" ht="23.45" customHeight="1" spans="1:4">
      <c r="A2" s="105" t="s">
        <v>578</v>
      </c>
      <c r="B2" s="105"/>
      <c r="C2" s="105"/>
      <c r="D2" s="105"/>
    </row>
    <row r="3" ht="17.45" customHeight="1" spans="1:4">
      <c r="A3" s="106"/>
      <c r="B3" s="107"/>
      <c r="C3" s="107"/>
      <c r="D3" s="132" t="s">
        <v>464</v>
      </c>
    </row>
    <row r="4" ht="27" spans="1:4">
      <c r="A4" s="118" t="s">
        <v>532</v>
      </c>
      <c r="B4" s="129" t="s">
        <v>65</v>
      </c>
      <c r="C4" s="28" t="s">
        <v>66</v>
      </c>
      <c r="D4" s="28" t="s">
        <v>67</v>
      </c>
    </row>
    <row r="5" ht="19.15" customHeight="1" spans="1:4">
      <c r="A5" s="112" t="s">
        <v>559</v>
      </c>
      <c r="B5" s="112">
        <v>0</v>
      </c>
      <c r="C5" s="112">
        <v>0</v>
      </c>
      <c r="D5" s="112"/>
    </row>
    <row r="6" ht="19.15" customHeight="1" spans="1:4">
      <c r="A6" s="112" t="s">
        <v>560</v>
      </c>
      <c r="B6" s="112">
        <v>0</v>
      </c>
      <c r="C6" s="112">
        <v>0</v>
      </c>
      <c r="D6" s="112"/>
    </row>
    <row r="7" ht="19.15" customHeight="1" spans="1:4">
      <c r="A7" s="112" t="s">
        <v>561</v>
      </c>
      <c r="B7" s="112">
        <v>0</v>
      </c>
      <c r="C7" s="112">
        <v>0</v>
      </c>
      <c r="D7" s="112"/>
    </row>
    <row r="8" ht="19.15" customHeight="1" spans="1:4">
      <c r="A8" s="112" t="s">
        <v>562</v>
      </c>
      <c r="B8" s="112">
        <f>B9+B16+B18+B20+B22</f>
        <v>30481</v>
      </c>
      <c r="C8" s="112">
        <f>C9+C16+C18+C20</f>
        <v>46516</v>
      </c>
      <c r="D8" s="120">
        <f t="shared" ref="D8:D39" si="0">B8/C8*100</f>
        <v>65.53</v>
      </c>
    </row>
    <row r="9" ht="19.15" customHeight="1" spans="1:4">
      <c r="A9" s="30" t="s">
        <v>579</v>
      </c>
      <c r="B9" s="133">
        <v>26979</v>
      </c>
      <c r="C9" s="112">
        <v>43739</v>
      </c>
      <c r="D9" s="120">
        <f>B9/C9*100</f>
        <v>61.68</v>
      </c>
    </row>
    <row r="10" ht="19.15" customHeight="1" spans="1:4">
      <c r="A10" s="134" t="s">
        <v>580</v>
      </c>
      <c r="B10" s="133">
        <v>19701</v>
      </c>
      <c r="C10" s="112">
        <v>40452</v>
      </c>
      <c r="D10" s="120">
        <f>B10/C10*100</f>
        <v>48.7</v>
      </c>
    </row>
    <row r="11" ht="19.15" customHeight="1" spans="1:4">
      <c r="A11" s="134" t="s">
        <v>581</v>
      </c>
      <c r="B11" s="112">
        <v>228</v>
      </c>
      <c r="C11" s="112"/>
      <c r="D11" s="120"/>
    </row>
    <row r="12" ht="19.15" customHeight="1" spans="1:4">
      <c r="A12" s="134" t="s">
        <v>582</v>
      </c>
      <c r="B12" s="112">
        <v>1894</v>
      </c>
      <c r="C12" s="112">
        <v>1196</v>
      </c>
      <c r="D12" s="120">
        <f>B12/C12*100</f>
        <v>158.36</v>
      </c>
    </row>
    <row r="13" ht="19.15" customHeight="1" spans="1:4">
      <c r="A13" s="134" t="s">
        <v>583</v>
      </c>
      <c r="B13" s="112">
        <v>1000</v>
      </c>
      <c r="C13" s="112">
        <v>1000</v>
      </c>
      <c r="D13" s="120">
        <f>B13/C13*100</f>
        <v>100</v>
      </c>
    </row>
    <row r="14" ht="19.15" customHeight="1" spans="1:4">
      <c r="A14" s="134" t="s">
        <v>584</v>
      </c>
      <c r="B14" s="112">
        <v>1300</v>
      </c>
      <c r="C14" s="112">
        <v>1000</v>
      </c>
      <c r="D14" s="120">
        <f>B14/C14*100</f>
        <v>130</v>
      </c>
    </row>
    <row r="15" ht="19.15" customHeight="1" spans="1:4">
      <c r="A15" s="134" t="s">
        <v>585</v>
      </c>
      <c r="B15" s="112">
        <v>156</v>
      </c>
      <c r="C15" s="112">
        <v>91</v>
      </c>
      <c r="D15" s="120">
        <f>B15/C15*100</f>
        <v>171.43</v>
      </c>
    </row>
    <row r="16" ht="26.25" customHeight="1" spans="1:4">
      <c r="A16" s="30" t="s">
        <v>586</v>
      </c>
      <c r="B16" s="133">
        <v>1560</v>
      </c>
      <c r="C16" s="112">
        <v>1512</v>
      </c>
      <c r="D16" s="120">
        <f>B16/C16*100</f>
        <v>103.17</v>
      </c>
    </row>
    <row r="17" ht="19.15" customHeight="1" spans="1:4">
      <c r="A17" s="134" t="s">
        <v>587</v>
      </c>
      <c r="B17" s="133">
        <v>1560</v>
      </c>
      <c r="C17" s="112">
        <v>1512</v>
      </c>
      <c r="D17" s="120">
        <f>B17/C17*100</f>
        <v>103.17</v>
      </c>
    </row>
    <row r="18" ht="19.15" customHeight="1" spans="1:4">
      <c r="A18" s="30" t="s">
        <v>588</v>
      </c>
      <c r="B18" s="133">
        <v>42</v>
      </c>
      <c r="C18" s="112">
        <v>65</v>
      </c>
      <c r="D18" s="120">
        <f>B18/C18*100</f>
        <v>64.62</v>
      </c>
    </row>
    <row r="19" ht="19.15" customHeight="1" spans="1:4">
      <c r="A19" s="134" t="s">
        <v>589</v>
      </c>
      <c r="B19" s="133">
        <v>42</v>
      </c>
      <c r="C19" s="112">
        <v>65</v>
      </c>
      <c r="D19" s="120">
        <f>B19/C19*100</f>
        <v>64.62</v>
      </c>
    </row>
    <row r="20" ht="19.15" customHeight="1" spans="1:4">
      <c r="A20" s="30" t="s">
        <v>590</v>
      </c>
      <c r="B20" s="133">
        <v>1200</v>
      </c>
      <c r="C20" s="112">
        <v>1200</v>
      </c>
      <c r="D20" s="120">
        <f>B20/C20*100</f>
        <v>100</v>
      </c>
    </row>
    <row r="21" ht="19.15" customHeight="1" spans="1:4">
      <c r="A21" s="134" t="s">
        <v>591</v>
      </c>
      <c r="B21" s="133">
        <v>1200</v>
      </c>
      <c r="C21" s="112">
        <v>1200</v>
      </c>
      <c r="D21" s="120">
        <f>B21/C21*100</f>
        <v>100</v>
      </c>
    </row>
    <row r="22" ht="19.15" customHeight="1" spans="1:4">
      <c r="A22" s="30" t="s">
        <v>592</v>
      </c>
      <c r="B22" s="133">
        <v>700</v>
      </c>
      <c r="C22" s="112"/>
      <c r="D22" s="120"/>
    </row>
    <row r="23" ht="19.15" customHeight="1" spans="1:4">
      <c r="A23" s="134" t="s">
        <v>593</v>
      </c>
      <c r="B23" s="133">
        <v>700</v>
      </c>
      <c r="C23" s="112"/>
      <c r="D23" s="120"/>
    </row>
    <row r="24" ht="19.15" customHeight="1" spans="1:4">
      <c r="A24" s="112" t="s">
        <v>563</v>
      </c>
      <c r="B24" s="112"/>
      <c r="C24" s="112"/>
      <c r="D24" s="120"/>
    </row>
    <row r="25" ht="19.15" customHeight="1" spans="1:4">
      <c r="A25" s="112" t="s">
        <v>564</v>
      </c>
      <c r="B25" s="112"/>
      <c r="C25" s="112"/>
      <c r="D25" s="120"/>
    </row>
    <row r="26" ht="19.15" customHeight="1" spans="1:4">
      <c r="A26" s="112" t="s">
        <v>565</v>
      </c>
      <c r="B26" s="112"/>
      <c r="C26" s="112"/>
      <c r="D26" s="120"/>
    </row>
    <row r="27" ht="19.15" customHeight="1" spans="1:4">
      <c r="A27" s="112" t="s">
        <v>566</v>
      </c>
      <c r="B27" s="112"/>
      <c r="C27" s="112"/>
      <c r="D27" s="120"/>
    </row>
    <row r="28" ht="19.15" customHeight="1" spans="1:4">
      <c r="A28" s="112" t="s">
        <v>567</v>
      </c>
      <c r="B28" s="112"/>
      <c r="C28" s="112"/>
      <c r="D28" s="120"/>
    </row>
    <row r="29" ht="19.15" customHeight="1" spans="1:4">
      <c r="A29" s="30" t="s">
        <v>594</v>
      </c>
      <c r="B29" s="133">
        <v>335</v>
      </c>
      <c r="C29" s="112">
        <v>335</v>
      </c>
      <c r="D29" s="120">
        <f>B29/C29*100</f>
        <v>100</v>
      </c>
    </row>
    <row r="30" ht="19.15" customHeight="1" spans="1:4">
      <c r="A30" s="134" t="s">
        <v>595</v>
      </c>
      <c r="B30" s="112">
        <v>35</v>
      </c>
      <c r="C30" s="112">
        <v>35</v>
      </c>
      <c r="D30" s="120">
        <f>B30/C30*100</f>
        <v>100</v>
      </c>
    </row>
    <row r="31" ht="19.15" customHeight="1" spans="1:4">
      <c r="A31" s="134" t="s">
        <v>596</v>
      </c>
      <c r="B31" s="112">
        <v>300</v>
      </c>
      <c r="C31" s="112">
        <v>300</v>
      </c>
      <c r="D31" s="120">
        <f>B31/C31*100</f>
        <v>100</v>
      </c>
    </row>
    <row r="32" ht="19.15" customHeight="1" spans="1:4">
      <c r="A32" s="112" t="s">
        <v>568</v>
      </c>
      <c r="B32" s="112">
        <v>7230</v>
      </c>
      <c r="C32" s="112">
        <v>5084</v>
      </c>
      <c r="D32" s="120">
        <f>B32/C32*100</f>
        <v>142.21</v>
      </c>
    </row>
    <row r="33" ht="19.15" customHeight="1" spans="1:4">
      <c r="A33" s="30" t="s">
        <v>597</v>
      </c>
      <c r="B33" s="112">
        <v>7230</v>
      </c>
      <c r="C33" s="112">
        <v>5084</v>
      </c>
      <c r="D33" s="120">
        <f>B33/C33*100</f>
        <v>142.21</v>
      </c>
    </row>
    <row r="34" ht="19.15" customHeight="1" spans="1:4">
      <c r="A34" s="134" t="s">
        <v>598</v>
      </c>
      <c r="B34" s="112"/>
      <c r="C34" s="112"/>
      <c r="D34" s="120"/>
    </row>
    <row r="35" ht="19.15" customHeight="1" spans="1:4">
      <c r="A35" s="134" t="s">
        <v>599</v>
      </c>
      <c r="B35" s="112"/>
      <c r="C35" s="112">
        <v>5084</v>
      </c>
      <c r="D35" s="120">
        <f>B35/C35*100</f>
        <v>0</v>
      </c>
    </row>
    <row r="36" ht="19.15" customHeight="1" spans="1:4">
      <c r="A36" s="30" t="s">
        <v>569</v>
      </c>
      <c r="B36" s="112"/>
      <c r="C36" s="112"/>
      <c r="D36" s="120"/>
    </row>
    <row r="37" ht="19.15" customHeight="1" spans="1:4">
      <c r="A37" s="30" t="s">
        <v>600</v>
      </c>
      <c r="B37" s="112"/>
      <c r="C37" s="112"/>
      <c r="D37" s="120"/>
    </row>
    <row r="38" ht="19.15" customHeight="1" spans="1:4">
      <c r="A38" s="134" t="s">
        <v>601</v>
      </c>
      <c r="B38" s="112"/>
      <c r="C38" s="112"/>
      <c r="D38" s="120"/>
    </row>
    <row r="39" ht="19.15" customHeight="1" spans="1:4">
      <c r="A39" s="118" t="s">
        <v>570</v>
      </c>
      <c r="B39" s="112">
        <f>B8+B24+B29+B32+B36</f>
        <v>38046</v>
      </c>
      <c r="C39" s="112">
        <f>C8+C24+C29+C32+C36</f>
        <v>51935</v>
      </c>
      <c r="D39" s="120">
        <f>B39/C39*100</f>
        <v>73.26</v>
      </c>
    </row>
    <row r="40" ht="19.15" customHeight="1" spans="1:4">
      <c r="A40" s="111" t="s">
        <v>136</v>
      </c>
      <c r="B40" s="112"/>
      <c r="C40" s="112"/>
      <c r="D40" s="112"/>
    </row>
    <row r="41" ht="19.15" customHeight="1" spans="1:4">
      <c r="A41" s="111" t="s">
        <v>137</v>
      </c>
      <c r="B41" s="112"/>
      <c r="C41" s="112"/>
      <c r="D41" s="112"/>
    </row>
    <row r="42" ht="19.15" customHeight="1" spans="1:4">
      <c r="A42" s="122" t="s">
        <v>571</v>
      </c>
      <c r="B42" s="112"/>
      <c r="C42" s="112"/>
      <c r="D42" s="112"/>
    </row>
    <row r="43" ht="19.15" customHeight="1" spans="1:4">
      <c r="A43" s="122" t="s">
        <v>572</v>
      </c>
      <c r="B43" s="112"/>
      <c r="C43" s="112"/>
      <c r="D43" s="112"/>
    </row>
    <row r="44" ht="19.15" customHeight="1" spans="1:4">
      <c r="A44" s="122" t="s">
        <v>456</v>
      </c>
      <c r="B44" s="112">
        <f>14689+1500</f>
        <v>16189</v>
      </c>
      <c r="C44" s="112"/>
      <c r="D44" s="112"/>
    </row>
    <row r="45" ht="19.15" customHeight="1" spans="1:4">
      <c r="A45" s="122" t="s">
        <v>573</v>
      </c>
      <c r="B45" s="112"/>
      <c r="C45" s="112"/>
      <c r="D45" s="112"/>
    </row>
    <row r="46" ht="19.15" customHeight="1" spans="1:4">
      <c r="A46" s="122" t="s">
        <v>574</v>
      </c>
      <c r="B46" s="33"/>
      <c r="C46" s="33"/>
      <c r="D46" s="33"/>
    </row>
    <row r="47" ht="19.15" customHeight="1" spans="1:4">
      <c r="A47" s="118" t="s">
        <v>151</v>
      </c>
      <c r="B47" s="33">
        <f>B39+B44</f>
        <v>54235</v>
      </c>
      <c r="C47" s="33">
        <f>C39</f>
        <v>51935</v>
      </c>
      <c r="D47" s="120">
        <f t="shared" ref="D47" si="1">B47/C47*100</f>
        <v>104.43</v>
      </c>
    </row>
  </sheetData>
  <mergeCells count="1">
    <mergeCell ref="A2:D2"/>
  </mergeCells>
  <pageMargins left="0.708333333333333" right="0.708333333333333" top="0.747916666666667" bottom="0.747916666666667" header="0.314583333333333" footer="0.314583333333333"/>
  <pageSetup paperSize="9" scale="82" fitToHeight="0"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7"/>
  <sheetViews>
    <sheetView workbookViewId="0">
      <selection activeCell="L12" sqref="L12"/>
    </sheetView>
  </sheetViews>
  <sheetFormatPr defaultColWidth="9" defaultRowHeight="14.25"/>
  <cols>
    <col min="1" max="1" width="23" customWidth="1"/>
    <col min="2" max="9" width="10.375" customWidth="1"/>
    <col min="10" max="10" width="15.125" customWidth="1"/>
  </cols>
  <sheetData>
    <row r="1" ht="18.6" customHeight="1" spans="1:1">
      <c r="A1" s="23" t="s">
        <v>602</v>
      </c>
    </row>
    <row r="2" ht="20.25" spans="1:10">
      <c r="A2" s="105" t="s">
        <v>603</v>
      </c>
      <c r="B2" s="105"/>
      <c r="C2" s="105"/>
      <c r="D2" s="105"/>
      <c r="E2" s="105"/>
      <c r="F2" s="105"/>
      <c r="G2" s="105"/>
      <c r="H2" s="105"/>
      <c r="I2" s="105"/>
      <c r="J2" s="105"/>
    </row>
    <row r="3" spans="1:10">
      <c r="A3" s="128"/>
      <c r="B3" s="128"/>
      <c r="C3" s="128"/>
      <c r="D3" s="128"/>
      <c r="E3" s="128"/>
      <c r="F3" s="128"/>
      <c r="G3" s="128"/>
      <c r="H3" s="128"/>
      <c r="J3" s="131" t="s">
        <v>464</v>
      </c>
    </row>
    <row r="4" ht="23.45" customHeight="1" spans="1:10">
      <c r="A4" s="129" t="s">
        <v>465</v>
      </c>
      <c r="B4" s="118" t="s">
        <v>513</v>
      </c>
      <c r="C4" s="118" t="s">
        <v>517</v>
      </c>
      <c r="D4" s="118" t="s">
        <v>517</v>
      </c>
      <c r="E4" s="118" t="s">
        <v>517</v>
      </c>
      <c r="F4" s="118" t="s">
        <v>517</v>
      </c>
      <c r="G4" s="118" t="s">
        <v>604</v>
      </c>
      <c r="H4" s="118" t="s">
        <v>604</v>
      </c>
      <c r="I4" s="118" t="s">
        <v>604</v>
      </c>
      <c r="J4" s="6" t="s">
        <v>518</v>
      </c>
    </row>
    <row r="5" ht="25.35" customHeight="1" spans="1:10">
      <c r="A5" s="112" t="s">
        <v>559</v>
      </c>
      <c r="B5" s="112">
        <v>0</v>
      </c>
      <c r="C5" s="112">
        <v>0</v>
      </c>
      <c r="D5" s="112">
        <v>0</v>
      </c>
      <c r="E5" s="112">
        <v>0</v>
      </c>
      <c r="F5" s="112">
        <v>0</v>
      </c>
      <c r="G5" s="112">
        <v>0</v>
      </c>
      <c r="H5" s="112">
        <v>0</v>
      </c>
      <c r="I5" s="112">
        <v>0</v>
      </c>
      <c r="J5" s="112">
        <v>0</v>
      </c>
    </row>
    <row r="6" ht="25.35" customHeight="1" spans="1:10">
      <c r="A6" s="112" t="s">
        <v>560</v>
      </c>
      <c r="B6" s="112">
        <v>0</v>
      </c>
      <c r="C6" s="112">
        <v>0</v>
      </c>
      <c r="D6" s="112">
        <v>0</v>
      </c>
      <c r="E6" s="112">
        <v>0</v>
      </c>
      <c r="F6" s="112">
        <v>0</v>
      </c>
      <c r="G6" s="112">
        <v>0</v>
      </c>
      <c r="H6" s="112">
        <v>0</v>
      </c>
      <c r="I6" s="112">
        <v>0</v>
      </c>
      <c r="J6" s="112">
        <v>0</v>
      </c>
    </row>
    <row r="7" ht="25.35" customHeight="1" spans="1:10">
      <c r="A7" s="112" t="s">
        <v>561</v>
      </c>
      <c r="B7" s="112">
        <v>0</v>
      </c>
      <c r="C7" s="112">
        <v>0</v>
      </c>
      <c r="D7" s="112">
        <v>0</v>
      </c>
      <c r="E7" s="112">
        <v>0</v>
      </c>
      <c r="F7" s="112">
        <v>0</v>
      </c>
      <c r="G7" s="112">
        <v>0</v>
      </c>
      <c r="H7" s="112">
        <v>0</v>
      </c>
      <c r="I7" s="112">
        <v>0</v>
      </c>
      <c r="J7" s="112">
        <v>0</v>
      </c>
    </row>
    <row r="8" ht="25.35" customHeight="1" spans="1:10">
      <c r="A8" s="112" t="s">
        <v>562</v>
      </c>
      <c r="B8" s="112">
        <v>0</v>
      </c>
      <c r="C8" s="112">
        <v>0</v>
      </c>
      <c r="D8" s="112">
        <v>0</v>
      </c>
      <c r="E8" s="112">
        <v>0</v>
      </c>
      <c r="F8" s="112">
        <v>0</v>
      </c>
      <c r="G8" s="112">
        <v>0</v>
      </c>
      <c r="H8" s="112">
        <v>0</v>
      </c>
      <c r="I8" s="112">
        <v>0</v>
      </c>
      <c r="J8" s="112">
        <v>0</v>
      </c>
    </row>
    <row r="9" ht="25.35" customHeight="1" spans="1:10">
      <c r="A9" s="112" t="s">
        <v>563</v>
      </c>
      <c r="B9" s="112">
        <v>0</v>
      </c>
      <c r="C9" s="112">
        <v>0</v>
      </c>
      <c r="D9" s="112">
        <v>0</v>
      </c>
      <c r="E9" s="112">
        <v>0</v>
      </c>
      <c r="F9" s="112">
        <v>0</v>
      </c>
      <c r="G9" s="112">
        <v>0</v>
      </c>
      <c r="H9" s="112">
        <v>0</v>
      </c>
      <c r="I9" s="112">
        <v>0</v>
      </c>
      <c r="J9" s="112">
        <v>0</v>
      </c>
    </row>
    <row r="10" ht="25.35" customHeight="1" spans="1:10">
      <c r="A10" s="112" t="s">
        <v>564</v>
      </c>
      <c r="B10" s="112">
        <v>0</v>
      </c>
      <c r="C10" s="112">
        <v>0</v>
      </c>
      <c r="D10" s="112">
        <v>0</v>
      </c>
      <c r="E10" s="112">
        <v>0</v>
      </c>
      <c r="F10" s="112">
        <v>0</v>
      </c>
      <c r="G10" s="112">
        <v>0</v>
      </c>
      <c r="H10" s="112">
        <v>0</v>
      </c>
      <c r="I10" s="112">
        <v>0</v>
      </c>
      <c r="J10" s="112">
        <v>0</v>
      </c>
    </row>
    <row r="11" ht="25.35" customHeight="1" spans="1:10">
      <c r="A11" s="112" t="s">
        <v>565</v>
      </c>
      <c r="B11" s="112">
        <v>0</v>
      </c>
      <c r="C11" s="112">
        <v>0</v>
      </c>
      <c r="D11" s="112">
        <v>0</v>
      </c>
      <c r="E11" s="112">
        <v>0</v>
      </c>
      <c r="F11" s="112">
        <v>0</v>
      </c>
      <c r="G11" s="112">
        <v>0</v>
      </c>
      <c r="H11" s="112">
        <v>0</v>
      </c>
      <c r="I11" s="112">
        <v>0</v>
      </c>
      <c r="J11" s="112">
        <v>0</v>
      </c>
    </row>
    <row r="12" ht="25.35" customHeight="1" spans="1:10">
      <c r="A12" s="112" t="s">
        <v>566</v>
      </c>
      <c r="B12" s="112">
        <v>0</v>
      </c>
      <c r="C12" s="112">
        <v>0</v>
      </c>
      <c r="D12" s="112">
        <v>0</v>
      </c>
      <c r="E12" s="112">
        <v>0</v>
      </c>
      <c r="F12" s="112">
        <v>0</v>
      </c>
      <c r="G12" s="112">
        <v>0</v>
      </c>
      <c r="H12" s="112">
        <v>0</v>
      </c>
      <c r="I12" s="112">
        <v>0</v>
      </c>
      <c r="J12" s="112">
        <v>0</v>
      </c>
    </row>
    <row r="13" ht="25.35" customHeight="1" spans="1:10">
      <c r="A13" s="112" t="s">
        <v>567</v>
      </c>
      <c r="B13" s="112">
        <v>0</v>
      </c>
      <c r="C13" s="112">
        <v>0</v>
      </c>
      <c r="D13" s="112">
        <v>0</v>
      </c>
      <c r="E13" s="112">
        <v>0</v>
      </c>
      <c r="F13" s="112">
        <v>0</v>
      </c>
      <c r="G13" s="112">
        <v>0</v>
      </c>
      <c r="H13" s="112">
        <v>0</v>
      </c>
      <c r="I13" s="112">
        <v>0</v>
      </c>
      <c r="J13" s="112">
        <v>0</v>
      </c>
    </row>
    <row r="14" ht="25.35" customHeight="1" spans="1:10">
      <c r="A14" s="112" t="s">
        <v>568</v>
      </c>
      <c r="B14" s="112">
        <v>0</v>
      </c>
      <c r="C14" s="112">
        <v>0</v>
      </c>
      <c r="D14" s="112">
        <v>0</v>
      </c>
      <c r="E14" s="112">
        <v>0</v>
      </c>
      <c r="F14" s="112">
        <v>0</v>
      </c>
      <c r="G14" s="112">
        <v>0</v>
      </c>
      <c r="H14" s="112">
        <v>0</v>
      </c>
      <c r="I14" s="112">
        <v>0</v>
      </c>
      <c r="J14" s="112">
        <v>0</v>
      </c>
    </row>
    <row r="15" ht="25.35" customHeight="1" spans="1:10">
      <c r="A15" s="112" t="s">
        <v>569</v>
      </c>
      <c r="B15" s="112">
        <v>0</v>
      </c>
      <c r="C15" s="112">
        <v>0</v>
      </c>
      <c r="D15" s="112">
        <v>0</v>
      </c>
      <c r="E15" s="112">
        <v>0</v>
      </c>
      <c r="F15" s="112">
        <v>0</v>
      </c>
      <c r="G15" s="112">
        <v>0</v>
      </c>
      <c r="H15" s="112">
        <v>0</v>
      </c>
      <c r="I15" s="112">
        <v>0</v>
      </c>
      <c r="J15" s="112">
        <v>0</v>
      </c>
    </row>
    <row r="16" s="127" customFormat="1" ht="25.35" customHeight="1" spans="1:10">
      <c r="A16" s="118" t="s">
        <v>513</v>
      </c>
      <c r="B16" s="112">
        <v>0</v>
      </c>
      <c r="C16" s="112">
        <v>0</v>
      </c>
      <c r="D16" s="112">
        <v>0</v>
      </c>
      <c r="E16" s="112">
        <v>0</v>
      </c>
      <c r="F16" s="112">
        <v>0</v>
      </c>
      <c r="G16" s="112">
        <v>0</v>
      </c>
      <c r="H16" s="112">
        <v>0</v>
      </c>
      <c r="I16" s="112">
        <v>0</v>
      </c>
      <c r="J16" s="112">
        <v>0</v>
      </c>
    </row>
    <row r="17" ht="39.6" customHeight="1" spans="1:10">
      <c r="A17" s="130" t="s">
        <v>605</v>
      </c>
      <c r="B17" s="130"/>
      <c r="C17" s="130"/>
      <c r="D17" s="130"/>
      <c r="E17" s="130"/>
      <c r="F17" s="130"/>
      <c r="G17" s="130"/>
      <c r="H17" s="130"/>
      <c r="I17" s="130"/>
      <c r="J17" s="130"/>
    </row>
  </sheetData>
  <mergeCells count="2">
    <mergeCell ref="A2:J2"/>
    <mergeCell ref="A17:J17"/>
  </mergeCells>
  <pageMargins left="0.708333333333333" right="0.708333333333333" top="0.747916666666667" bottom="0.747916666666667" header="0.314583333333333" footer="0.314583333333333"/>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3"/>
  <sheetViews>
    <sheetView workbookViewId="0">
      <selection activeCell="J18" sqref="J18"/>
    </sheetView>
  </sheetViews>
  <sheetFormatPr defaultColWidth="9" defaultRowHeight="14.25" outlineLevelCol="3"/>
  <cols>
    <col min="1" max="1" width="39" customWidth="1"/>
    <col min="2" max="2" width="12.375" customWidth="1"/>
    <col min="3" max="3" width="14.75" customWidth="1"/>
    <col min="4" max="4" width="18.5" customWidth="1"/>
  </cols>
  <sheetData>
    <row r="1" ht="18.6" customHeight="1" spans="1:1">
      <c r="A1" s="23" t="s">
        <v>606</v>
      </c>
    </row>
    <row r="2" ht="27" customHeight="1" spans="1:4">
      <c r="A2" s="105" t="s">
        <v>607</v>
      </c>
      <c r="B2" s="105"/>
      <c r="C2" s="105"/>
      <c r="D2" s="105"/>
    </row>
    <row r="3" spans="1:4">
      <c r="A3" s="106"/>
      <c r="B3" s="107"/>
      <c r="C3" s="107"/>
      <c r="D3" s="125" t="s">
        <v>464</v>
      </c>
    </row>
    <row r="4" ht="49.9" customHeight="1" spans="1:4">
      <c r="A4" s="109" t="s">
        <v>465</v>
      </c>
      <c r="B4" s="109" t="s">
        <v>65</v>
      </c>
      <c r="C4" s="28" t="s">
        <v>66</v>
      </c>
      <c r="D4" s="28" t="s">
        <v>67</v>
      </c>
    </row>
    <row r="5" ht="30.6" customHeight="1" spans="1:4">
      <c r="A5" s="112" t="s">
        <v>608</v>
      </c>
      <c r="B5" s="112">
        <v>600</v>
      </c>
      <c r="C5" s="112">
        <v>209</v>
      </c>
      <c r="D5" s="120">
        <f>B5/C5*100</f>
        <v>287.08</v>
      </c>
    </row>
    <row r="6" ht="30.6" customHeight="1" spans="1:4">
      <c r="A6" s="112" t="s">
        <v>609</v>
      </c>
      <c r="B6" s="112"/>
      <c r="C6" s="112"/>
      <c r="D6" s="112"/>
    </row>
    <row r="7" ht="30.6" customHeight="1" spans="1:4">
      <c r="A7" s="112" t="s">
        <v>610</v>
      </c>
      <c r="B7" s="112"/>
      <c r="C7" s="112"/>
      <c r="D7" s="112"/>
    </row>
    <row r="8" ht="30.6" customHeight="1" spans="1:4">
      <c r="A8" s="112" t="s">
        <v>611</v>
      </c>
      <c r="B8" s="112"/>
      <c r="C8" s="112"/>
      <c r="D8" s="112"/>
    </row>
    <row r="9" ht="30.6" customHeight="1" spans="1:4">
      <c r="A9" s="112" t="s">
        <v>612</v>
      </c>
      <c r="B9" s="112"/>
      <c r="C9" s="112"/>
      <c r="D9" s="112"/>
    </row>
    <row r="10" ht="30.6" customHeight="1" spans="1:4">
      <c r="A10" s="118" t="s">
        <v>548</v>
      </c>
      <c r="B10" s="112">
        <v>600</v>
      </c>
      <c r="C10" s="112">
        <v>209</v>
      </c>
      <c r="D10" s="120">
        <f>B10/C10*100</f>
        <v>287.08</v>
      </c>
    </row>
    <row r="11" ht="30.6" customHeight="1" spans="1:4">
      <c r="A11" s="116" t="s">
        <v>613</v>
      </c>
      <c r="B11" s="116"/>
      <c r="C11" s="116"/>
      <c r="D11" s="116"/>
    </row>
    <row r="12" ht="30.6" customHeight="1" spans="1:4">
      <c r="A12" s="126" t="s">
        <v>614</v>
      </c>
      <c r="B12" s="116"/>
      <c r="C12" s="116"/>
      <c r="D12" s="116"/>
    </row>
    <row r="13" ht="30.6" customHeight="1" spans="1:4">
      <c r="A13" s="6" t="s">
        <v>107</v>
      </c>
      <c r="B13" s="116">
        <v>600</v>
      </c>
      <c r="C13" s="116">
        <v>209</v>
      </c>
      <c r="D13" s="120">
        <f>B13/C13*100</f>
        <v>287.08</v>
      </c>
    </row>
  </sheetData>
  <mergeCells count="1">
    <mergeCell ref="A2:D2"/>
  </mergeCells>
  <pageMargins left="0.708333333333333" right="0.708333333333333" top="0.747916666666667" bottom="0.747916666666667" header="0.314583333333333" footer="0.314583333333333"/>
  <pageSetup paperSize="9" scale="96" fitToHeight="0" orientation="portrait"/>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3"/>
  <sheetViews>
    <sheetView workbookViewId="0">
      <selection activeCell="H7" sqref="H7"/>
    </sheetView>
  </sheetViews>
  <sheetFormatPr defaultColWidth="9" defaultRowHeight="14.25" outlineLevelCol="3"/>
  <cols>
    <col min="1" max="1" width="33.875" customWidth="1"/>
    <col min="2" max="2" width="12.625" customWidth="1"/>
    <col min="3" max="3" width="14.25" customWidth="1"/>
    <col min="4" max="4" width="18.25" customWidth="1"/>
  </cols>
  <sheetData>
    <row r="1" ht="23.45" customHeight="1" spans="1:1">
      <c r="A1" s="23" t="s">
        <v>615</v>
      </c>
    </row>
    <row r="2" ht="20.25" spans="1:4">
      <c r="A2" s="105" t="s">
        <v>616</v>
      </c>
      <c r="B2" s="105"/>
      <c r="C2" s="105"/>
      <c r="D2" s="105"/>
    </row>
    <row r="3" spans="1:4">
      <c r="A3" s="106"/>
      <c r="B3" s="107"/>
      <c r="C3" s="107"/>
      <c r="D3" s="108" t="s">
        <v>464</v>
      </c>
    </row>
    <row r="4" ht="50.45" customHeight="1" spans="1:4">
      <c r="A4" s="124" t="s">
        <v>465</v>
      </c>
      <c r="B4" s="124" t="s">
        <v>65</v>
      </c>
      <c r="C4" s="28" t="s">
        <v>66</v>
      </c>
      <c r="D4" s="28" t="s">
        <v>67</v>
      </c>
    </row>
    <row r="5" ht="31.15" customHeight="1" spans="1:4">
      <c r="A5" s="112" t="s">
        <v>617</v>
      </c>
      <c r="B5" s="112"/>
      <c r="C5" s="112"/>
      <c r="D5" s="112"/>
    </row>
    <row r="6" ht="31.15" customHeight="1" spans="1:4">
      <c r="A6" s="112" t="s">
        <v>618</v>
      </c>
      <c r="B6" s="112"/>
      <c r="C6" s="112"/>
      <c r="D6" s="112"/>
    </row>
    <row r="7" ht="31.15" customHeight="1" spans="1:4">
      <c r="A7" s="112" t="s">
        <v>619</v>
      </c>
      <c r="B7" s="112"/>
      <c r="C7" s="112"/>
      <c r="D7" s="112"/>
    </row>
    <row r="8" ht="31.15" customHeight="1" spans="1:4">
      <c r="A8" s="112" t="s">
        <v>620</v>
      </c>
      <c r="B8" s="112"/>
      <c r="C8" s="112"/>
      <c r="D8" s="112"/>
    </row>
    <row r="9" ht="31.15" customHeight="1" spans="1:4">
      <c r="A9" s="112" t="s">
        <v>621</v>
      </c>
      <c r="B9" s="112">
        <v>480</v>
      </c>
      <c r="C9" s="112">
        <v>167</v>
      </c>
      <c r="D9" s="120">
        <f t="shared" ref="D9:D13" si="0">B9/C9*100</f>
        <v>287.43</v>
      </c>
    </row>
    <row r="10" ht="31.15" customHeight="1" spans="1:4">
      <c r="A10" s="118" t="s">
        <v>570</v>
      </c>
      <c r="B10" s="112">
        <v>480</v>
      </c>
      <c r="C10" s="112">
        <v>167</v>
      </c>
      <c r="D10" s="120">
        <f>B10/C10*100</f>
        <v>287.43</v>
      </c>
    </row>
    <row r="11" ht="31.15" customHeight="1" spans="1:4">
      <c r="A11" s="112" t="s">
        <v>622</v>
      </c>
      <c r="B11" s="112"/>
      <c r="C11" s="112"/>
      <c r="D11" s="112"/>
    </row>
    <row r="12" ht="31.15" customHeight="1" spans="1:4">
      <c r="A12" s="112" t="s">
        <v>623</v>
      </c>
      <c r="B12" s="112">
        <v>120</v>
      </c>
      <c r="C12" s="112">
        <v>42</v>
      </c>
      <c r="D12" s="120">
        <f>B12/C12*100</f>
        <v>285.71</v>
      </c>
    </row>
    <row r="13" ht="31.15" customHeight="1" spans="1:4">
      <c r="A13" s="118" t="s">
        <v>151</v>
      </c>
      <c r="B13" s="112">
        <v>600</v>
      </c>
      <c r="C13" s="112">
        <v>209</v>
      </c>
      <c r="D13" s="120">
        <f>B13/C13*100</f>
        <v>287.08</v>
      </c>
    </row>
  </sheetData>
  <mergeCells count="1">
    <mergeCell ref="A2:D2"/>
  </mergeCells>
  <pageMargins left="0.708333333333333" right="0.708333333333333" top="0.747916666666667" bottom="0.747916666666667" header="0.314583333333333" footer="0.31458333333333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21"/>
  <sheetViews>
    <sheetView workbookViewId="0">
      <selection activeCell="K9" sqref="K9"/>
    </sheetView>
  </sheetViews>
  <sheetFormatPr defaultColWidth="9" defaultRowHeight="14.25" outlineLevelCol="3"/>
  <cols>
    <col min="1" max="1" width="38.5" customWidth="1"/>
    <col min="2" max="2" width="13" customWidth="1"/>
    <col min="3" max="3" width="14.75" customWidth="1"/>
    <col min="4" max="4" width="18" customWidth="1"/>
  </cols>
  <sheetData>
    <row r="1" spans="1:1">
      <c r="A1" s="23" t="s">
        <v>624</v>
      </c>
    </row>
    <row r="2" ht="20.25" spans="1:4">
      <c r="A2" s="105" t="s">
        <v>625</v>
      </c>
      <c r="B2" s="105"/>
      <c r="C2" s="105"/>
      <c r="D2" s="105"/>
    </row>
    <row r="3" ht="24.6" customHeight="1" spans="1:4">
      <c r="A3" s="106"/>
      <c r="B3" s="107"/>
      <c r="C3" s="107"/>
      <c r="D3" s="108" t="s">
        <v>464</v>
      </c>
    </row>
    <row r="4" ht="48.6" customHeight="1" spans="1:4">
      <c r="A4" s="109" t="s">
        <v>465</v>
      </c>
      <c r="B4" s="109" t="s">
        <v>65</v>
      </c>
      <c r="C4" s="28" t="s">
        <v>66</v>
      </c>
      <c r="D4" s="28" t="s">
        <v>67</v>
      </c>
    </row>
    <row r="5" ht="23.45" customHeight="1" spans="1:4">
      <c r="A5" s="112" t="s">
        <v>608</v>
      </c>
      <c r="B5" s="112">
        <v>600</v>
      </c>
      <c r="C5" s="112">
        <v>209</v>
      </c>
      <c r="D5" s="120">
        <f>B5/C5*100</f>
        <v>287.08</v>
      </c>
    </row>
    <row r="6" ht="23.45" customHeight="1" spans="1:4">
      <c r="A6" s="121" t="s">
        <v>626</v>
      </c>
      <c r="B6" s="112"/>
      <c r="C6" s="112">
        <v>130</v>
      </c>
      <c r="D6" s="120">
        <f t="shared" ref="D6" si="0">B6/C6*100</f>
        <v>0</v>
      </c>
    </row>
    <row r="7" ht="23.45" customHeight="1" spans="1:4">
      <c r="A7" s="121" t="s">
        <v>627</v>
      </c>
      <c r="B7" s="112"/>
      <c r="C7" s="112">
        <v>20</v>
      </c>
      <c r="D7" s="120"/>
    </row>
    <row r="8" ht="23.45" customHeight="1" spans="1:4">
      <c r="A8" s="121" t="s">
        <v>628</v>
      </c>
      <c r="B8" s="112"/>
      <c r="C8" s="112">
        <v>16</v>
      </c>
      <c r="D8" s="120"/>
    </row>
    <row r="9" ht="23.45" customHeight="1" spans="1:4">
      <c r="A9" s="121" t="s">
        <v>629</v>
      </c>
      <c r="B9" s="112"/>
      <c r="C9" s="112">
        <v>43</v>
      </c>
      <c r="D9" s="120"/>
    </row>
    <row r="10" ht="23.45" customHeight="1" spans="1:4">
      <c r="A10" s="112" t="s">
        <v>609</v>
      </c>
      <c r="B10" s="112"/>
      <c r="C10" s="112"/>
      <c r="D10" s="112"/>
    </row>
    <row r="11" ht="23.45" customHeight="1" spans="1:4">
      <c r="A11" s="121" t="s">
        <v>630</v>
      </c>
      <c r="B11" s="112"/>
      <c r="C11" s="112"/>
      <c r="D11" s="112"/>
    </row>
    <row r="12" ht="23.45" customHeight="1" spans="1:4">
      <c r="A12" s="122" t="s">
        <v>631</v>
      </c>
      <c r="B12" s="112"/>
      <c r="C12" s="112"/>
      <c r="D12" s="112"/>
    </row>
    <row r="13" ht="23.45" customHeight="1" spans="1:4">
      <c r="A13" s="122" t="s">
        <v>632</v>
      </c>
      <c r="B13" s="112"/>
      <c r="C13" s="112"/>
      <c r="D13" s="112"/>
    </row>
    <row r="14" ht="23.45" customHeight="1" spans="1:4">
      <c r="A14" s="122" t="s">
        <v>633</v>
      </c>
      <c r="B14" s="112"/>
      <c r="C14" s="112"/>
      <c r="D14" s="112"/>
    </row>
    <row r="15" ht="23.45" customHeight="1" spans="1:4">
      <c r="A15" s="112" t="s">
        <v>610</v>
      </c>
      <c r="B15" s="112"/>
      <c r="C15" s="112"/>
      <c r="D15" s="112"/>
    </row>
    <row r="16" ht="23.45" customHeight="1" spans="1:4">
      <c r="A16" s="112" t="s">
        <v>611</v>
      </c>
      <c r="B16" s="112"/>
      <c r="C16" s="112"/>
      <c r="D16" s="112"/>
    </row>
    <row r="17" ht="23.45" customHeight="1" spans="1:4">
      <c r="A17" s="112" t="s">
        <v>612</v>
      </c>
      <c r="B17" s="112"/>
      <c r="C17" s="112"/>
      <c r="D17" s="112"/>
    </row>
    <row r="18" ht="23.45" customHeight="1" spans="1:4">
      <c r="A18" s="118" t="s">
        <v>548</v>
      </c>
      <c r="B18" s="112"/>
      <c r="C18" s="112"/>
      <c r="D18" s="112"/>
    </row>
    <row r="19" ht="23.45" customHeight="1" spans="1:4">
      <c r="A19" s="112" t="s">
        <v>613</v>
      </c>
      <c r="B19" s="112"/>
      <c r="C19" s="112"/>
      <c r="D19" s="112"/>
    </row>
    <row r="20" ht="23.45" customHeight="1" spans="1:4">
      <c r="A20" s="123" t="s">
        <v>614</v>
      </c>
      <c r="B20" s="112"/>
      <c r="C20" s="112"/>
      <c r="D20" s="112"/>
    </row>
    <row r="21" ht="23.45" customHeight="1" spans="1:4">
      <c r="A21" s="118" t="s">
        <v>107</v>
      </c>
      <c r="B21" s="112">
        <v>600</v>
      </c>
      <c r="C21" s="112">
        <v>209</v>
      </c>
      <c r="D21" s="120">
        <f t="shared" ref="D21" si="1">B21/C21*100</f>
        <v>287.08</v>
      </c>
    </row>
  </sheetData>
  <mergeCells count="1">
    <mergeCell ref="A2:D2"/>
  </mergeCells>
  <pageMargins left="0.708333333333333" right="0.708333333333333" top="0.747916666666667" bottom="0.747916666666667" header="0.314583333333333" footer="0.314583333333333"/>
  <pageSetup paperSize="9" scale="97" fitToHeight="0" orientation="portrait"/>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34"/>
  <sheetViews>
    <sheetView topLeftCell="A13" workbookViewId="0">
      <selection activeCell="E31" sqref="E31"/>
    </sheetView>
  </sheetViews>
  <sheetFormatPr defaultColWidth="9" defaultRowHeight="14.25" outlineLevelCol="3"/>
  <cols>
    <col min="1" max="1" width="43.375" customWidth="1"/>
    <col min="2" max="2" width="11.625" customWidth="1"/>
    <col min="3" max="3" width="14.5" customWidth="1"/>
    <col min="4" max="4" width="18.25" customWidth="1"/>
    <col min="5" max="5" width="25.5" customWidth="1"/>
  </cols>
  <sheetData>
    <row r="1" spans="1:1">
      <c r="A1" s="23" t="s">
        <v>634</v>
      </c>
    </row>
    <row r="2" ht="26.45" customHeight="1" spans="1:4">
      <c r="A2" s="105" t="s">
        <v>635</v>
      </c>
      <c r="B2" s="105"/>
      <c r="C2" s="105"/>
      <c r="D2" s="105"/>
    </row>
    <row r="3" spans="1:4">
      <c r="A3" s="106"/>
      <c r="B3" s="107"/>
      <c r="C3" s="107"/>
      <c r="D3" s="108" t="s">
        <v>464</v>
      </c>
    </row>
    <row r="4" ht="44.25" customHeight="1" spans="1:4">
      <c r="A4" s="109" t="s">
        <v>465</v>
      </c>
      <c r="B4" s="109" t="s">
        <v>65</v>
      </c>
      <c r="C4" s="28" t="s">
        <v>66</v>
      </c>
      <c r="D4" s="28" t="s">
        <v>67</v>
      </c>
    </row>
    <row r="5" ht="18.6" customHeight="1" spans="1:4">
      <c r="A5" s="110" t="s">
        <v>617</v>
      </c>
      <c r="B5" s="111"/>
      <c r="C5" s="111"/>
      <c r="D5" s="111"/>
    </row>
    <row r="6" ht="18.6" customHeight="1" spans="1:4">
      <c r="A6" s="110" t="s">
        <v>636</v>
      </c>
      <c r="B6" s="112"/>
      <c r="C6" s="112"/>
      <c r="D6" s="112"/>
    </row>
    <row r="7" ht="18.6" customHeight="1" spans="1:4">
      <c r="A7" s="113" t="s">
        <v>637</v>
      </c>
      <c r="B7" s="112"/>
      <c r="C7" s="112"/>
      <c r="D7" s="112"/>
    </row>
    <row r="8" ht="18.6" customHeight="1" spans="1:4">
      <c r="A8" s="113" t="s">
        <v>638</v>
      </c>
      <c r="B8" s="112"/>
      <c r="C8" s="112"/>
      <c r="D8" s="112"/>
    </row>
    <row r="9" ht="18.6" customHeight="1" spans="1:4">
      <c r="A9" s="113" t="s">
        <v>639</v>
      </c>
      <c r="B9" s="112"/>
      <c r="C9" s="112"/>
      <c r="D9" s="112"/>
    </row>
    <row r="10" ht="18.6" customHeight="1" spans="1:4">
      <c r="A10" s="113" t="s">
        <v>640</v>
      </c>
      <c r="B10" s="112"/>
      <c r="C10" s="112"/>
      <c r="D10" s="112"/>
    </row>
    <row r="11" ht="18.6" customHeight="1" spans="1:4">
      <c r="A11" s="113" t="s">
        <v>641</v>
      </c>
      <c r="B11" s="112"/>
      <c r="C11" s="112"/>
      <c r="D11" s="112"/>
    </row>
    <row r="12" ht="18.6" customHeight="1" spans="1:4">
      <c r="A12" s="113" t="s">
        <v>642</v>
      </c>
      <c r="B12" s="112"/>
      <c r="C12" s="112"/>
      <c r="D12" s="112"/>
    </row>
    <row r="13" ht="18.6" customHeight="1" spans="1:4">
      <c r="A13" s="113" t="s">
        <v>643</v>
      </c>
      <c r="B13" s="112"/>
      <c r="C13" s="112"/>
      <c r="D13" s="112"/>
    </row>
    <row r="14" ht="18.6" customHeight="1" spans="1:4">
      <c r="A14" s="113" t="s">
        <v>644</v>
      </c>
      <c r="B14" s="112"/>
      <c r="C14" s="112"/>
      <c r="D14" s="112"/>
    </row>
    <row r="15" ht="18.6" customHeight="1" spans="1:4">
      <c r="A15" s="110" t="s">
        <v>618</v>
      </c>
      <c r="B15" s="114"/>
      <c r="C15" s="114"/>
      <c r="D15" s="114"/>
    </row>
    <row r="16" ht="18.6" customHeight="1" spans="1:4">
      <c r="A16" s="115" t="s">
        <v>645</v>
      </c>
      <c r="B16" s="116"/>
      <c r="C16" s="116"/>
      <c r="D16" s="116"/>
    </row>
    <row r="17" ht="18.6" customHeight="1" spans="1:4">
      <c r="A17" s="113" t="s">
        <v>646</v>
      </c>
      <c r="B17" s="116"/>
      <c r="C17" s="116"/>
      <c r="D17" s="116"/>
    </row>
    <row r="18" ht="18.6" customHeight="1" spans="1:4">
      <c r="A18" s="113" t="s">
        <v>647</v>
      </c>
      <c r="B18" s="116"/>
      <c r="C18" s="116"/>
      <c r="D18" s="116"/>
    </row>
    <row r="19" ht="18.6" customHeight="1" spans="1:4">
      <c r="A19" s="113" t="s">
        <v>648</v>
      </c>
      <c r="B19" s="116"/>
      <c r="C19" s="116"/>
      <c r="D19" s="116"/>
    </row>
    <row r="20" ht="18.6" customHeight="1" spans="1:4">
      <c r="A20" s="113" t="s">
        <v>649</v>
      </c>
      <c r="B20" s="116"/>
      <c r="C20" s="116"/>
      <c r="D20" s="116"/>
    </row>
    <row r="21" ht="18.6" customHeight="1" spans="1:4">
      <c r="A21" s="113" t="s">
        <v>650</v>
      </c>
      <c r="B21" s="116"/>
      <c r="C21" s="116"/>
      <c r="D21" s="116"/>
    </row>
    <row r="22" ht="18.6" customHeight="1" spans="1:4">
      <c r="A22" s="113" t="s">
        <v>651</v>
      </c>
      <c r="B22" s="116"/>
      <c r="C22" s="116"/>
      <c r="D22" s="116"/>
    </row>
    <row r="23" ht="18.6" customHeight="1" spans="1:4">
      <c r="A23" s="113" t="s">
        <v>652</v>
      </c>
      <c r="B23" s="116"/>
      <c r="C23" s="116"/>
      <c r="D23" s="116"/>
    </row>
    <row r="24" ht="18.6" customHeight="1" spans="1:4">
      <c r="A24" s="110" t="s">
        <v>619</v>
      </c>
      <c r="B24" s="114"/>
      <c r="C24" s="114"/>
      <c r="D24" s="114"/>
    </row>
    <row r="25" ht="18.6" customHeight="1" spans="1:4">
      <c r="A25" s="110" t="s">
        <v>653</v>
      </c>
      <c r="B25" s="116"/>
      <c r="C25" s="116"/>
      <c r="D25" s="116"/>
    </row>
    <row r="26" ht="18.6" customHeight="1" spans="1:4">
      <c r="A26" s="110" t="s">
        <v>620</v>
      </c>
      <c r="B26" s="114"/>
      <c r="C26" s="114"/>
      <c r="D26" s="114"/>
    </row>
    <row r="27" ht="18.6" customHeight="1" spans="1:4">
      <c r="A27" s="110" t="s">
        <v>654</v>
      </c>
      <c r="B27" s="116"/>
      <c r="C27" s="116"/>
      <c r="D27" s="116"/>
    </row>
    <row r="28" ht="18.6" customHeight="1" spans="1:4">
      <c r="A28" s="110" t="s">
        <v>655</v>
      </c>
      <c r="B28" s="116"/>
      <c r="C28" s="116"/>
      <c r="D28" s="116"/>
    </row>
    <row r="29" ht="18.6" customHeight="1" spans="1:4">
      <c r="A29" s="110" t="s">
        <v>656</v>
      </c>
      <c r="B29" s="116"/>
      <c r="C29" s="116"/>
      <c r="D29" s="116"/>
    </row>
    <row r="30" ht="18.6" customHeight="1" spans="1:4">
      <c r="A30" s="110" t="s">
        <v>621</v>
      </c>
      <c r="B30" s="112">
        <v>480</v>
      </c>
      <c r="C30" s="112">
        <v>167</v>
      </c>
      <c r="D30" s="117">
        <f>B30/C30*100</f>
        <v>287.43</v>
      </c>
    </row>
    <row r="31" ht="18.6" customHeight="1" spans="1:4">
      <c r="A31" s="118" t="s">
        <v>135</v>
      </c>
      <c r="B31" s="112">
        <v>480</v>
      </c>
      <c r="C31" s="112">
        <v>167</v>
      </c>
      <c r="D31" s="117">
        <f t="shared" ref="D31:D34" si="0">B31/C31*100</f>
        <v>287.43</v>
      </c>
    </row>
    <row r="32" ht="18.6" customHeight="1" spans="1:4">
      <c r="A32" s="119" t="s">
        <v>622</v>
      </c>
      <c r="B32" s="112"/>
      <c r="C32" s="112"/>
      <c r="D32" s="117"/>
    </row>
    <row r="33" ht="18.6" customHeight="1" spans="1:4">
      <c r="A33" s="112" t="s">
        <v>623</v>
      </c>
      <c r="B33" s="112">
        <v>120</v>
      </c>
      <c r="C33" s="112">
        <v>42</v>
      </c>
      <c r="D33" s="117">
        <f>B33/C33*100</f>
        <v>285.71</v>
      </c>
    </row>
    <row r="34" ht="18.6" customHeight="1" spans="1:4">
      <c r="A34" s="118" t="s">
        <v>657</v>
      </c>
      <c r="B34" s="112">
        <v>600</v>
      </c>
      <c r="C34" s="112">
        <v>209</v>
      </c>
      <c r="D34" s="117">
        <f>B34/C34*100</f>
        <v>287.08</v>
      </c>
    </row>
  </sheetData>
  <mergeCells count="1">
    <mergeCell ref="A2:D2"/>
  </mergeCells>
  <pageMargins left="0.708333333333333" right="0.708333333333333" top="0.747916666666667" bottom="0.747916666666667" header="0.314583333333333" footer="0.314583333333333"/>
  <pageSetup paperSize="9" scale="93" fitToHeight="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50"/>
  <sheetViews>
    <sheetView topLeftCell="A19" workbookViewId="0">
      <selection activeCell="D38" sqref="D38"/>
    </sheetView>
  </sheetViews>
  <sheetFormatPr defaultColWidth="9" defaultRowHeight="14.25" outlineLevelCol="6"/>
  <cols>
    <col min="1" max="1" width="44.625" customWidth="1"/>
    <col min="2" max="2" width="12.125" customWidth="1"/>
    <col min="3" max="3" width="14" customWidth="1"/>
    <col min="4" max="4" width="15.125" customWidth="1"/>
  </cols>
  <sheetData>
    <row r="1" ht="18" customHeight="1" spans="1:2">
      <c r="A1" s="201" t="s">
        <v>61</v>
      </c>
      <c r="B1" s="202"/>
    </row>
    <row r="2" ht="20.25" spans="1:4">
      <c r="A2" s="203" t="s">
        <v>62</v>
      </c>
      <c r="B2" s="203"/>
      <c r="C2" s="203"/>
      <c r="D2" s="203"/>
    </row>
    <row r="3" spans="1:4">
      <c r="A3" s="204"/>
      <c r="B3" s="202"/>
      <c r="D3" s="193" t="s">
        <v>63</v>
      </c>
    </row>
    <row r="4" ht="44.45" customHeight="1" spans="1:4">
      <c r="A4" s="205" t="s">
        <v>64</v>
      </c>
      <c r="B4" s="27" t="s">
        <v>65</v>
      </c>
      <c r="C4" s="28" t="s">
        <v>66</v>
      </c>
      <c r="D4" s="28" t="s">
        <v>67</v>
      </c>
    </row>
    <row r="5" spans="1:4">
      <c r="A5" s="228" t="s">
        <v>68</v>
      </c>
      <c r="B5" s="229">
        <f>SUM(B6:B21)</f>
        <v>60393</v>
      </c>
      <c r="C5" s="229">
        <f>SUM(C6:C21)</f>
        <v>56258</v>
      </c>
      <c r="D5" s="230">
        <f>B5/C5*100</f>
        <v>107.35</v>
      </c>
    </row>
    <row r="6" spans="1:4">
      <c r="A6" s="231" t="s">
        <v>69</v>
      </c>
      <c r="B6" s="232">
        <v>24541</v>
      </c>
      <c r="C6" s="233">
        <v>21600</v>
      </c>
      <c r="D6" s="230">
        <f t="shared" ref="D6:D44" si="0">B6/C6*100</f>
        <v>113.62</v>
      </c>
    </row>
    <row r="7" spans="1:4">
      <c r="A7" s="231" t="s">
        <v>70</v>
      </c>
      <c r="B7" s="229"/>
      <c r="C7" s="229"/>
      <c r="D7" s="230"/>
    </row>
    <row r="8" spans="1:4">
      <c r="A8" s="231" t="s">
        <v>71</v>
      </c>
      <c r="B8" s="234">
        <v>6354</v>
      </c>
      <c r="C8" s="235">
        <v>7750</v>
      </c>
      <c r="D8" s="230">
        <f>B8/C8*100</f>
        <v>81.99</v>
      </c>
    </row>
    <row r="9" spans="1:7">
      <c r="A9" s="231" t="s">
        <v>72</v>
      </c>
      <c r="B9" s="229"/>
      <c r="C9" s="229"/>
      <c r="D9" s="230"/>
      <c r="G9" s="142"/>
    </row>
    <row r="10" spans="1:4">
      <c r="A10" s="231" t="s">
        <v>73</v>
      </c>
      <c r="B10" s="234">
        <v>2940</v>
      </c>
      <c r="C10" s="235">
        <v>2278</v>
      </c>
      <c r="D10" s="230">
        <f>B10/C10*100</f>
        <v>129.06</v>
      </c>
    </row>
    <row r="11" spans="1:4">
      <c r="A11" s="231" t="s">
        <v>74</v>
      </c>
      <c r="B11" s="234">
        <v>905</v>
      </c>
      <c r="C11" s="235">
        <v>1400</v>
      </c>
      <c r="D11" s="230">
        <f>B11/C11*100</f>
        <v>64.64</v>
      </c>
    </row>
    <row r="12" spans="1:4">
      <c r="A12" s="231" t="s">
        <v>75</v>
      </c>
      <c r="B12" s="234">
        <v>3669</v>
      </c>
      <c r="C12" s="235">
        <v>3600</v>
      </c>
      <c r="D12" s="230">
        <f>B12/C12*100</f>
        <v>101.92</v>
      </c>
    </row>
    <row r="13" spans="1:4">
      <c r="A13" s="231" t="s">
        <v>76</v>
      </c>
      <c r="B13" s="234">
        <v>4542</v>
      </c>
      <c r="C13" s="235">
        <v>2700</v>
      </c>
      <c r="D13" s="230">
        <f>B13/C13*100</f>
        <v>168.22</v>
      </c>
    </row>
    <row r="14" spans="1:4">
      <c r="A14" s="231" t="s">
        <v>77</v>
      </c>
      <c r="B14" s="234">
        <v>716</v>
      </c>
      <c r="C14" s="235">
        <v>1300</v>
      </c>
      <c r="D14" s="230">
        <f>B14/C14*100</f>
        <v>55.08</v>
      </c>
    </row>
    <row r="15" spans="1:4">
      <c r="A15" s="231" t="s">
        <v>78</v>
      </c>
      <c r="B15" s="234">
        <v>2474</v>
      </c>
      <c r="C15" s="235">
        <v>2500</v>
      </c>
      <c r="D15" s="230">
        <f>B15/C15*100</f>
        <v>98.96</v>
      </c>
    </row>
    <row r="16" spans="1:4">
      <c r="A16" s="231" t="s">
        <v>79</v>
      </c>
      <c r="B16" s="234">
        <v>7341</v>
      </c>
      <c r="C16" s="235">
        <v>4800</v>
      </c>
      <c r="D16" s="230">
        <f>B16/C16*100</f>
        <v>152.94</v>
      </c>
    </row>
    <row r="17" spans="1:4">
      <c r="A17" s="231" t="s">
        <v>80</v>
      </c>
      <c r="B17" s="234">
        <v>762</v>
      </c>
      <c r="C17" s="235">
        <v>1300</v>
      </c>
      <c r="D17" s="230">
        <f>B17/C17*100</f>
        <v>58.62</v>
      </c>
    </row>
    <row r="18" spans="1:4">
      <c r="A18" s="231" t="s">
        <v>81</v>
      </c>
      <c r="B18" s="234">
        <v>755</v>
      </c>
      <c r="C18" s="235">
        <v>600</v>
      </c>
      <c r="D18" s="230">
        <f>B18/C18*100</f>
        <v>125.83</v>
      </c>
    </row>
    <row r="19" spans="1:4">
      <c r="A19" s="231" t="s">
        <v>82</v>
      </c>
      <c r="B19" s="232">
        <v>3142</v>
      </c>
      <c r="C19" s="233">
        <v>4500</v>
      </c>
      <c r="D19" s="230">
        <f>B19/C19*100</f>
        <v>69.82</v>
      </c>
    </row>
    <row r="20" spans="1:4">
      <c r="A20" s="231" t="s">
        <v>83</v>
      </c>
      <c r="B20" s="232">
        <v>2200</v>
      </c>
      <c r="C20" s="233">
        <v>1800</v>
      </c>
      <c r="D20" s="230">
        <f>B20/C20*100</f>
        <v>122.22</v>
      </c>
    </row>
    <row r="21" spans="1:4">
      <c r="A21" s="231" t="s">
        <v>84</v>
      </c>
      <c r="B21" s="232">
        <v>52</v>
      </c>
      <c r="C21" s="233">
        <v>130</v>
      </c>
      <c r="D21" s="230">
        <f>B21/C21*100</f>
        <v>40</v>
      </c>
    </row>
    <row r="22" spans="1:4">
      <c r="A22" s="228" t="s">
        <v>85</v>
      </c>
      <c r="B22" s="229">
        <f>SUM(B23:B30)</f>
        <v>14868</v>
      </c>
      <c r="C22" s="229">
        <f>SUM(C23:C30)</f>
        <v>13644</v>
      </c>
      <c r="D22" s="230">
        <f>B22/C22*100</f>
        <v>108.97</v>
      </c>
    </row>
    <row r="23" spans="1:4">
      <c r="A23" s="231" t="s">
        <v>86</v>
      </c>
      <c r="B23" s="236">
        <v>3768</v>
      </c>
      <c r="C23" s="233">
        <v>3603</v>
      </c>
      <c r="D23" s="230">
        <f>B23/C23*100</f>
        <v>104.58</v>
      </c>
    </row>
    <row r="24" spans="1:4">
      <c r="A24" s="231" t="s">
        <v>87</v>
      </c>
      <c r="B24" s="236">
        <v>4300</v>
      </c>
      <c r="C24" s="233">
        <v>1800</v>
      </c>
      <c r="D24" s="230">
        <f>B24/C24*100</f>
        <v>238.89</v>
      </c>
    </row>
    <row r="25" spans="1:4">
      <c r="A25" s="231" t="s">
        <v>88</v>
      </c>
      <c r="B25" s="236">
        <v>2300</v>
      </c>
      <c r="C25" s="233">
        <v>2300</v>
      </c>
      <c r="D25" s="230">
        <f>B25/C25*100</f>
        <v>100</v>
      </c>
    </row>
    <row r="26" spans="1:4">
      <c r="A26" s="231" t="s">
        <v>89</v>
      </c>
      <c r="B26" s="236"/>
      <c r="C26" s="233">
        <v>5941</v>
      </c>
      <c r="D26" s="230">
        <f>B26/C26*100</f>
        <v>0</v>
      </c>
    </row>
    <row r="27" spans="1:4">
      <c r="A27" s="231" t="s">
        <v>90</v>
      </c>
      <c r="B27" s="236">
        <v>1000</v>
      </c>
      <c r="C27" s="229"/>
      <c r="D27" s="230"/>
    </row>
    <row r="28" spans="1:4">
      <c r="A28" s="231" t="s">
        <v>91</v>
      </c>
      <c r="B28" s="229"/>
      <c r="C28" s="229"/>
      <c r="D28" s="230"/>
    </row>
    <row r="29" spans="1:4">
      <c r="A29" s="231" t="s">
        <v>92</v>
      </c>
      <c r="B29" s="229"/>
      <c r="C29" s="229"/>
      <c r="D29" s="230"/>
    </row>
    <row r="30" spans="1:4">
      <c r="A30" s="231" t="s">
        <v>93</v>
      </c>
      <c r="B30" s="236">
        <v>3500</v>
      </c>
      <c r="C30" s="229"/>
      <c r="D30" s="230"/>
    </row>
    <row r="31" spans="1:4">
      <c r="A31" s="237" t="s">
        <v>94</v>
      </c>
      <c r="B31" s="229">
        <f>B5+B22</f>
        <v>75261</v>
      </c>
      <c r="C31" s="229">
        <f>C5+C22</f>
        <v>69902</v>
      </c>
      <c r="D31" s="230">
        <f>B31/C31*100</f>
        <v>107.67</v>
      </c>
    </row>
    <row r="32" spans="1:4">
      <c r="A32" s="238" t="s">
        <v>95</v>
      </c>
      <c r="B32" s="229"/>
      <c r="C32" s="229"/>
      <c r="D32" s="230"/>
    </row>
    <row r="33" spans="1:4">
      <c r="A33" s="238" t="s">
        <v>96</v>
      </c>
      <c r="B33" s="32">
        <f>B34+B38+B41+B40+B39</f>
        <v>200798</v>
      </c>
      <c r="C33" s="32">
        <f>C34+C38+C41+C40</f>
        <v>122105</v>
      </c>
      <c r="D33" s="230">
        <f>B33/C33*100</f>
        <v>164.45</v>
      </c>
    </row>
    <row r="34" spans="1:4">
      <c r="A34" s="239" t="s">
        <v>97</v>
      </c>
      <c r="B34" s="229">
        <f>B35+B36+B37</f>
        <v>182943</v>
      </c>
      <c r="C34" s="229">
        <f>C35+C36+C37</f>
        <v>118479</v>
      </c>
      <c r="D34" s="230"/>
    </row>
    <row r="35" spans="1:4">
      <c r="A35" s="240" t="s">
        <v>98</v>
      </c>
      <c r="B35" s="229">
        <v>6479</v>
      </c>
      <c r="C35" s="229">
        <v>6479</v>
      </c>
      <c r="D35" s="230">
        <f>B35/C35*100</f>
        <v>100</v>
      </c>
    </row>
    <row r="36" spans="1:4">
      <c r="A36" s="240" t="s">
        <v>99</v>
      </c>
      <c r="B36" s="229">
        <v>103555</v>
      </c>
      <c r="C36" s="229">
        <v>98913</v>
      </c>
      <c r="D36" s="230">
        <f>B36/C36*100</f>
        <v>104.69</v>
      </c>
    </row>
    <row r="37" spans="1:4">
      <c r="A37" s="240" t="s">
        <v>100</v>
      </c>
      <c r="B37" s="229">
        <v>72909</v>
      </c>
      <c r="C37" s="229">
        <v>13087</v>
      </c>
      <c r="D37" s="230"/>
    </row>
    <row r="38" spans="1:4">
      <c r="A38" s="241" t="s">
        <v>101</v>
      </c>
      <c r="B38" s="229"/>
      <c r="C38" s="229"/>
      <c r="D38" s="230"/>
    </row>
    <row r="39" spans="1:4">
      <c r="A39" s="242" t="s">
        <v>102</v>
      </c>
      <c r="B39" s="229">
        <v>821</v>
      </c>
      <c r="C39" s="229"/>
      <c r="D39" s="230"/>
    </row>
    <row r="40" spans="1:4">
      <c r="A40" s="242" t="s">
        <v>103</v>
      </c>
      <c r="B40" s="229">
        <v>16309</v>
      </c>
      <c r="C40" s="229">
        <v>42</v>
      </c>
      <c r="D40" s="230"/>
    </row>
    <row r="41" spans="1:4">
      <c r="A41" s="239" t="s">
        <v>104</v>
      </c>
      <c r="B41" s="229">
        <v>725</v>
      </c>
      <c r="C41" s="229">
        <v>3584</v>
      </c>
      <c r="D41" s="230">
        <f>B41/C41*100</f>
        <v>20.23</v>
      </c>
    </row>
    <row r="42" spans="1:4">
      <c r="A42" s="243" t="s">
        <v>105</v>
      </c>
      <c r="B42" s="229"/>
      <c r="C42" s="229"/>
      <c r="D42" s="230"/>
    </row>
    <row r="43" spans="1:4">
      <c r="A43" s="242" t="s">
        <v>106</v>
      </c>
      <c r="B43" s="229"/>
      <c r="C43" s="229"/>
      <c r="D43" s="230"/>
    </row>
    <row r="44" spans="1:4">
      <c r="A44" s="237" t="s">
        <v>107</v>
      </c>
      <c r="B44" s="229">
        <f>B31+B32+B33</f>
        <v>276059</v>
      </c>
      <c r="C44" s="229">
        <f>C31+C32+C33</f>
        <v>192007</v>
      </c>
      <c r="D44" s="230">
        <f>B44/C44*100</f>
        <v>143.78</v>
      </c>
    </row>
    <row r="45" spans="1:2">
      <c r="A45" s="244"/>
      <c r="B45" s="202"/>
    </row>
    <row r="46" spans="1:2">
      <c r="A46" s="244"/>
      <c r="B46" s="202"/>
    </row>
    <row r="47" spans="1:2">
      <c r="A47" s="244"/>
      <c r="B47" s="202"/>
    </row>
    <row r="48" spans="1:2">
      <c r="A48" s="202"/>
      <c r="B48" s="202"/>
    </row>
    <row r="49" spans="1:2">
      <c r="A49" s="202"/>
      <c r="B49" s="202"/>
    </row>
    <row r="50" spans="1:2">
      <c r="A50" s="202"/>
      <c r="B50" s="202"/>
    </row>
  </sheetData>
  <mergeCells count="1">
    <mergeCell ref="A2:D2"/>
  </mergeCells>
  <pageMargins left="0.708333333333333" right="0.708333333333333" top="0.747916666666667" bottom="0.747916666666667" header="0.314583333333333" footer="0.314583333333333"/>
  <pageSetup paperSize="9" scale="95" fitToHeight="0"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17"/>
  <sheetViews>
    <sheetView workbookViewId="0">
      <selection activeCell="C20" sqref="C20"/>
    </sheetView>
  </sheetViews>
  <sheetFormatPr defaultColWidth="8.125" defaultRowHeight="14.25" outlineLevelCol="5"/>
  <cols>
    <col min="1" max="1" width="35.125" style="49" customWidth="1"/>
    <col min="2" max="2" width="16.5" style="49" customWidth="1"/>
    <col min="3" max="3" width="16.375" style="49" customWidth="1"/>
    <col min="4" max="4" width="19.875" style="82" customWidth="1"/>
    <col min="5" max="5" width="10.5" style="49" customWidth="1"/>
    <col min="6" max="6" width="9.125" style="49" customWidth="1"/>
    <col min="7" max="13" width="8.125" style="49"/>
    <col min="14" max="14" width="11.5" style="49" customWidth="1"/>
    <col min="15" max="16384" width="8.125" style="49"/>
  </cols>
  <sheetData>
    <row r="1" spans="1:1">
      <c r="A1" s="49" t="s">
        <v>658</v>
      </c>
    </row>
    <row r="2" ht="20.25" spans="1:4">
      <c r="A2" s="83" t="s">
        <v>659</v>
      </c>
      <c r="B2" s="83"/>
      <c r="C2" s="83"/>
      <c r="D2" s="83"/>
    </row>
    <row r="3" spans="1:4">
      <c r="A3" s="84"/>
      <c r="B3" s="48"/>
      <c r="D3" s="50" t="s">
        <v>464</v>
      </c>
    </row>
    <row r="4" s="79" customFormat="1" ht="44.25" customHeight="1" spans="1:4">
      <c r="A4" s="98" t="s">
        <v>465</v>
      </c>
      <c r="B4" s="52" t="s">
        <v>65</v>
      </c>
      <c r="C4" s="28" t="s">
        <v>66</v>
      </c>
      <c r="D4" s="28" t="s">
        <v>67</v>
      </c>
    </row>
    <row r="5" ht="21" customHeight="1" spans="1:4">
      <c r="A5" s="66" t="s">
        <v>660</v>
      </c>
      <c r="B5" s="86"/>
      <c r="C5" s="86"/>
      <c r="D5" s="58"/>
    </row>
    <row r="6" ht="21" customHeight="1" spans="1:4">
      <c r="A6" s="66" t="s">
        <v>661</v>
      </c>
      <c r="B6" s="73">
        <v>12945</v>
      </c>
      <c r="C6" s="73">
        <v>13222</v>
      </c>
      <c r="D6" s="58">
        <f>B6/C6</f>
        <v>0.979</v>
      </c>
    </row>
    <row r="7" ht="21" customHeight="1" spans="1:4">
      <c r="A7" s="66" t="s">
        <v>662</v>
      </c>
      <c r="B7" s="99"/>
      <c r="C7" s="99"/>
      <c r="D7" s="100"/>
    </row>
    <row r="8" ht="21" customHeight="1" spans="1:4">
      <c r="A8" s="66" t="s">
        <v>663</v>
      </c>
      <c r="B8" s="101"/>
      <c r="C8" s="101"/>
      <c r="D8" s="100"/>
    </row>
    <row r="9" ht="21" customHeight="1" spans="1:6">
      <c r="A9" s="66" t="s">
        <v>664</v>
      </c>
      <c r="B9" s="101"/>
      <c r="C9" s="101"/>
      <c r="D9" s="100"/>
      <c r="F9" s="102"/>
    </row>
    <row r="10" ht="21" customHeight="1" spans="1:4">
      <c r="A10" s="88" t="s">
        <v>665</v>
      </c>
      <c r="B10" s="101"/>
      <c r="C10" s="101"/>
      <c r="D10" s="100"/>
    </row>
    <row r="11" ht="21" customHeight="1" spans="1:4">
      <c r="A11" s="89" t="s">
        <v>666</v>
      </c>
      <c r="B11" s="101"/>
      <c r="C11" s="101"/>
      <c r="D11" s="100"/>
    </row>
    <row r="12" ht="21" customHeight="1" spans="1:4">
      <c r="A12" s="88" t="s">
        <v>667</v>
      </c>
      <c r="B12" s="101"/>
      <c r="C12" s="101"/>
      <c r="D12" s="100"/>
    </row>
    <row r="13" ht="21" customHeight="1" spans="1:4">
      <c r="A13" s="66" t="s">
        <v>668</v>
      </c>
      <c r="B13" s="101"/>
      <c r="C13" s="101"/>
      <c r="D13" s="100"/>
    </row>
    <row r="14" ht="21" customHeight="1" spans="1:4">
      <c r="A14" s="66" t="s">
        <v>669</v>
      </c>
      <c r="B14" s="101"/>
      <c r="C14" s="101"/>
      <c r="D14" s="100"/>
    </row>
    <row r="15" ht="21" customHeight="1" spans="1:4">
      <c r="A15" s="66" t="s">
        <v>670</v>
      </c>
      <c r="B15" s="101"/>
      <c r="C15" s="101"/>
      <c r="D15" s="100"/>
    </row>
    <row r="16" ht="21" customHeight="1" spans="1:4">
      <c r="A16" s="103" t="s">
        <v>671</v>
      </c>
      <c r="B16" s="73">
        <v>12945</v>
      </c>
      <c r="C16" s="73">
        <v>13222</v>
      </c>
      <c r="D16" s="58">
        <f>B16/C16</f>
        <v>0.979</v>
      </c>
    </row>
    <row r="17" spans="1:4">
      <c r="A17" s="80"/>
      <c r="B17" s="80"/>
      <c r="C17" s="80"/>
      <c r="D17" s="104"/>
    </row>
  </sheetData>
  <mergeCells count="1">
    <mergeCell ref="A2:D2"/>
  </mergeCells>
  <conditionalFormatting sqref="D5:D6">
    <cfRule type="cellIs" dxfId="0" priority="1" stopIfTrue="1" operator="lessThan">
      <formula>0</formula>
    </cfRule>
  </conditionalFormatting>
  <conditionalFormatting sqref="A5:A6">
    <cfRule type="expression" dxfId="1" priority="2" stopIfTrue="1">
      <formula>"len($A:$A)=3"</formula>
    </cfRule>
  </conditionalFormatting>
  <conditionalFormatting sqref="D16">
    <cfRule type="cellIs" dxfId="2" priority="3" stopIfTrue="1" operator="lessThan">
      <formula>0</formula>
    </cfRule>
  </conditionalFormatting>
  <pageMargins left="0.708333333333333" right="0.708333333333333" top="0.747916666666667" bottom="0.747916666666667" header="0.314583333333333" footer="0.314583333333333"/>
  <pageSetup paperSize="9" scale="93" fitToHeight="0" orientation="portrait"/>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16"/>
  <sheetViews>
    <sheetView workbookViewId="0">
      <selection activeCell="F10" sqref="F10"/>
    </sheetView>
  </sheetViews>
  <sheetFormatPr defaultColWidth="8.125" defaultRowHeight="14.25" outlineLevelCol="3"/>
  <cols>
    <col min="1" max="1" width="37.125" style="49" customWidth="1"/>
    <col min="2" max="3" width="14.625" style="49" customWidth="1"/>
    <col min="4" max="4" width="18" style="82" customWidth="1"/>
    <col min="5" max="5" width="10.5" style="49" customWidth="1"/>
    <col min="6" max="6" width="9.125" style="49" customWidth="1"/>
    <col min="7" max="13" width="8.125" style="49"/>
    <col min="14" max="14" width="11.5" style="49" customWidth="1"/>
    <col min="15" max="16384" width="8.125" style="49"/>
  </cols>
  <sheetData>
    <row r="1" ht="19.9" customHeight="1" spans="1:1">
      <c r="A1" s="49" t="s">
        <v>672</v>
      </c>
    </row>
    <row r="2" ht="20.25" spans="1:4">
      <c r="A2" s="83" t="s">
        <v>673</v>
      </c>
      <c r="B2" s="83"/>
      <c r="C2" s="83"/>
      <c r="D2" s="83"/>
    </row>
    <row r="3" spans="1:4">
      <c r="A3" s="84"/>
      <c r="B3" s="48"/>
      <c r="D3" s="50" t="s">
        <v>464</v>
      </c>
    </row>
    <row r="4" s="79" customFormat="1" ht="45.75" customHeight="1" spans="1:4">
      <c r="A4" s="85" t="s">
        <v>465</v>
      </c>
      <c r="B4" s="52" t="s">
        <v>65</v>
      </c>
      <c r="C4" s="28" t="s">
        <v>66</v>
      </c>
      <c r="D4" s="28" t="s">
        <v>67</v>
      </c>
    </row>
    <row r="5" s="80" customFormat="1" ht="22.9" customHeight="1" spans="1:4">
      <c r="A5" s="66" t="s">
        <v>674</v>
      </c>
      <c r="B5" s="57"/>
      <c r="C5" s="86"/>
      <c r="D5" s="58"/>
    </row>
    <row r="6" s="80" customFormat="1" ht="22.9" customHeight="1" spans="1:4">
      <c r="A6" s="66" t="s">
        <v>675</v>
      </c>
      <c r="B6" s="57">
        <v>10234</v>
      </c>
      <c r="C6" s="57">
        <v>9437</v>
      </c>
      <c r="D6" s="58">
        <f>B6/C6</f>
        <v>1.084</v>
      </c>
    </row>
    <row r="7" s="80" customFormat="1" ht="22.9" customHeight="1" spans="1:4">
      <c r="A7" s="66" t="s">
        <v>676</v>
      </c>
      <c r="B7" s="87"/>
      <c r="C7" s="86"/>
      <c r="D7" s="58"/>
    </row>
    <row r="8" s="80" customFormat="1" ht="22.9" customHeight="1" spans="1:4">
      <c r="A8" s="66" t="s">
        <v>677</v>
      </c>
      <c r="B8" s="57"/>
      <c r="C8" s="86"/>
      <c r="D8" s="58"/>
    </row>
    <row r="9" s="80" customFormat="1" ht="22.9" customHeight="1" spans="1:4">
      <c r="A9" s="66" t="s">
        <v>678</v>
      </c>
      <c r="B9" s="57"/>
      <c r="C9" s="86"/>
      <c r="D9" s="58"/>
    </row>
    <row r="10" s="80" customFormat="1" ht="22.9" customHeight="1" spans="1:4">
      <c r="A10" s="88" t="s">
        <v>679</v>
      </c>
      <c r="B10" s="57"/>
      <c r="C10" s="86"/>
      <c r="D10" s="58"/>
    </row>
    <row r="11" s="80" customFormat="1" ht="22.9" customHeight="1" spans="1:4">
      <c r="A11" s="89" t="s">
        <v>680</v>
      </c>
      <c r="B11" s="57"/>
      <c r="C11" s="86"/>
      <c r="D11" s="58"/>
    </row>
    <row r="12" s="80" customFormat="1" ht="22.9" customHeight="1" spans="1:4">
      <c r="A12" s="88" t="s">
        <v>681</v>
      </c>
      <c r="B12" s="86"/>
      <c r="C12" s="90"/>
      <c r="D12" s="58"/>
    </row>
    <row r="13" s="81" customFormat="1" ht="22.9" customHeight="1" spans="1:4">
      <c r="A13" s="66" t="s">
        <v>682</v>
      </c>
      <c r="B13" s="91"/>
      <c r="C13" s="92"/>
      <c r="D13" s="93"/>
    </row>
    <row r="14" s="80" customFormat="1" ht="22.9" customHeight="1" spans="1:4">
      <c r="A14" s="66" t="s">
        <v>683</v>
      </c>
      <c r="B14" s="94"/>
      <c r="C14" s="94"/>
      <c r="D14" s="94"/>
    </row>
    <row r="15" s="80" customFormat="1" ht="22.9" customHeight="1" spans="1:4">
      <c r="A15" s="66" t="s">
        <v>684</v>
      </c>
      <c r="B15" s="95"/>
      <c r="C15" s="96"/>
      <c r="D15" s="58"/>
    </row>
    <row r="16" s="81" customFormat="1" ht="22.9" customHeight="1" spans="1:4">
      <c r="A16" s="97" t="s">
        <v>390</v>
      </c>
      <c r="B16" s="57">
        <f>B6</f>
        <v>10234</v>
      </c>
      <c r="C16" s="94">
        <f>SUM(C5:C14)</f>
        <v>9437</v>
      </c>
      <c r="D16" s="58">
        <f>B16/C16</f>
        <v>1.084</v>
      </c>
    </row>
  </sheetData>
  <mergeCells count="1">
    <mergeCell ref="A2:D2"/>
  </mergeCells>
  <conditionalFormatting sqref="D5:D13 D15:D16">
    <cfRule type="cellIs" dxfId="3" priority="1" stopIfTrue="1" operator="lessThan">
      <formula>0</formula>
    </cfRule>
  </conditionalFormatting>
  <conditionalFormatting sqref="A5:A6">
    <cfRule type="expression" dxfId="4" priority="2" stopIfTrue="1">
      <formula>"len($A:$A)=3"</formula>
    </cfRule>
  </conditionalFormatting>
  <pageMargins left="0.708333333333333" right="0.708333333333333" top="0.747916666666667" bottom="0.747916666666667" header="0.314583333333333" footer="0.314583333333333"/>
  <pageSetup paperSize="9" scale="97" fitToHeight="0" orientation="portrait"/>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65"/>
  <sheetViews>
    <sheetView topLeftCell="A49" workbookViewId="0">
      <selection activeCell="I11" sqref="I11"/>
    </sheetView>
  </sheetViews>
  <sheetFormatPr defaultColWidth="9" defaultRowHeight="14.25" outlineLevelCol="3"/>
  <cols>
    <col min="1" max="1" width="37.375" style="44" customWidth="1"/>
    <col min="2" max="2" width="14.125" style="45" customWidth="1"/>
    <col min="3" max="3" width="14.125" style="44" customWidth="1"/>
    <col min="4" max="4" width="21.75" style="44" customWidth="1"/>
    <col min="5" max="16384" width="9" style="44"/>
  </cols>
  <sheetData>
    <row r="1" ht="19.35" customHeight="1" spans="1:1">
      <c r="A1" s="44" t="s">
        <v>685</v>
      </c>
    </row>
    <row r="2" ht="24.75" customHeight="1" spans="1:4">
      <c r="A2" s="46" t="s">
        <v>686</v>
      </c>
      <c r="B2" s="46"/>
      <c r="C2" s="46"/>
      <c r="D2" s="46"/>
    </row>
    <row r="3" ht="17.45" customHeight="1" spans="1:4">
      <c r="A3" s="47"/>
      <c r="B3" s="48"/>
      <c r="C3" s="49"/>
      <c r="D3" s="50" t="s">
        <v>464</v>
      </c>
    </row>
    <row r="4" ht="36.75" customHeight="1" spans="1:4">
      <c r="A4" s="51" t="s">
        <v>687</v>
      </c>
      <c r="B4" s="52" t="s">
        <v>65</v>
      </c>
      <c r="C4" s="28" t="s">
        <v>66</v>
      </c>
      <c r="D4" s="28" t="s">
        <v>67</v>
      </c>
    </row>
    <row r="5" ht="20.45" customHeight="1" spans="1:4">
      <c r="A5" s="53" t="s">
        <v>660</v>
      </c>
      <c r="B5" s="54"/>
      <c r="C5" s="54"/>
      <c r="D5" s="55"/>
    </row>
    <row r="6" ht="20.45" customHeight="1" spans="1:4">
      <c r="A6" s="56" t="s">
        <v>688</v>
      </c>
      <c r="B6" s="54"/>
      <c r="C6" s="54"/>
      <c r="D6" s="55"/>
    </row>
    <row r="7" ht="20.45" customHeight="1" spans="1:4">
      <c r="A7" s="56" t="s">
        <v>689</v>
      </c>
      <c r="B7" s="54"/>
      <c r="C7" s="54"/>
      <c r="D7" s="55"/>
    </row>
    <row r="8" ht="20.45" customHeight="1" spans="1:4">
      <c r="A8" s="56" t="s">
        <v>690</v>
      </c>
      <c r="B8" s="54"/>
      <c r="C8" s="54"/>
      <c r="D8" s="55"/>
    </row>
    <row r="9" ht="20.45" customHeight="1" spans="1:4">
      <c r="A9" s="56" t="s">
        <v>691</v>
      </c>
      <c r="B9" s="54"/>
      <c r="C9" s="54"/>
      <c r="D9" s="55"/>
    </row>
    <row r="10" ht="20.45" customHeight="1" spans="1:4">
      <c r="A10" s="72" t="s">
        <v>692</v>
      </c>
      <c r="B10" s="54"/>
      <c r="C10" s="54"/>
      <c r="D10" s="55"/>
    </row>
    <row r="11" ht="20.45" customHeight="1" spans="1:4">
      <c r="A11" s="53" t="s">
        <v>661</v>
      </c>
      <c r="B11" s="73">
        <v>12945</v>
      </c>
      <c r="C11" s="73">
        <v>13222</v>
      </c>
      <c r="D11" s="74">
        <f>B11/C11*100</f>
        <v>97.91</v>
      </c>
    </row>
    <row r="12" ht="20.45" customHeight="1" spans="1:4">
      <c r="A12" s="56" t="s">
        <v>688</v>
      </c>
      <c r="B12" s="73"/>
      <c r="C12" s="73"/>
      <c r="D12" s="61"/>
    </row>
    <row r="13" ht="20.45" customHeight="1" spans="1:4">
      <c r="A13" s="56" t="s">
        <v>689</v>
      </c>
      <c r="B13" s="73">
        <v>12945</v>
      </c>
      <c r="C13" s="73">
        <v>13222</v>
      </c>
      <c r="D13" s="74">
        <f>B13/C13*100</f>
        <v>97.91</v>
      </c>
    </row>
    <row r="14" ht="20.45" customHeight="1" spans="1:4">
      <c r="A14" s="56" t="s">
        <v>690</v>
      </c>
      <c r="B14" s="60"/>
      <c r="C14" s="61"/>
      <c r="D14" s="61"/>
    </row>
    <row r="15" ht="20.45" customHeight="1" spans="1:4">
      <c r="A15" s="56" t="s">
        <v>691</v>
      </c>
      <c r="B15" s="60"/>
      <c r="C15" s="61"/>
      <c r="D15" s="61"/>
    </row>
    <row r="16" ht="20.45" customHeight="1" spans="1:4">
      <c r="A16" s="72" t="s">
        <v>692</v>
      </c>
      <c r="B16" s="60"/>
      <c r="C16" s="61"/>
      <c r="D16" s="61"/>
    </row>
    <row r="17" ht="20.45" customHeight="1" spans="1:4">
      <c r="A17" s="53" t="s">
        <v>662</v>
      </c>
      <c r="B17" s="60"/>
      <c r="C17" s="61"/>
      <c r="D17" s="61"/>
    </row>
    <row r="18" ht="20.45" customHeight="1" spans="1:4">
      <c r="A18" s="75" t="s">
        <v>688</v>
      </c>
      <c r="B18" s="60"/>
      <c r="C18" s="61"/>
      <c r="D18" s="61"/>
    </row>
    <row r="19" ht="20.45" customHeight="1" spans="1:4">
      <c r="A19" s="75" t="s">
        <v>689</v>
      </c>
      <c r="B19" s="60"/>
      <c r="C19" s="61"/>
      <c r="D19" s="61"/>
    </row>
    <row r="20" ht="20.45" customHeight="1" spans="1:4">
      <c r="A20" s="75" t="s">
        <v>690</v>
      </c>
      <c r="B20" s="60"/>
      <c r="C20" s="61"/>
      <c r="D20" s="61"/>
    </row>
    <row r="21" ht="20.45" customHeight="1" spans="1:4">
      <c r="A21" s="75" t="s">
        <v>691</v>
      </c>
      <c r="B21" s="60"/>
      <c r="C21" s="61"/>
      <c r="D21" s="61"/>
    </row>
    <row r="22" ht="20.45" customHeight="1" spans="1:4">
      <c r="A22" s="76" t="s">
        <v>692</v>
      </c>
      <c r="B22" s="60"/>
      <c r="C22" s="61"/>
      <c r="D22" s="61"/>
    </row>
    <row r="23" ht="20.45" customHeight="1" spans="1:4">
      <c r="A23" s="53" t="s">
        <v>663</v>
      </c>
      <c r="B23" s="60"/>
      <c r="C23" s="61"/>
      <c r="D23" s="61"/>
    </row>
    <row r="24" ht="20.45" customHeight="1" spans="1:4">
      <c r="A24" s="75" t="s">
        <v>688</v>
      </c>
      <c r="B24" s="60"/>
      <c r="C24" s="61"/>
      <c r="D24" s="61"/>
    </row>
    <row r="25" ht="20.45" customHeight="1" spans="1:4">
      <c r="A25" s="75" t="s">
        <v>689</v>
      </c>
      <c r="B25" s="60"/>
      <c r="C25" s="61"/>
      <c r="D25" s="61"/>
    </row>
    <row r="26" ht="20.45" customHeight="1" spans="1:4">
      <c r="A26" s="75" t="s">
        <v>690</v>
      </c>
      <c r="B26" s="60"/>
      <c r="C26" s="61"/>
      <c r="D26" s="61"/>
    </row>
    <row r="27" ht="20.45" customHeight="1" spans="1:4">
      <c r="A27" s="75" t="s">
        <v>691</v>
      </c>
      <c r="B27" s="60"/>
      <c r="C27" s="61"/>
      <c r="D27" s="61"/>
    </row>
    <row r="28" ht="20.45" customHeight="1" spans="1:4">
      <c r="A28" s="76" t="s">
        <v>692</v>
      </c>
      <c r="B28" s="60"/>
      <c r="C28" s="61"/>
      <c r="D28" s="61"/>
    </row>
    <row r="29" ht="20.45" customHeight="1" spans="1:4">
      <c r="A29" s="53" t="s">
        <v>664</v>
      </c>
      <c r="B29" s="60"/>
      <c r="C29" s="61"/>
      <c r="D29" s="61"/>
    </row>
    <row r="30" ht="20.45" customHeight="1" spans="1:4">
      <c r="A30" s="64" t="s">
        <v>693</v>
      </c>
      <c r="B30" s="60"/>
      <c r="C30" s="61"/>
      <c r="D30" s="61"/>
    </row>
    <row r="31" ht="20.45" customHeight="1" spans="1:4">
      <c r="A31" s="56" t="s">
        <v>688</v>
      </c>
      <c r="B31" s="60"/>
      <c r="C31" s="61"/>
      <c r="D31" s="61"/>
    </row>
    <row r="32" ht="20.45" customHeight="1" spans="1:4">
      <c r="A32" s="56" t="s">
        <v>689</v>
      </c>
      <c r="B32" s="60"/>
      <c r="C32" s="61"/>
      <c r="D32" s="61"/>
    </row>
    <row r="33" ht="20.45" customHeight="1" spans="1:4">
      <c r="A33" s="56" t="s">
        <v>690</v>
      </c>
      <c r="B33" s="60"/>
      <c r="C33" s="61"/>
      <c r="D33" s="61"/>
    </row>
    <row r="34" ht="20.45" customHeight="1" spans="1:4">
      <c r="A34" s="56" t="s">
        <v>691</v>
      </c>
      <c r="B34" s="60"/>
      <c r="C34" s="61"/>
      <c r="D34" s="61"/>
    </row>
    <row r="35" ht="20.45" customHeight="1" spans="1:4">
      <c r="A35" s="72" t="s">
        <v>692</v>
      </c>
      <c r="B35" s="60"/>
      <c r="C35" s="61"/>
      <c r="D35" s="61"/>
    </row>
    <row r="36" ht="20.45" customHeight="1" spans="1:4">
      <c r="A36" s="66" t="s">
        <v>666</v>
      </c>
      <c r="B36" s="60"/>
      <c r="C36" s="61"/>
      <c r="D36" s="61"/>
    </row>
    <row r="37" ht="20.45" customHeight="1" spans="1:4">
      <c r="A37" s="56" t="s">
        <v>688</v>
      </c>
      <c r="B37" s="60"/>
      <c r="C37" s="61"/>
      <c r="D37" s="61"/>
    </row>
    <row r="38" ht="20.45" customHeight="1" spans="1:4">
      <c r="A38" s="56" t="s">
        <v>689</v>
      </c>
      <c r="B38" s="60"/>
      <c r="C38" s="61"/>
      <c r="D38" s="61"/>
    </row>
    <row r="39" ht="20.45" customHeight="1" spans="1:4">
      <c r="A39" s="56" t="s">
        <v>690</v>
      </c>
      <c r="B39" s="60"/>
      <c r="C39" s="61"/>
      <c r="D39" s="61"/>
    </row>
    <row r="40" ht="20.45" customHeight="1" spans="1:4">
      <c r="A40" s="56" t="s">
        <v>691</v>
      </c>
      <c r="B40" s="60"/>
      <c r="C40" s="61"/>
      <c r="D40" s="61"/>
    </row>
    <row r="41" ht="20.45" customHeight="1" spans="1:4">
      <c r="A41" s="56" t="s">
        <v>692</v>
      </c>
      <c r="B41" s="60"/>
      <c r="C41" s="61"/>
      <c r="D41" s="61"/>
    </row>
    <row r="42" ht="20.45" customHeight="1" spans="1:4">
      <c r="A42" s="64" t="s">
        <v>694</v>
      </c>
      <c r="B42" s="60"/>
      <c r="C42" s="61"/>
      <c r="D42" s="61"/>
    </row>
    <row r="43" ht="20.45" customHeight="1" spans="1:4">
      <c r="A43" s="64" t="s">
        <v>695</v>
      </c>
      <c r="B43" s="60"/>
      <c r="C43" s="61"/>
      <c r="D43" s="61"/>
    </row>
    <row r="44" ht="20.45" customHeight="1" spans="1:4">
      <c r="A44" s="64" t="s">
        <v>696</v>
      </c>
      <c r="B44" s="60"/>
      <c r="C44" s="61"/>
      <c r="D44" s="61"/>
    </row>
    <row r="45" ht="20.45" customHeight="1" spans="1:4">
      <c r="A45" s="64" t="s">
        <v>697</v>
      </c>
      <c r="B45" s="60"/>
      <c r="C45" s="61"/>
      <c r="D45" s="61"/>
    </row>
    <row r="46" ht="20.45" customHeight="1" spans="1:4">
      <c r="A46" s="68" t="s">
        <v>691</v>
      </c>
      <c r="B46" s="60"/>
      <c r="C46" s="61"/>
      <c r="D46" s="61"/>
    </row>
    <row r="47" ht="20.45" customHeight="1" spans="1:4">
      <c r="A47" s="68" t="s">
        <v>692</v>
      </c>
      <c r="B47" s="60"/>
      <c r="C47" s="61"/>
      <c r="D47" s="61"/>
    </row>
    <row r="48" ht="20.45" customHeight="1" spans="1:4">
      <c r="A48" s="53" t="s">
        <v>668</v>
      </c>
      <c r="B48" s="60"/>
      <c r="C48" s="61"/>
      <c r="D48" s="61"/>
    </row>
    <row r="49" ht="20.45" customHeight="1" spans="1:4">
      <c r="A49" s="56" t="s">
        <v>688</v>
      </c>
      <c r="B49" s="60"/>
      <c r="C49" s="61"/>
      <c r="D49" s="61"/>
    </row>
    <row r="50" ht="20.45" customHeight="1" spans="1:4">
      <c r="A50" s="56" t="s">
        <v>689</v>
      </c>
      <c r="B50" s="60"/>
      <c r="C50" s="61"/>
      <c r="D50" s="61"/>
    </row>
    <row r="51" ht="20.45" customHeight="1" spans="1:4">
      <c r="A51" s="56" t="s">
        <v>690</v>
      </c>
      <c r="B51" s="60"/>
      <c r="C51" s="61"/>
      <c r="D51" s="61"/>
    </row>
    <row r="52" ht="20.45" customHeight="1" spans="1:4">
      <c r="A52" s="56" t="s">
        <v>691</v>
      </c>
      <c r="B52" s="60"/>
      <c r="C52" s="61"/>
      <c r="D52" s="61"/>
    </row>
    <row r="53" ht="20.45" customHeight="1" spans="1:4">
      <c r="A53" s="56" t="s">
        <v>692</v>
      </c>
      <c r="B53" s="60"/>
      <c r="C53" s="61"/>
      <c r="D53" s="61"/>
    </row>
    <row r="54" ht="20.45" customHeight="1" spans="1:4">
      <c r="A54" s="53" t="s">
        <v>669</v>
      </c>
      <c r="B54" s="60"/>
      <c r="C54" s="61"/>
      <c r="D54" s="61"/>
    </row>
    <row r="55" ht="20.45" customHeight="1" spans="1:4">
      <c r="A55" s="56" t="s">
        <v>688</v>
      </c>
      <c r="B55" s="60"/>
      <c r="C55" s="61"/>
      <c r="D55" s="61"/>
    </row>
    <row r="56" ht="20.45" customHeight="1" spans="1:4">
      <c r="A56" s="56" t="s">
        <v>689</v>
      </c>
      <c r="B56" s="60"/>
      <c r="C56" s="61"/>
      <c r="D56" s="61"/>
    </row>
    <row r="57" ht="20.45" customHeight="1" spans="1:4">
      <c r="A57" s="56" t="s">
        <v>690</v>
      </c>
      <c r="B57" s="60"/>
      <c r="C57" s="61"/>
      <c r="D57" s="61"/>
    </row>
    <row r="58" ht="20.45" customHeight="1" spans="1:4">
      <c r="A58" s="56" t="s">
        <v>691</v>
      </c>
      <c r="B58" s="60"/>
      <c r="C58" s="61"/>
      <c r="D58" s="61"/>
    </row>
    <row r="59" ht="20.45" customHeight="1" spans="1:4">
      <c r="A59" s="56" t="s">
        <v>692</v>
      </c>
      <c r="B59" s="60"/>
      <c r="C59" s="61"/>
      <c r="D59" s="61"/>
    </row>
    <row r="60" ht="20.45" customHeight="1" spans="1:4">
      <c r="A60" s="53" t="s">
        <v>670</v>
      </c>
      <c r="B60" s="60"/>
      <c r="C60" s="61"/>
      <c r="D60" s="61"/>
    </row>
    <row r="61" ht="20.45" customHeight="1" spans="1:4">
      <c r="A61" s="56" t="s">
        <v>688</v>
      </c>
      <c r="B61" s="60"/>
      <c r="C61" s="61"/>
      <c r="D61" s="61"/>
    </row>
    <row r="62" ht="20.45" customHeight="1" spans="1:4">
      <c r="A62" s="56" t="s">
        <v>689</v>
      </c>
      <c r="B62" s="60"/>
      <c r="C62" s="61"/>
      <c r="D62" s="61"/>
    </row>
    <row r="63" ht="20.45" customHeight="1" spans="1:4">
      <c r="A63" s="56" t="s">
        <v>690</v>
      </c>
      <c r="B63" s="60"/>
      <c r="C63" s="61"/>
      <c r="D63" s="61"/>
    </row>
    <row r="64" ht="20.45" customHeight="1" spans="1:4">
      <c r="A64" s="56" t="s">
        <v>691</v>
      </c>
      <c r="B64" s="60"/>
      <c r="C64" s="61"/>
      <c r="D64" s="61"/>
    </row>
    <row r="65" ht="20.45" customHeight="1" spans="1:4">
      <c r="A65" s="56" t="s">
        <v>692</v>
      </c>
      <c r="B65" s="77"/>
      <c r="C65" s="78"/>
      <c r="D65" s="78"/>
    </row>
  </sheetData>
  <mergeCells count="1">
    <mergeCell ref="A2:D2"/>
  </mergeCells>
  <conditionalFormatting sqref="A5:A16">
    <cfRule type="expression" dxfId="5" priority="1" stopIfTrue="1">
      <formula>"len($A:$A)=3"</formula>
    </cfRule>
  </conditionalFormatting>
  <conditionalFormatting sqref="A31:A35">
    <cfRule type="expression" dxfId="6" priority="2" stopIfTrue="1">
      <formula>"len($A:$A)=3"</formula>
    </cfRule>
  </conditionalFormatting>
  <conditionalFormatting sqref="A37:A41">
    <cfRule type="expression" dxfId="7" priority="3" stopIfTrue="1">
      <formula>"len($A:$A)=3"</formula>
    </cfRule>
  </conditionalFormatting>
  <conditionalFormatting sqref="A49:A53">
    <cfRule type="expression" dxfId="8" priority="4" stopIfTrue="1">
      <formula>"len($A:$A)=3"</formula>
    </cfRule>
  </conditionalFormatting>
  <conditionalFormatting sqref="A55:A59">
    <cfRule type="expression" dxfId="9" priority="5" stopIfTrue="1">
      <formula>"len($A:$A)=3"</formula>
    </cfRule>
  </conditionalFormatting>
  <conditionalFormatting sqref="A61:A65">
    <cfRule type="expression" dxfId="10" priority="6" stopIfTrue="1">
      <formula>"len($A:$A)=3"</formula>
    </cfRule>
  </conditionalFormatting>
  <pageMargins left="0.708333333333333" right="0.708333333333333" top="0.747916666666667" bottom="0.747916666666667" header="0.314583333333333" footer="0.314583333333333"/>
  <pageSetup paperSize="9" scale="93" fitToHeight="0"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9"/>
  <sheetViews>
    <sheetView topLeftCell="A43" workbookViewId="0">
      <selection activeCell="J11" sqref="J11"/>
    </sheetView>
  </sheetViews>
  <sheetFormatPr defaultColWidth="9" defaultRowHeight="14.25" outlineLevelCol="3"/>
  <cols>
    <col min="1" max="1" width="46" style="44" customWidth="1"/>
    <col min="2" max="2" width="13" style="45" customWidth="1"/>
    <col min="3" max="3" width="13.375" style="44" customWidth="1"/>
    <col min="4" max="4" width="17.375" style="44" customWidth="1"/>
    <col min="5" max="16384" width="9" style="44"/>
  </cols>
  <sheetData>
    <row r="1" ht="19.35" customHeight="1" spans="1:1">
      <c r="A1" s="44" t="s">
        <v>698</v>
      </c>
    </row>
    <row r="2" ht="26.45" customHeight="1" spans="1:4">
      <c r="A2" s="46" t="s">
        <v>699</v>
      </c>
      <c r="B2" s="46"/>
      <c r="C2" s="46"/>
      <c r="D2" s="46"/>
    </row>
    <row r="3" ht="17.45" customHeight="1" spans="1:4">
      <c r="A3" s="47"/>
      <c r="B3" s="48"/>
      <c r="C3" s="49"/>
      <c r="D3" s="50" t="s">
        <v>464</v>
      </c>
    </row>
    <row r="4" ht="44.45" customHeight="1" spans="1:4">
      <c r="A4" s="51" t="s">
        <v>687</v>
      </c>
      <c r="B4" s="52" t="s">
        <v>65</v>
      </c>
      <c r="C4" s="28" t="s">
        <v>66</v>
      </c>
      <c r="D4" s="28" t="s">
        <v>67</v>
      </c>
    </row>
    <row r="5" ht="22.9" customHeight="1" spans="1:4">
      <c r="A5" s="53" t="s">
        <v>674</v>
      </c>
      <c r="B5" s="54"/>
      <c r="C5" s="54"/>
      <c r="D5" s="55"/>
    </row>
    <row r="6" ht="22.9" customHeight="1" spans="1:4">
      <c r="A6" s="56" t="s">
        <v>700</v>
      </c>
      <c r="B6" s="54"/>
      <c r="C6" s="54"/>
      <c r="D6" s="55"/>
    </row>
    <row r="7" ht="22.9" customHeight="1" spans="1:4">
      <c r="A7" s="56" t="s">
        <v>701</v>
      </c>
      <c r="B7" s="54"/>
      <c r="C7" s="54"/>
      <c r="D7" s="55"/>
    </row>
    <row r="8" ht="22.9" customHeight="1" spans="1:4">
      <c r="A8" s="56" t="s">
        <v>702</v>
      </c>
      <c r="B8" s="54"/>
      <c r="C8" s="54"/>
      <c r="D8" s="55"/>
    </row>
    <row r="9" ht="22.9" customHeight="1" spans="1:4">
      <c r="A9" s="56" t="s">
        <v>703</v>
      </c>
      <c r="B9" s="54"/>
      <c r="C9" s="54"/>
      <c r="D9" s="55"/>
    </row>
    <row r="10" ht="22.9" customHeight="1" spans="1:4">
      <c r="A10" s="53" t="s">
        <v>675</v>
      </c>
      <c r="B10" s="57">
        <v>10234</v>
      </c>
      <c r="C10" s="57">
        <v>9437</v>
      </c>
      <c r="D10" s="58">
        <f>B10/C10</f>
        <v>1.084</v>
      </c>
    </row>
    <row r="11" ht="22.9" customHeight="1" spans="1:4">
      <c r="A11" s="59" t="s">
        <v>704</v>
      </c>
      <c r="B11" s="57">
        <v>10234</v>
      </c>
      <c r="C11" s="57">
        <v>9437</v>
      </c>
      <c r="D11" s="58">
        <f>B11/C11</f>
        <v>1.084</v>
      </c>
    </row>
    <row r="12" ht="22.9" customHeight="1" spans="1:4">
      <c r="A12" s="59" t="s">
        <v>705</v>
      </c>
      <c r="B12" s="60"/>
      <c r="C12" s="61"/>
      <c r="D12" s="61"/>
    </row>
    <row r="13" ht="22.9" customHeight="1" spans="1:4">
      <c r="A13" s="59" t="s">
        <v>706</v>
      </c>
      <c r="B13" s="60"/>
      <c r="C13" s="61"/>
      <c r="D13" s="61"/>
    </row>
    <row r="14" ht="22.9" customHeight="1" spans="1:4">
      <c r="A14" s="59" t="s">
        <v>707</v>
      </c>
      <c r="B14" s="60"/>
      <c r="C14" s="61"/>
      <c r="D14" s="61"/>
    </row>
    <row r="15" ht="22.9" customHeight="1" spans="1:4">
      <c r="A15" s="53" t="s">
        <v>676</v>
      </c>
      <c r="B15" s="60"/>
      <c r="C15" s="61"/>
      <c r="D15" s="61"/>
    </row>
    <row r="16" ht="22.9" customHeight="1" spans="1:4">
      <c r="A16" s="62" t="s">
        <v>708</v>
      </c>
      <c r="B16" s="60"/>
      <c r="C16" s="61"/>
      <c r="D16" s="61"/>
    </row>
    <row r="17" ht="22.9" customHeight="1" spans="1:4">
      <c r="A17" s="62" t="s">
        <v>709</v>
      </c>
      <c r="B17" s="60"/>
      <c r="C17" s="61"/>
      <c r="D17" s="61"/>
    </row>
    <row r="18" ht="22.9" customHeight="1" spans="1:4">
      <c r="A18" s="53" t="s">
        <v>677</v>
      </c>
      <c r="B18" s="60"/>
      <c r="C18" s="61"/>
      <c r="D18" s="61"/>
    </row>
    <row r="19" ht="22.9" customHeight="1" spans="1:4">
      <c r="A19" s="63" t="s">
        <v>710</v>
      </c>
      <c r="B19" s="60"/>
      <c r="C19" s="61"/>
      <c r="D19" s="61"/>
    </row>
    <row r="20" ht="22.9" customHeight="1" spans="1:4">
      <c r="A20" s="63" t="s">
        <v>711</v>
      </c>
      <c r="B20" s="60"/>
      <c r="C20" s="61"/>
      <c r="D20" s="61"/>
    </row>
    <row r="21" ht="22.9" customHeight="1" spans="1:4">
      <c r="A21" s="63" t="s">
        <v>712</v>
      </c>
      <c r="B21" s="60"/>
      <c r="C21" s="61"/>
      <c r="D21" s="61"/>
    </row>
    <row r="22" ht="22.9" customHeight="1" spans="1:4">
      <c r="A22" s="53" t="s">
        <v>678</v>
      </c>
      <c r="B22" s="60"/>
      <c r="C22" s="61"/>
      <c r="D22" s="61"/>
    </row>
    <row r="23" ht="22.9" customHeight="1" spans="1:4">
      <c r="A23" s="64" t="s">
        <v>679</v>
      </c>
      <c r="B23" s="60"/>
      <c r="C23" s="61"/>
      <c r="D23" s="61"/>
    </row>
    <row r="24" ht="22.9" customHeight="1" spans="1:4">
      <c r="A24" s="65" t="s">
        <v>713</v>
      </c>
      <c r="B24" s="60"/>
      <c r="C24" s="61"/>
      <c r="D24" s="61"/>
    </row>
    <row r="25" ht="22.9" customHeight="1" spans="1:4">
      <c r="A25" s="65" t="s">
        <v>714</v>
      </c>
      <c r="B25" s="60"/>
      <c r="C25" s="61"/>
      <c r="D25" s="61"/>
    </row>
    <row r="26" ht="22.9" customHeight="1" spans="1:4">
      <c r="A26" s="65" t="s">
        <v>715</v>
      </c>
      <c r="B26" s="60"/>
      <c r="C26" s="61"/>
      <c r="D26" s="61"/>
    </row>
    <row r="27" ht="22.9" customHeight="1" spans="1:4">
      <c r="A27" s="66" t="s">
        <v>680</v>
      </c>
      <c r="B27" s="60"/>
      <c r="C27" s="61"/>
      <c r="D27" s="61"/>
    </row>
    <row r="28" ht="22.9" customHeight="1" spans="1:4">
      <c r="A28" s="67" t="s">
        <v>716</v>
      </c>
      <c r="B28" s="60"/>
      <c r="C28" s="61"/>
      <c r="D28" s="61"/>
    </row>
    <row r="29" ht="22.9" customHeight="1" spans="1:4">
      <c r="A29" s="67" t="s">
        <v>717</v>
      </c>
      <c r="B29" s="60"/>
      <c r="C29" s="61"/>
      <c r="D29" s="61"/>
    </row>
    <row r="30" ht="22.9" customHeight="1" spans="1:4">
      <c r="A30" s="67" t="s">
        <v>718</v>
      </c>
      <c r="B30" s="60"/>
      <c r="C30" s="61"/>
      <c r="D30" s="61"/>
    </row>
    <row r="31" ht="22.9" customHeight="1" spans="1:4">
      <c r="A31" s="64" t="s">
        <v>681</v>
      </c>
      <c r="B31" s="60"/>
      <c r="C31" s="61"/>
      <c r="D31" s="61"/>
    </row>
    <row r="32" ht="22.9" customHeight="1" spans="1:4">
      <c r="A32" s="68" t="s">
        <v>719</v>
      </c>
      <c r="B32" s="60"/>
      <c r="C32" s="61"/>
      <c r="D32" s="61"/>
    </row>
    <row r="33" ht="22.9" customHeight="1" spans="1:4">
      <c r="A33" s="68" t="s">
        <v>717</v>
      </c>
      <c r="B33" s="60"/>
      <c r="C33" s="61"/>
      <c r="D33" s="61"/>
    </row>
    <row r="34" ht="22.9" customHeight="1" spans="1:4">
      <c r="A34" s="68" t="s">
        <v>720</v>
      </c>
      <c r="B34" s="60"/>
      <c r="C34" s="61"/>
      <c r="D34" s="61"/>
    </row>
    <row r="35" ht="22.9" customHeight="1" spans="1:4">
      <c r="A35" s="53" t="s">
        <v>682</v>
      </c>
      <c r="B35" s="60"/>
      <c r="C35" s="61"/>
      <c r="D35" s="61"/>
    </row>
    <row r="36" ht="22.9" customHeight="1" spans="1:4">
      <c r="A36" s="69" t="s">
        <v>721</v>
      </c>
      <c r="B36" s="60"/>
      <c r="C36" s="61"/>
      <c r="D36" s="61"/>
    </row>
    <row r="37" ht="22.9" customHeight="1" spans="1:4">
      <c r="A37" s="69" t="s">
        <v>722</v>
      </c>
      <c r="B37" s="60"/>
      <c r="C37" s="61"/>
      <c r="D37" s="61"/>
    </row>
    <row r="38" ht="22.9" customHeight="1" spans="1:4">
      <c r="A38" s="69" t="s">
        <v>723</v>
      </c>
      <c r="B38" s="60"/>
      <c r="C38" s="61"/>
      <c r="D38" s="61"/>
    </row>
    <row r="39" ht="22.9" customHeight="1" spans="1:4">
      <c r="A39" s="69" t="s">
        <v>724</v>
      </c>
      <c r="B39" s="60"/>
      <c r="C39" s="61"/>
      <c r="D39" s="61"/>
    </row>
    <row r="40" ht="22.9" customHeight="1" spans="1:4">
      <c r="A40" s="53" t="s">
        <v>683</v>
      </c>
      <c r="B40" s="60"/>
      <c r="C40" s="61"/>
      <c r="D40" s="61"/>
    </row>
    <row r="41" ht="22.9" customHeight="1" spans="1:4">
      <c r="A41" s="70" t="s">
        <v>725</v>
      </c>
      <c r="B41" s="60"/>
      <c r="C41" s="61"/>
      <c r="D41" s="61"/>
    </row>
    <row r="42" ht="22.9" customHeight="1" spans="1:4">
      <c r="A42" s="70" t="s">
        <v>726</v>
      </c>
      <c r="B42" s="60"/>
      <c r="C42" s="61"/>
      <c r="D42" s="61"/>
    </row>
    <row r="43" ht="22.9" customHeight="1" spans="1:4">
      <c r="A43" s="70" t="s">
        <v>702</v>
      </c>
      <c r="B43" s="60"/>
      <c r="C43" s="61"/>
      <c r="D43" s="61"/>
    </row>
    <row r="44" ht="22.9" customHeight="1" spans="1:4">
      <c r="A44" s="70" t="s">
        <v>727</v>
      </c>
      <c r="B44" s="60"/>
      <c r="C44" s="61"/>
      <c r="D44" s="61"/>
    </row>
    <row r="45" ht="22.9" customHeight="1" spans="1:4">
      <c r="A45" s="70" t="s">
        <v>728</v>
      </c>
      <c r="B45" s="60"/>
      <c r="C45" s="61"/>
      <c r="D45" s="61"/>
    </row>
    <row r="46" ht="22.9" customHeight="1" spans="1:4">
      <c r="A46" s="53" t="s">
        <v>684</v>
      </c>
      <c r="B46" s="60"/>
      <c r="C46" s="61"/>
      <c r="D46" s="61"/>
    </row>
    <row r="47" ht="22.9" customHeight="1" spans="1:4">
      <c r="A47" s="71" t="s">
        <v>729</v>
      </c>
      <c r="B47" s="60"/>
      <c r="C47" s="61"/>
      <c r="D47" s="61"/>
    </row>
    <row r="48" ht="22.9" customHeight="1" spans="1:4">
      <c r="A48" s="71" t="s">
        <v>730</v>
      </c>
      <c r="B48" s="60"/>
      <c r="C48" s="61"/>
      <c r="D48" s="61"/>
    </row>
    <row r="49" ht="22.9" customHeight="1" spans="1:4">
      <c r="A49" s="71" t="s">
        <v>731</v>
      </c>
      <c r="B49" s="60"/>
      <c r="C49" s="61"/>
      <c r="D49" s="61"/>
    </row>
  </sheetData>
  <mergeCells count="1">
    <mergeCell ref="A2:D2"/>
  </mergeCells>
  <conditionalFormatting sqref="A5:A14">
    <cfRule type="expression" dxfId="11" priority="1" stopIfTrue="1">
      <formula>"len($A:$A)=3"</formula>
    </cfRule>
  </conditionalFormatting>
  <conditionalFormatting sqref="D11">
    <cfRule type="cellIs" dxfId="12" priority="2" stopIfTrue="1" operator="lessThan">
      <formula>0</formula>
    </cfRule>
  </conditionalFormatting>
  <conditionalFormatting sqref="D10">
    <cfRule type="cellIs" dxfId="13" priority="3" stopIfTrue="1" operator="lessThan">
      <formula>0</formula>
    </cfRule>
  </conditionalFormatting>
  <pageMargins left="0.708333333333333" right="0.708333333333333" top="0.747916666666667" bottom="0.747916666666667" header="0.314583333333333" footer="0.314583333333333"/>
  <pageSetup paperSize="9" scale="91" fitToHeight="0" orientation="portrait"/>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E64"/>
  <sheetViews>
    <sheetView topLeftCell="A58" workbookViewId="0">
      <selection activeCell="K62" sqref="K62"/>
    </sheetView>
  </sheetViews>
  <sheetFormatPr defaultColWidth="9" defaultRowHeight="14.25" outlineLevelCol="4"/>
  <cols>
    <col min="1" max="1" width="40.25" customWidth="1"/>
    <col min="2" max="2" width="15.75" customWidth="1"/>
    <col min="3" max="3" width="12.125" customWidth="1"/>
    <col min="4" max="5" width="11.375" customWidth="1"/>
  </cols>
  <sheetData>
    <row r="1" ht="24.75" customHeight="1" spans="1:1">
      <c r="A1" s="23" t="s">
        <v>732</v>
      </c>
    </row>
    <row r="2" ht="37.5" customHeight="1" spans="1:5">
      <c r="A2" s="24" t="s">
        <v>733</v>
      </c>
      <c r="B2" s="24"/>
      <c r="C2" s="24"/>
      <c r="D2" s="24"/>
      <c r="E2" s="24"/>
    </row>
    <row r="3" ht="24.75" customHeight="1" spans="1:5">
      <c r="A3" s="25"/>
      <c r="B3" s="25"/>
      <c r="C3" s="25"/>
      <c r="D3" s="25"/>
      <c r="E3" s="26" t="s">
        <v>63</v>
      </c>
    </row>
    <row r="4" ht="21.75" customHeight="1" spans="1:5">
      <c r="A4" s="27" t="s">
        <v>734</v>
      </c>
      <c r="B4" s="27" t="s">
        <v>735</v>
      </c>
      <c r="C4" s="28" t="s">
        <v>736</v>
      </c>
      <c r="D4" s="29" t="s">
        <v>737</v>
      </c>
      <c r="E4" s="29"/>
    </row>
    <row r="5" ht="32.45" customHeight="1" spans="1:5">
      <c r="A5" s="27"/>
      <c r="B5" s="27"/>
      <c r="C5" s="28"/>
      <c r="D5" s="29" t="s">
        <v>738</v>
      </c>
      <c r="E5" s="29" t="s">
        <v>739</v>
      </c>
    </row>
    <row r="6" ht="24.95" customHeight="1" spans="1:5">
      <c r="A6" s="30" t="s">
        <v>111</v>
      </c>
      <c r="B6" s="31"/>
      <c r="C6" s="32"/>
      <c r="D6" s="33"/>
      <c r="E6" s="33"/>
    </row>
    <row r="7" ht="24.95" customHeight="1" spans="1:5">
      <c r="A7" s="30" t="s">
        <v>740</v>
      </c>
      <c r="B7" s="31"/>
      <c r="C7" s="32"/>
      <c r="D7" s="33"/>
      <c r="E7" s="33"/>
    </row>
    <row r="8" ht="24.95" customHeight="1" spans="1:5">
      <c r="A8" s="30" t="s">
        <v>741</v>
      </c>
      <c r="B8" s="31"/>
      <c r="C8" s="34">
        <v>6188</v>
      </c>
      <c r="D8" s="34">
        <v>6188</v>
      </c>
      <c r="E8" s="33"/>
    </row>
    <row r="9" ht="24.95" customHeight="1" spans="1:5">
      <c r="A9" s="35" t="s">
        <v>742</v>
      </c>
      <c r="B9" s="36" t="s">
        <v>743</v>
      </c>
      <c r="C9" s="34">
        <v>622</v>
      </c>
      <c r="D9" s="34">
        <v>622</v>
      </c>
      <c r="E9" s="33"/>
    </row>
    <row r="10" ht="24.95" customHeight="1" spans="1:5">
      <c r="A10" s="37" t="s">
        <v>744</v>
      </c>
      <c r="B10" s="36" t="s">
        <v>743</v>
      </c>
      <c r="C10" s="34">
        <v>78</v>
      </c>
      <c r="D10" s="34">
        <v>78</v>
      </c>
      <c r="E10" s="33"/>
    </row>
    <row r="11" ht="24.95" customHeight="1" spans="1:5">
      <c r="A11" s="37" t="s">
        <v>745</v>
      </c>
      <c r="B11" s="36" t="s">
        <v>743</v>
      </c>
      <c r="C11" s="34">
        <v>2000</v>
      </c>
      <c r="D11" s="34">
        <v>2000</v>
      </c>
      <c r="E11" s="33"/>
    </row>
    <row r="12" ht="24.95" customHeight="1" spans="1:5">
      <c r="A12" s="35" t="s">
        <v>746</v>
      </c>
      <c r="B12" s="36" t="s">
        <v>743</v>
      </c>
      <c r="C12" s="34">
        <v>2140</v>
      </c>
      <c r="D12" s="34">
        <v>2140</v>
      </c>
      <c r="E12" s="33"/>
    </row>
    <row r="13" ht="24.95" customHeight="1" spans="1:5">
      <c r="A13" s="37" t="s">
        <v>747</v>
      </c>
      <c r="B13" s="36" t="s">
        <v>743</v>
      </c>
      <c r="C13" s="34">
        <v>568</v>
      </c>
      <c r="D13" s="34">
        <v>568</v>
      </c>
      <c r="E13" s="33"/>
    </row>
    <row r="14" ht="24.95" customHeight="1" spans="1:5">
      <c r="A14" s="37" t="s">
        <v>748</v>
      </c>
      <c r="B14" s="36" t="s">
        <v>743</v>
      </c>
      <c r="C14" s="34">
        <v>480</v>
      </c>
      <c r="D14" s="34">
        <v>480</v>
      </c>
      <c r="E14" s="33"/>
    </row>
    <row r="15" ht="24.95" customHeight="1" spans="1:5">
      <c r="A15" s="37" t="s">
        <v>749</v>
      </c>
      <c r="B15" s="36" t="s">
        <v>743</v>
      </c>
      <c r="C15" s="34">
        <v>300</v>
      </c>
      <c r="D15" s="34">
        <v>300</v>
      </c>
      <c r="E15" s="33"/>
    </row>
    <row r="16" ht="24.95" customHeight="1" spans="1:5">
      <c r="A16" s="30" t="s">
        <v>750</v>
      </c>
      <c r="B16" s="36"/>
      <c r="C16" s="38">
        <f>C17</f>
        <v>35</v>
      </c>
      <c r="D16" s="38">
        <f>D17</f>
        <v>35</v>
      </c>
      <c r="E16" s="33"/>
    </row>
    <row r="17" ht="24.95" customHeight="1" spans="1:5">
      <c r="A17" s="35" t="s">
        <v>751</v>
      </c>
      <c r="B17" s="36" t="s">
        <v>752</v>
      </c>
      <c r="C17" s="39">
        <v>35</v>
      </c>
      <c r="D17" s="39">
        <v>35</v>
      </c>
      <c r="E17" s="33"/>
    </row>
    <row r="18" ht="24.95" customHeight="1" spans="1:5">
      <c r="A18" s="30" t="s">
        <v>753</v>
      </c>
      <c r="B18" s="40"/>
      <c r="C18" s="41"/>
      <c r="D18" s="41"/>
      <c r="E18" s="33"/>
    </row>
    <row r="19" ht="24.95" customHeight="1" spans="1:5">
      <c r="A19" s="30" t="s">
        <v>754</v>
      </c>
      <c r="B19" s="31"/>
      <c r="C19" s="32"/>
      <c r="D19" s="33"/>
      <c r="E19" s="33"/>
    </row>
    <row r="20" ht="24.95" customHeight="1" spans="1:5">
      <c r="A20" s="30" t="s">
        <v>755</v>
      </c>
      <c r="B20" s="31"/>
      <c r="C20" s="32"/>
      <c r="D20" s="33"/>
      <c r="E20" s="33"/>
    </row>
    <row r="21" ht="24.95" customHeight="1" spans="1:5">
      <c r="A21" s="30" t="s">
        <v>756</v>
      </c>
      <c r="B21" s="31"/>
      <c r="C21" s="39">
        <v>150</v>
      </c>
      <c r="D21" s="39">
        <v>150</v>
      </c>
      <c r="E21" s="33"/>
    </row>
    <row r="22" ht="24.95" customHeight="1" spans="1:5">
      <c r="A22" s="35" t="s">
        <v>757</v>
      </c>
      <c r="B22" s="36" t="s">
        <v>758</v>
      </c>
      <c r="C22" s="39">
        <v>150</v>
      </c>
      <c r="D22" s="39">
        <v>150</v>
      </c>
      <c r="E22" s="33"/>
    </row>
    <row r="23" ht="24.95" customHeight="1" spans="1:5">
      <c r="A23" s="30" t="s">
        <v>759</v>
      </c>
      <c r="B23" s="31"/>
      <c r="C23" s="42">
        <f>SUM(C24:C32)</f>
        <v>30481.18</v>
      </c>
      <c r="D23" s="39">
        <f t="shared" ref="D23:E23" si="0">SUM(D24:D32)</f>
        <v>0</v>
      </c>
      <c r="E23" s="42">
        <f>SUM(E24:E32)</f>
        <v>30481.18</v>
      </c>
    </row>
    <row r="24" ht="24.95" customHeight="1" spans="1:5">
      <c r="A24" s="35" t="s">
        <v>760</v>
      </c>
      <c r="B24" s="36" t="s">
        <v>761</v>
      </c>
      <c r="C24" s="39">
        <v>20760.76</v>
      </c>
      <c r="D24" s="42">
        <v>0</v>
      </c>
      <c r="E24" s="39">
        <v>20760.76</v>
      </c>
    </row>
    <row r="25" ht="24.95" customHeight="1" spans="1:5">
      <c r="A25" s="37" t="s">
        <v>762</v>
      </c>
      <c r="B25" s="36" t="s">
        <v>763</v>
      </c>
      <c r="C25" s="39">
        <v>156</v>
      </c>
      <c r="D25" s="42">
        <v>0</v>
      </c>
      <c r="E25" s="39">
        <v>156</v>
      </c>
    </row>
    <row r="26" ht="24.95" customHeight="1" spans="1:5">
      <c r="A26" s="37" t="s">
        <v>764</v>
      </c>
      <c r="B26" s="36" t="s">
        <v>765</v>
      </c>
      <c r="C26" s="39">
        <v>6094.42</v>
      </c>
      <c r="D26" s="42">
        <v>0</v>
      </c>
      <c r="E26" s="39">
        <v>6094.42</v>
      </c>
    </row>
    <row r="27" ht="24.95" customHeight="1" spans="1:5">
      <c r="A27" s="37" t="s">
        <v>766</v>
      </c>
      <c r="B27" s="36" t="s">
        <v>767</v>
      </c>
      <c r="C27" s="39">
        <v>42</v>
      </c>
      <c r="D27" s="42">
        <v>0</v>
      </c>
      <c r="E27" s="39">
        <v>42</v>
      </c>
    </row>
    <row r="28" ht="24.95" customHeight="1" spans="1:5">
      <c r="A28" s="37" t="s">
        <v>768</v>
      </c>
      <c r="B28" s="36" t="s">
        <v>761</v>
      </c>
      <c r="C28" s="39">
        <v>1216</v>
      </c>
      <c r="D28" s="42">
        <v>0</v>
      </c>
      <c r="E28" s="39">
        <v>1216</v>
      </c>
    </row>
    <row r="29" ht="24.95" customHeight="1" spans="1:5">
      <c r="A29" s="37" t="s">
        <v>769</v>
      </c>
      <c r="B29" s="36" t="s">
        <v>767</v>
      </c>
      <c r="C29" s="39">
        <v>300</v>
      </c>
      <c r="D29" s="42">
        <v>0</v>
      </c>
      <c r="E29" s="39">
        <v>300</v>
      </c>
    </row>
    <row r="30" ht="24.95" customHeight="1" spans="1:5">
      <c r="A30" s="37" t="s">
        <v>770</v>
      </c>
      <c r="B30" s="36" t="s">
        <v>771</v>
      </c>
      <c r="C30" s="39">
        <v>1000</v>
      </c>
      <c r="D30" s="42">
        <v>0</v>
      </c>
      <c r="E30" s="39">
        <v>1000</v>
      </c>
    </row>
    <row r="31" ht="24.95" customHeight="1" spans="1:5">
      <c r="A31" s="37" t="s">
        <v>772</v>
      </c>
      <c r="B31" s="36" t="s">
        <v>758</v>
      </c>
      <c r="C31" s="39">
        <v>700</v>
      </c>
      <c r="D31" s="42"/>
      <c r="E31" s="39">
        <v>700</v>
      </c>
    </row>
    <row r="32" ht="24.95" customHeight="1" spans="1:5">
      <c r="A32" s="37" t="s">
        <v>773</v>
      </c>
      <c r="B32" s="36" t="s">
        <v>774</v>
      </c>
      <c r="C32" s="39">
        <v>212</v>
      </c>
      <c r="D32" s="42">
        <v>0</v>
      </c>
      <c r="E32" s="39">
        <v>212</v>
      </c>
    </row>
    <row r="33" ht="24.95" customHeight="1" spans="1:5">
      <c r="A33" s="30" t="s">
        <v>775</v>
      </c>
      <c r="B33" s="31"/>
      <c r="C33" s="39">
        <f>SUM(C34:C52)</f>
        <v>7067.05</v>
      </c>
      <c r="D33" s="39">
        <f>SUM(D34:D52)</f>
        <v>7067.05</v>
      </c>
      <c r="E33" s="33"/>
    </row>
    <row r="34" ht="24.95" customHeight="1" spans="1:5">
      <c r="A34" s="35" t="s">
        <v>776</v>
      </c>
      <c r="B34" s="36" t="s">
        <v>777</v>
      </c>
      <c r="C34" s="34">
        <v>1540</v>
      </c>
      <c r="D34" s="34">
        <v>1540</v>
      </c>
      <c r="E34" s="33"/>
    </row>
    <row r="35" ht="24.95" customHeight="1" spans="1:5">
      <c r="A35" s="37" t="s">
        <v>778</v>
      </c>
      <c r="B35" s="36" t="s">
        <v>777</v>
      </c>
      <c r="C35" s="34">
        <v>145.41</v>
      </c>
      <c r="D35" s="34">
        <v>145.41</v>
      </c>
      <c r="E35" s="33"/>
    </row>
    <row r="36" ht="24.95" customHeight="1" spans="1:5">
      <c r="A36" s="37" t="s">
        <v>779</v>
      </c>
      <c r="B36" s="36" t="s">
        <v>777</v>
      </c>
      <c r="C36" s="34">
        <v>290</v>
      </c>
      <c r="D36" s="34">
        <v>290</v>
      </c>
      <c r="E36" s="33"/>
    </row>
    <row r="37" ht="24.95" customHeight="1" spans="1:5">
      <c r="A37" s="37" t="s">
        <v>780</v>
      </c>
      <c r="B37" s="36" t="s">
        <v>777</v>
      </c>
      <c r="C37" s="34">
        <v>1923</v>
      </c>
      <c r="D37" s="34">
        <v>1923</v>
      </c>
      <c r="E37" s="33"/>
    </row>
    <row r="38" ht="24.95" customHeight="1" spans="1:5">
      <c r="A38" s="37" t="s">
        <v>781</v>
      </c>
      <c r="B38" s="36" t="s">
        <v>777</v>
      </c>
      <c r="C38" s="34">
        <v>170</v>
      </c>
      <c r="D38" s="34">
        <v>170</v>
      </c>
      <c r="E38" s="33"/>
    </row>
    <row r="39" ht="24.95" customHeight="1" spans="1:5">
      <c r="A39" s="37" t="s">
        <v>782</v>
      </c>
      <c r="B39" s="36" t="s">
        <v>777</v>
      </c>
      <c r="C39" s="34">
        <v>105</v>
      </c>
      <c r="D39" s="34">
        <v>105</v>
      </c>
      <c r="E39" s="33"/>
    </row>
    <row r="40" ht="24.95" customHeight="1" spans="1:5">
      <c r="A40" s="37" t="s">
        <v>783</v>
      </c>
      <c r="B40" s="36" t="s">
        <v>777</v>
      </c>
      <c r="C40" s="34">
        <v>292</v>
      </c>
      <c r="D40" s="34">
        <v>292</v>
      </c>
      <c r="E40" s="33"/>
    </row>
    <row r="41" ht="24.95" customHeight="1" spans="1:5">
      <c r="A41" s="37" t="s">
        <v>784</v>
      </c>
      <c r="B41" s="36" t="s">
        <v>777</v>
      </c>
      <c r="C41" s="34">
        <v>50</v>
      </c>
      <c r="D41" s="34">
        <v>50</v>
      </c>
      <c r="E41" s="33"/>
    </row>
    <row r="42" ht="24.95" customHeight="1" spans="1:5">
      <c r="A42" s="37" t="s">
        <v>785</v>
      </c>
      <c r="B42" s="36" t="s">
        <v>777</v>
      </c>
      <c r="C42" s="34">
        <v>85</v>
      </c>
      <c r="D42" s="34">
        <v>85</v>
      </c>
      <c r="E42" s="33"/>
    </row>
    <row r="43" ht="24.95" customHeight="1" spans="1:5">
      <c r="A43" s="37" t="s">
        <v>786</v>
      </c>
      <c r="B43" s="36" t="s">
        <v>777</v>
      </c>
      <c r="C43" s="34">
        <v>80</v>
      </c>
      <c r="D43" s="34">
        <v>80</v>
      </c>
      <c r="E43" s="33"/>
    </row>
    <row r="44" ht="24.95" customHeight="1" spans="1:5">
      <c r="A44" s="37" t="s">
        <v>787</v>
      </c>
      <c r="B44" s="36" t="s">
        <v>788</v>
      </c>
      <c r="C44" s="34">
        <v>90</v>
      </c>
      <c r="D44" s="34">
        <v>90</v>
      </c>
      <c r="E44" s="33"/>
    </row>
    <row r="45" ht="24.95" customHeight="1" spans="1:5">
      <c r="A45" s="37" t="s">
        <v>789</v>
      </c>
      <c r="B45" s="36" t="s">
        <v>788</v>
      </c>
      <c r="C45" s="34">
        <v>180</v>
      </c>
      <c r="D45" s="34">
        <v>180</v>
      </c>
      <c r="E45" s="33"/>
    </row>
    <row r="46" ht="24.95" customHeight="1" spans="1:5">
      <c r="A46" s="37" t="s">
        <v>790</v>
      </c>
      <c r="B46" s="36" t="s">
        <v>791</v>
      </c>
      <c r="C46" s="34">
        <v>200</v>
      </c>
      <c r="D46" s="34">
        <v>200</v>
      </c>
      <c r="E46" s="33"/>
    </row>
    <row r="47" ht="24.95" customHeight="1" spans="1:5">
      <c r="A47" s="37" t="s">
        <v>792</v>
      </c>
      <c r="B47" s="36" t="s">
        <v>791</v>
      </c>
      <c r="C47" s="34">
        <v>230</v>
      </c>
      <c r="D47" s="34">
        <v>230</v>
      </c>
      <c r="E47" s="33"/>
    </row>
    <row r="48" ht="24.95" customHeight="1" spans="1:5">
      <c r="A48" s="37" t="s">
        <v>793</v>
      </c>
      <c r="B48" s="36" t="s">
        <v>791</v>
      </c>
      <c r="C48" s="34">
        <v>1136.64</v>
      </c>
      <c r="D48" s="34">
        <v>1136.64</v>
      </c>
      <c r="E48" s="33"/>
    </row>
    <row r="49" ht="24.95" customHeight="1" spans="1:5">
      <c r="A49" s="37" t="s">
        <v>794</v>
      </c>
      <c r="B49" s="36" t="s">
        <v>791</v>
      </c>
      <c r="C49" s="34">
        <v>150</v>
      </c>
      <c r="D49" s="34">
        <v>150</v>
      </c>
      <c r="E49" s="33"/>
    </row>
    <row r="50" ht="24.95" customHeight="1" spans="1:5">
      <c r="A50" s="37" t="s">
        <v>795</v>
      </c>
      <c r="B50" s="36" t="s">
        <v>796</v>
      </c>
      <c r="C50" s="34">
        <v>100</v>
      </c>
      <c r="D50" s="34">
        <v>100</v>
      </c>
      <c r="E50" s="33"/>
    </row>
    <row r="51" ht="24.95" customHeight="1" spans="1:5">
      <c r="A51" s="37" t="s">
        <v>797</v>
      </c>
      <c r="B51" s="36" t="s">
        <v>796</v>
      </c>
      <c r="C51" s="34">
        <v>100</v>
      </c>
      <c r="D51" s="34">
        <v>100</v>
      </c>
      <c r="E51" s="33"/>
    </row>
    <row r="52" ht="24.95" customHeight="1" spans="1:5">
      <c r="A52" s="37" t="s">
        <v>798</v>
      </c>
      <c r="B52" s="36" t="s">
        <v>799</v>
      </c>
      <c r="C52" s="34">
        <v>200</v>
      </c>
      <c r="D52" s="34">
        <v>200</v>
      </c>
      <c r="E52" s="33"/>
    </row>
    <row r="53" ht="24.95" customHeight="1" spans="1:5">
      <c r="A53" s="30" t="s">
        <v>800</v>
      </c>
      <c r="B53" s="36"/>
      <c r="C53" s="34">
        <v>1510</v>
      </c>
      <c r="D53" s="34">
        <v>1510</v>
      </c>
      <c r="E53" s="33"/>
    </row>
    <row r="54" ht="24.95" customHeight="1" spans="1:5">
      <c r="A54" s="35" t="s">
        <v>801</v>
      </c>
      <c r="B54" s="36"/>
      <c r="C54" s="34">
        <v>1510</v>
      </c>
      <c r="D54" s="34">
        <v>1510</v>
      </c>
      <c r="E54" s="33"/>
    </row>
    <row r="55" ht="24.95" customHeight="1" spans="1:5">
      <c r="A55" s="30" t="s">
        <v>802</v>
      </c>
      <c r="B55" s="36"/>
      <c r="C55" s="34">
        <v>317</v>
      </c>
      <c r="D55" s="34">
        <v>317</v>
      </c>
      <c r="E55" s="33"/>
    </row>
    <row r="56" ht="24.95" customHeight="1" spans="1:5">
      <c r="A56" s="35" t="s">
        <v>803</v>
      </c>
      <c r="B56" s="36" t="s">
        <v>758</v>
      </c>
      <c r="C56" s="34">
        <v>233</v>
      </c>
      <c r="D56" s="34">
        <v>233</v>
      </c>
      <c r="E56" s="33"/>
    </row>
    <row r="57" ht="24.95" customHeight="1" spans="1:5">
      <c r="A57" s="37" t="s">
        <v>804</v>
      </c>
      <c r="B57" s="36" t="s">
        <v>758</v>
      </c>
      <c r="C57" s="34">
        <v>84</v>
      </c>
      <c r="D57" s="34">
        <v>84</v>
      </c>
      <c r="E57" s="33"/>
    </row>
    <row r="58" ht="24.95" customHeight="1" spans="1:5">
      <c r="A58" s="30" t="s">
        <v>805</v>
      </c>
      <c r="B58" s="31"/>
      <c r="C58" s="39">
        <v>4717</v>
      </c>
      <c r="D58" s="39">
        <v>4717</v>
      </c>
      <c r="E58" s="33"/>
    </row>
    <row r="59" ht="24.95" customHeight="1" spans="1:5">
      <c r="A59" s="35" t="s">
        <v>806</v>
      </c>
      <c r="B59" s="36" t="s">
        <v>807</v>
      </c>
      <c r="C59" s="39">
        <v>4717</v>
      </c>
      <c r="D59" s="39">
        <v>4717</v>
      </c>
      <c r="E59" s="33"/>
    </row>
    <row r="60" ht="24.95" customHeight="1" spans="1:5">
      <c r="A60" s="30" t="s">
        <v>808</v>
      </c>
      <c r="B60" s="36"/>
      <c r="C60" s="39">
        <v>437</v>
      </c>
      <c r="D60" s="39">
        <v>137</v>
      </c>
      <c r="E60" s="39">
        <v>300</v>
      </c>
    </row>
    <row r="61" ht="24.95" customHeight="1" spans="1:5">
      <c r="A61" s="35" t="s">
        <v>809</v>
      </c>
      <c r="B61" s="36" t="s">
        <v>810</v>
      </c>
      <c r="C61" s="39">
        <v>300</v>
      </c>
      <c r="D61" s="39">
        <v>0</v>
      </c>
      <c r="E61" s="39">
        <v>300</v>
      </c>
    </row>
    <row r="62" ht="24.95" customHeight="1" spans="1:5">
      <c r="A62" s="35" t="s">
        <v>811</v>
      </c>
      <c r="B62" s="36" t="s">
        <v>812</v>
      </c>
      <c r="C62" s="39">
        <v>35</v>
      </c>
      <c r="D62" s="39">
        <v>0</v>
      </c>
      <c r="E62" s="39">
        <v>35</v>
      </c>
    </row>
    <row r="63" ht="24" customHeight="1" spans="1:5">
      <c r="A63" s="35" t="s">
        <v>813</v>
      </c>
      <c r="B63" s="36" t="s">
        <v>814</v>
      </c>
      <c r="C63" s="34">
        <v>105</v>
      </c>
      <c r="D63" s="39">
        <v>38</v>
      </c>
      <c r="E63" s="43"/>
    </row>
    <row r="64" ht="24" customHeight="1" spans="1:5">
      <c r="A64" s="35" t="s">
        <v>815</v>
      </c>
      <c r="B64" s="36" t="s">
        <v>814</v>
      </c>
      <c r="C64" s="34">
        <v>41</v>
      </c>
      <c r="D64" s="39">
        <v>99</v>
      </c>
      <c r="E64" s="43"/>
    </row>
  </sheetData>
  <mergeCells count="5">
    <mergeCell ref="A2:E2"/>
    <mergeCell ref="D4:E4"/>
    <mergeCell ref="A4:A5"/>
    <mergeCell ref="B4:B5"/>
    <mergeCell ref="C4:C5"/>
  </mergeCells>
  <pageMargins left="0.708333333333333" right="0.708333333333333" top="0.747916666666667" bottom="0.747916666666667" header="0.314583333333333" footer="0.314583333333333"/>
  <pageSetup paperSize="9" scale="90" fitToHeight="0" orientation="portrait"/>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workbookViewId="0">
      <selection activeCell="A13" sqref="A13:C13"/>
    </sheetView>
  </sheetViews>
  <sheetFormatPr defaultColWidth="8.75" defaultRowHeight="14.25" outlineLevelCol="2"/>
  <cols>
    <col min="1" max="1" width="11.375" style="11" customWidth="1"/>
    <col min="2" max="2" width="34.25" style="11" customWidth="1"/>
    <col min="3" max="3" width="34.125" style="11" customWidth="1"/>
    <col min="4" max="16384" width="8.75" style="11"/>
  </cols>
  <sheetData>
    <row r="1" spans="1:1">
      <c r="A1" s="11" t="s">
        <v>816</v>
      </c>
    </row>
    <row r="2" ht="29.45" customHeight="1" spans="1:3">
      <c r="A2" s="12" t="s">
        <v>817</v>
      </c>
      <c r="B2" s="12"/>
      <c r="C2" s="12"/>
    </row>
    <row r="3" ht="25.9" customHeight="1" spans="1:3">
      <c r="A3" s="3"/>
      <c r="B3" s="13"/>
      <c r="C3" s="14" t="s">
        <v>63</v>
      </c>
    </row>
    <row r="4" ht="27.75" customHeight="1" spans="1:3">
      <c r="A4" s="15" t="s">
        <v>818</v>
      </c>
      <c r="B4" s="15"/>
      <c r="C4" s="15" t="s">
        <v>466</v>
      </c>
    </row>
    <row r="5" ht="27.75" customHeight="1" spans="1:3">
      <c r="A5" s="18" t="s">
        <v>819</v>
      </c>
      <c r="B5" s="19"/>
      <c r="C5" s="20">
        <v>190638</v>
      </c>
    </row>
    <row r="6" ht="27.75" customHeight="1" spans="1:3">
      <c r="A6" s="18" t="s">
        <v>820</v>
      </c>
      <c r="B6" s="19"/>
      <c r="C6" s="20">
        <v>37306</v>
      </c>
    </row>
    <row r="7" ht="27.75" customHeight="1" spans="1:3">
      <c r="A7" s="18" t="s">
        <v>821</v>
      </c>
      <c r="B7" s="19"/>
      <c r="C7" s="20">
        <v>14776</v>
      </c>
    </row>
    <row r="8" ht="27.75" customHeight="1" spans="1:3">
      <c r="A8" s="18" t="s">
        <v>822</v>
      </c>
      <c r="B8" s="19"/>
      <c r="C8" s="20">
        <v>213597</v>
      </c>
    </row>
    <row r="9" ht="27.75" customHeight="1" spans="1:3">
      <c r="A9" s="21" t="s">
        <v>823</v>
      </c>
      <c r="B9" s="22"/>
      <c r="C9" s="15" t="s">
        <v>466</v>
      </c>
    </row>
    <row r="10" ht="27.75" customHeight="1" spans="1:3">
      <c r="A10" s="18" t="s">
        <v>824</v>
      </c>
      <c r="B10" s="19"/>
      <c r="C10" s="9">
        <v>220016</v>
      </c>
    </row>
    <row r="11" ht="27.75" customHeight="1" spans="1:3">
      <c r="A11" s="18" t="s">
        <v>825</v>
      </c>
      <c r="B11" s="19"/>
      <c r="C11" s="9">
        <v>24843</v>
      </c>
    </row>
    <row r="12" ht="27.75" customHeight="1" spans="1:3">
      <c r="A12" s="18" t="s">
        <v>826</v>
      </c>
      <c r="B12" s="19"/>
      <c r="C12" s="9">
        <v>244859</v>
      </c>
    </row>
    <row r="13" ht="54.6" customHeight="1" spans="1:3">
      <c r="A13" s="17" t="s">
        <v>827</v>
      </c>
      <c r="B13" s="17"/>
      <c r="C13" s="17"/>
    </row>
  </sheetData>
  <mergeCells count="11">
    <mergeCell ref="A2:C2"/>
    <mergeCell ref="A4:B4"/>
    <mergeCell ref="A5:B5"/>
    <mergeCell ref="A6:B6"/>
    <mergeCell ref="A7:B7"/>
    <mergeCell ref="A8:B8"/>
    <mergeCell ref="A9:B9"/>
    <mergeCell ref="A10:B10"/>
    <mergeCell ref="A11:B11"/>
    <mergeCell ref="A12:B12"/>
    <mergeCell ref="A13:C13"/>
  </mergeCells>
  <pageMargins left="0.708333333333333" right="0.708333333333333" top="0.747916666666667" bottom="0.747916666666667" header="0.314583333333333" footer="0.314583333333333"/>
  <pageSetup paperSize="9" orientation="portrait"/>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tabSelected="1" workbookViewId="0">
      <selection activeCell="K12" sqref="K12"/>
    </sheetView>
  </sheetViews>
  <sheetFormatPr defaultColWidth="8.75" defaultRowHeight="14.25" outlineLevelCol="2"/>
  <cols>
    <col min="1" max="1" width="10.25" style="11" customWidth="1"/>
    <col min="2" max="2" width="30.875" style="11" customWidth="1"/>
    <col min="3" max="3" width="32.625" style="11" customWidth="1"/>
    <col min="4" max="16384" width="8.75" style="11"/>
  </cols>
  <sheetData>
    <row r="1" ht="19.5" customHeight="1" spans="1:1">
      <c r="A1" s="11" t="s">
        <v>828</v>
      </c>
    </row>
    <row r="2" ht="29.45" customHeight="1" spans="1:3">
      <c r="A2" s="12" t="s">
        <v>829</v>
      </c>
      <c r="B2" s="12"/>
      <c r="C2" s="12"/>
    </row>
    <row r="3" ht="25.9" customHeight="1" spans="1:3">
      <c r="A3" s="3"/>
      <c r="B3" s="13"/>
      <c r="C3" s="14" t="s">
        <v>63</v>
      </c>
    </row>
    <row r="4" ht="27.75" customHeight="1" spans="1:3">
      <c r="A4" s="15" t="s">
        <v>818</v>
      </c>
      <c r="B4" s="15"/>
      <c r="C4" s="15" t="s">
        <v>466</v>
      </c>
    </row>
    <row r="5" ht="27.75" customHeight="1" spans="1:3">
      <c r="A5" s="16" t="s">
        <v>819</v>
      </c>
      <c r="B5" s="16"/>
      <c r="C5" s="8">
        <v>190638</v>
      </c>
    </row>
    <row r="6" ht="27.75" customHeight="1" spans="1:3">
      <c r="A6" s="16" t="s">
        <v>820</v>
      </c>
      <c r="B6" s="16"/>
      <c r="C6" s="8">
        <v>37306</v>
      </c>
    </row>
    <row r="7" ht="27.75" customHeight="1" spans="1:3">
      <c r="A7" s="16" t="s">
        <v>821</v>
      </c>
      <c r="B7" s="16"/>
      <c r="C7" s="8">
        <v>14776</v>
      </c>
    </row>
    <row r="8" ht="27.75" customHeight="1" spans="1:3">
      <c r="A8" s="16" t="s">
        <v>822</v>
      </c>
      <c r="B8" s="16"/>
      <c r="C8" s="8">
        <v>213597</v>
      </c>
    </row>
    <row r="9" ht="27.75" customHeight="1" spans="1:3">
      <c r="A9" s="15" t="s">
        <v>823</v>
      </c>
      <c r="B9" s="15"/>
      <c r="C9" s="6" t="s">
        <v>466</v>
      </c>
    </row>
    <row r="10" ht="27.75" customHeight="1" spans="1:3">
      <c r="A10" s="16" t="s">
        <v>824</v>
      </c>
      <c r="B10" s="16"/>
      <c r="C10" s="9">
        <v>220016</v>
      </c>
    </row>
    <row r="11" ht="27.75" customHeight="1" spans="1:3">
      <c r="A11" s="16" t="s">
        <v>825</v>
      </c>
      <c r="B11" s="16"/>
      <c r="C11" s="9">
        <v>24843</v>
      </c>
    </row>
    <row r="12" ht="27.75" customHeight="1" spans="1:3">
      <c r="A12" s="16" t="s">
        <v>826</v>
      </c>
      <c r="B12" s="16"/>
      <c r="C12" s="9">
        <v>244859</v>
      </c>
    </row>
    <row r="13" ht="50.45" customHeight="1" spans="1:3">
      <c r="A13" s="17" t="s">
        <v>827</v>
      </c>
      <c r="B13" s="17"/>
      <c r="C13" s="17"/>
    </row>
  </sheetData>
  <mergeCells count="11">
    <mergeCell ref="A2:C2"/>
    <mergeCell ref="A4:B4"/>
    <mergeCell ref="A5:B5"/>
    <mergeCell ref="A6:B6"/>
    <mergeCell ref="A7:B7"/>
    <mergeCell ref="A8:B8"/>
    <mergeCell ref="A9:B9"/>
    <mergeCell ref="A10:B10"/>
    <mergeCell ref="A11:B11"/>
    <mergeCell ref="A12:B12"/>
    <mergeCell ref="A13:C13"/>
  </mergeCells>
  <pageMargins left="0.699305555555556" right="0.699305555555556" top="0.75" bottom="0.75" header="0.3" footer="0.3"/>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4"/>
  <sheetViews>
    <sheetView workbookViewId="0">
      <selection activeCell="I7" sqref="I7"/>
    </sheetView>
  </sheetViews>
  <sheetFormatPr defaultColWidth="8.75" defaultRowHeight="14.25" outlineLevelCol="2"/>
  <cols>
    <col min="1" max="1" width="12.875" style="11" customWidth="1"/>
    <col min="2" max="2" width="33.875" style="11" customWidth="1"/>
    <col min="3" max="3" width="35.125" style="11" customWidth="1"/>
    <col min="4" max="16384" width="8.75" style="11"/>
  </cols>
  <sheetData>
    <row r="1" spans="1:1">
      <c r="A1" s="11" t="s">
        <v>830</v>
      </c>
    </row>
    <row r="2" ht="29.45" customHeight="1" spans="1:3">
      <c r="A2" s="12" t="s">
        <v>831</v>
      </c>
      <c r="B2" s="12"/>
      <c r="C2" s="12"/>
    </row>
    <row r="3" ht="25.9" customHeight="1" spans="1:3">
      <c r="A3" s="3"/>
      <c r="B3" s="13"/>
      <c r="C3" s="14" t="s">
        <v>63</v>
      </c>
    </row>
    <row r="4" ht="29.25" customHeight="1" spans="1:3">
      <c r="A4" s="15" t="s">
        <v>818</v>
      </c>
      <c r="B4" s="15"/>
      <c r="C4" s="15" t="s">
        <v>466</v>
      </c>
    </row>
    <row r="5" ht="29.25" customHeight="1" spans="1:3">
      <c r="A5" s="16" t="s">
        <v>832</v>
      </c>
      <c r="B5" s="16"/>
      <c r="C5" s="8">
        <v>133421</v>
      </c>
    </row>
    <row r="6" ht="29.25" customHeight="1" spans="1:3">
      <c r="A6" s="16" t="s">
        <v>833</v>
      </c>
      <c r="B6" s="16"/>
      <c r="C6" s="8">
        <v>71208</v>
      </c>
    </row>
    <row r="7" ht="29.25" customHeight="1" spans="1:3">
      <c r="A7" s="16" t="s">
        <v>834</v>
      </c>
      <c r="B7" s="16"/>
      <c r="C7" s="8">
        <v>9208</v>
      </c>
    </row>
    <row r="8" ht="29.25" customHeight="1" spans="1:3">
      <c r="A8" s="16" t="s">
        <v>835</v>
      </c>
      <c r="B8" s="16"/>
      <c r="C8" s="8">
        <v>195421</v>
      </c>
    </row>
    <row r="9" ht="29.25" customHeight="1" spans="1:3">
      <c r="A9" s="15" t="s">
        <v>823</v>
      </c>
      <c r="B9" s="15"/>
      <c r="C9" s="6" t="s">
        <v>466</v>
      </c>
    </row>
    <row r="10" ht="29.25" customHeight="1" spans="1:3">
      <c r="A10" s="16" t="s">
        <v>836</v>
      </c>
      <c r="B10" s="16"/>
      <c r="C10" s="9">
        <v>158209</v>
      </c>
    </row>
    <row r="11" ht="29.25" customHeight="1" spans="1:3">
      <c r="A11" s="16" t="s">
        <v>837</v>
      </c>
      <c r="B11" s="16"/>
      <c r="C11" s="9">
        <v>67000</v>
      </c>
    </row>
    <row r="12" ht="29.25" customHeight="1" spans="1:3">
      <c r="A12" s="16" t="s">
        <v>838</v>
      </c>
      <c r="B12" s="16"/>
      <c r="C12" s="9">
        <v>225209</v>
      </c>
    </row>
    <row r="13" spans="1:3">
      <c r="A13" s="3"/>
      <c r="B13" s="3"/>
      <c r="C13" s="3"/>
    </row>
    <row r="14" ht="49.9" customHeight="1" spans="1:3">
      <c r="A14" s="10" t="s">
        <v>827</v>
      </c>
      <c r="B14" s="10"/>
      <c r="C14" s="10"/>
    </row>
  </sheetData>
  <mergeCells count="11">
    <mergeCell ref="A2:C2"/>
    <mergeCell ref="A4:B4"/>
    <mergeCell ref="A5:B5"/>
    <mergeCell ref="A6:B6"/>
    <mergeCell ref="A7:B7"/>
    <mergeCell ref="A8:B8"/>
    <mergeCell ref="A9:B9"/>
    <mergeCell ref="A10:B10"/>
    <mergeCell ref="A11:B11"/>
    <mergeCell ref="A12:B12"/>
    <mergeCell ref="A14:C14"/>
  </mergeCells>
  <pageMargins left="0.708333333333333" right="0.708333333333333" top="0.747916666666667" bottom="0.747916666666667" header="0.314583333333333" footer="0.314583333333333"/>
  <pageSetup paperSize="9" orientation="portrait"/>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4"/>
  <sheetViews>
    <sheetView workbookViewId="0">
      <selection activeCell="G8" sqref="G8"/>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spans="1:1">
      <c r="A1" s="1" t="s">
        <v>839</v>
      </c>
    </row>
    <row r="2" ht="29.45" customHeight="1" spans="1:3">
      <c r="A2" s="2" t="s">
        <v>840</v>
      </c>
      <c r="B2" s="2"/>
      <c r="C2" s="2"/>
    </row>
    <row r="3" ht="25.9" customHeight="1" spans="1:3">
      <c r="A3" s="3"/>
      <c r="B3" s="4"/>
      <c r="C3" s="5" t="s">
        <v>63</v>
      </c>
    </row>
    <row r="4" ht="29.25" customHeight="1" spans="1:3">
      <c r="A4" s="6" t="s">
        <v>818</v>
      </c>
      <c r="B4" s="6"/>
      <c r="C4" s="6" t="s">
        <v>466</v>
      </c>
    </row>
    <row r="5" ht="29.25" customHeight="1" spans="1:3">
      <c r="A5" s="7" t="s">
        <v>832</v>
      </c>
      <c r="B5" s="7"/>
      <c r="C5" s="8">
        <v>133421</v>
      </c>
    </row>
    <row r="6" ht="29.25" customHeight="1" spans="1:3">
      <c r="A6" s="7" t="s">
        <v>833</v>
      </c>
      <c r="B6" s="7"/>
      <c r="C6" s="8">
        <v>71208</v>
      </c>
    </row>
    <row r="7" ht="29.25" customHeight="1" spans="1:3">
      <c r="A7" s="7" t="s">
        <v>834</v>
      </c>
      <c r="B7" s="7"/>
      <c r="C7" s="8">
        <v>9208</v>
      </c>
    </row>
    <row r="8" ht="29.25" customHeight="1" spans="1:3">
      <c r="A8" s="7" t="s">
        <v>835</v>
      </c>
      <c r="B8" s="7"/>
      <c r="C8" s="8">
        <v>195421</v>
      </c>
    </row>
    <row r="9" ht="29.25" customHeight="1" spans="1:3">
      <c r="A9" s="6" t="s">
        <v>823</v>
      </c>
      <c r="B9" s="6"/>
      <c r="C9" s="6" t="s">
        <v>466</v>
      </c>
    </row>
    <row r="10" ht="29.25" customHeight="1" spans="1:3">
      <c r="A10" s="7" t="s">
        <v>836</v>
      </c>
      <c r="B10" s="7"/>
      <c r="C10" s="9">
        <v>158209</v>
      </c>
    </row>
    <row r="11" ht="29.25" customHeight="1" spans="1:3">
      <c r="A11" s="7" t="s">
        <v>837</v>
      </c>
      <c r="B11" s="7"/>
      <c r="C11" s="9">
        <v>67000</v>
      </c>
    </row>
    <row r="12" ht="29.25" customHeight="1" spans="1:3">
      <c r="A12" s="7" t="s">
        <v>838</v>
      </c>
      <c r="B12" s="7"/>
      <c r="C12" s="9">
        <v>225209</v>
      </c>
    </row>
    <row r="13" spans="1:3">
      <c r="A13" s="3"/>
      <c r="B13" s="3"/>
      <c r="C13" s="3"/>
    </row>
    <row r="14" ht="49.9" customHeight="1" spans="1:3">
      <c r="A14" s="10" t="s">
        <v>827</v>
      </c>
      <c r="B14" s="10"/>
      <c r="C14" s="10"/>
    </row>
  </sheetData>
  <mergeCells count="11">
    <mergeCell ref="A2:C2"/>
    <mergeCell ref="A4:B4"/>
    <mergeCell ref="A5:B5"/>
    <mergeCell ref="A6:B6"/>
    <mergeCell ref="A7:B7"/>
    <mergeCell ref="A8:B8"/>
    <mergeCell ref="A9:B9"/>
    <mergeCell ref="A10:B10"/>
    <mergeCell ref="A11:B11"/>
    <mergeCell ref="A12:B12"/>
    <mergeCell ref="A14:C14"/>
  </mergeCells>
  <pageMargins left="0.708333333333333" right="0.708333333333333" top="0.747916666666667" bottom="0.747916666666667" header="0.314583333333333" footer="0.31458333333333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5"/>
  <sheetViews>
    <sheetView topLeftCell="A19" workbookViewId="0">
      <selection activeCell="D30" sqref="D30"/>
    </sheetView>
  </sheetViews>
  <sheetFormatPr defaultColWidth="9" defaultRowHeight="14.25" outlineLevelCol="6"/>
  <cols>
    <col min="1" max="1" width="38.375" customWidth="1"/>
    <col min="2" max="2" width="12.125" customWidth="1"/>
    <col min="3" max="3" width="13.375" customWidth="1"/>
    <col min="4" max="4" width="15.125" customWidth="1"/>
  </cols>
  <sheetData>
    <row r="1" ht="18" customHeight="1" spans="1:2">
      <c r="A1" s="201" t="s">
        <v>108</v>
      </c>
      <c r="B1" s="202"/>
    </row>
    <row r="2" ht="20.25" spans="1:4">
      <c r="A2" s="203" t="s">
        <v>109</v>
      </c>
      <c r="B2" s="203"/>
      <c r="C2" s="203"/>
      <c r="D2" s="203"/>
    </row>
    <row r="3" spans="1:4">
      <c r="A3" s="204"/>
      <c r="B3" s="202"/>
      <c r="D3" s="193" t="s">
        <v>63</v>
      </c>
    </row>
    <row r="4" ht="42.6" customHeight="1" spans="1:4">
      <c r="A4" s="27" t="s">
        <v>110</v>
      </c>
      <c r="B4" s="27" t="s">
        <v>65</v>
      </c>
      <c r="C4" s="28" t="s">
        <v>66</v>
      </c>
      <c r="D4" s="28" t="s">
        <v>67</v>
      </c>
    </row>
    <row r="5" spans="1:4">
      <c r="A5" s="30" t="s">
        <v>111</v>
      </c>
      <c r="B5" s="209">
        <v>26024</v>
      </c>
      <c r="C5" s="209">
        <v>22211</v>
      </c>
      <c r="D5" s="230">
        <f>B5/C5*100</f>
        <v>117.17</v>
      </c>
    </row>
    <row r="6" spans="1:4">
      <c r="A6" s="30" t="s">
        <v>112</v>
      </c>
      <c r="B6" s="209"/>
      <c r="C6" s="209"/>
      <c r="D6" s="230"/>
    </row>
    <row r="7" spans="1:4">
      <c r="A7" s="30" t="s">
        <v>113</v>
      </c>
      <c r="B7" s="209">
        <v>247</v>
      </c>
      <c r="C7" s="209">
        <v>245</v>
      </c>
      <c r="D7" s="230">
        <f t="shared" ref="D7:D31" si="0">B7/C7*100</f>
        <v>100.82</v>
      </c>
    </row>
    <row r="8" spans="1:4">
      <c r="A8" s="30" t="s">
        <v>114</v>
      </c>
      <c r="B8" s="209">
        <v>9925</v>
      </c>
      <c r="C8" s="209">
        <v>9406</v>
      </c>
      <c r="D8" s="230">
        <f>B8/C8*100</f>
        <v>105.52</v>
      </c>
    </row>
    <row r="9" spans="1:7">
      <c r="A9" s="30" t="s">
        <v>115</v>
      </c>
      <c r="B9" s="209">
        <v>62949</v>
      </c>
      <c r="C9" s="209">
        <v>52640</v>
      </c>
      <c r="D9" s="230">
        <f>B9/C9*100</f>
        <v>119.58</v>
      </c>
      <c r="G9" s="142"/>
    </row>
    <row r="10" spans="1:4">
      <c r="A10" s="30" t="s">
        <v>116</v>
      </c>
      <c r="B10" s="209">
        <v>1951</v>
      </c>
      <c r="C10" s="209">
        <v>897</v>
      </c>
      <c r="D10" s="230">
        <f>B10/C10*100</f>
        <v>217.5</v>
      </c>
    </row>
    <row r="11" spans="1:4">
      <c r="A11" s="30" t="s">
        <v>117</v>
      </c>
      <c r="B11" s="209">
        <v>5138</v>
      </c>
      <c r="C11" s="209">
        <v>3620</v>
      </c>
      <c r="D11" s="230">
        <f>B11/C11*100</f>
        <v>141.93</v>
      </c>
    </row>
    <row r="12" spans="1:4">
      <c r="A12" s="30" t="s">
        <v>118</v>
      </c>
      <c r="B12" s="209">
        <v>39349</v>
      </c>
      <c r="C12" s="209">
        <v>30434</v>
      </c>
      <c r="D12" s="230">
        <f>B12/C12*100</f>
        <v>129.29</v>
      </c>
    </row>
    <row r="13" spans="1:4">
      <c r="A13" s="30" t="s">
        <v>119</v>
      </c>
      <c r="B13" s="209">
        <v>15728</v>
      </c>
      <c r="C13" s="209">
        <v>13313</v>
      </c>
      <c r="D13" s="230">
        <f>B13/C13*100</f>
        <v>118.14</v>
      </c>
    </row>
    <row r="14" spans="1:4">
      <c r="A14" s="30" t="s">
        <v>120</v>
      </c>
      <c r="B14" s="209">
        <v>12816</v>
      </c>
      <c r="C14" s="209">
        <v>1871</v>
      </c>
      <c r="D14" s="230">
        <f>B14/C14*100</f>
        <v>684.98</v>
      </c>
    </row>
    <row r="15" spans="1:4">
      <c r="A15" s="30" t="s">
        <v>121</v>
      </c>
      <c r="B15" s="209">
        <v>6787</v>
      </c>
      <c r="C15" s="209">
        <v>2382</v>
      </c>
      <c r="D15" s="230">
        <f>B15/C15*100</f>
        <v>284.93</v>
      </c>
    </row>
    <row r="16" spans="1:4">
      <c r="A16" s="30" t="s">
        <v>122</v>
      </c>
      <c r="B16" s="209">
        <v>59881</v>
      </c>
      <c r="C16" s="209">
        <v>19519</v>
      </c>
      <c r="D16" s="230">
        <f>B16/C16*100</f>
        <v>306.78</v>
      </c>
    </row>
    <row r="17" spans="1:4">
      <c r="A17" s="30" t="s">
        <v>123</v>
      </c>
      <c r="B17" s="209">
        <v>6137</v>
      </c>
      <c r="C17" s="209">
        <v>903</v>
      </c>
      <c r="D17" s="230">
        <f>B17/C17*100</f>
        <v>679.62</v>
      </c>
    </row>
    <row r="18" spans="1:4">
      <c r="A18" s="30" t="s">
        <v>124</v>
      </c>
      <c r="B18" s="209">
        <v>672</v>
      </c>
      <c r="C18" s="209"/>
      <c r="D18" s="230"/>
    </row>
    <row r="19" spans="1:4">
      <c r="A19" s="30" t="s">
        <v>125</v>
      </c>
      <c r="B19" s="209">
        <v>726</v>
      </c>
      <c r="C19" s="209">
        <v>300</v>
      </c>
      <c r="D19" s="230">
        <f>B19/C19*100</f>
        <v>242</v>
      </c>
    </row>
    <row r="20" spans="1:4">
      <c r="A20" s="30" t="s">
        <v>126</v>
      </c>
      <c r="B20" s="209">
        <v>260</v>
      </c>
      <c r="C20" s="209">
        <v>8</v>
      </c>
      <c r="D20" s="230">
        <f>B20/C20*100</f>
        <v>3250</v>
      </c>
    </row>
    <row r="21" spans="1:4">
      <c r="A21" s="30" t="s">
        <v>127</v>
      </c>
      <c r="B21" s="209">
        <v>1040</v>
      </c>
      <c r="C21" s="209"/>
      <c r="D21" s="230"/>
    </row>
    <row r="22" spans="1:4">
      <c r="A22" s="30" t="s">
        <v>128</v>
      </c>
      <c r="B22" s="209">
        <v>2049</v>
      </c>
      <c r="C22" s="209">
        <v>1697</v>
      </c>
      <c r="D22" s="230">
        <f>B22/C22*100</f>
        <v>120.74</v>
      </c>
    </row>
    <row r="23" spans="1:4">
      <c r="A23" s="30" t="s">
        <v>129</v>
      </c>
      <c r="B23" s="209">
        <v>2171</v>
      </c>
      <c r="C23" s="209">
        <v>1556</v>
      </c>
      <c r="D23" s="230">
        <f>B23/C23*100</f>
        <v>139.52</v>
      </c>
    </row>
    <row r="24" spans="1:4">
      <c r="A24" s="30" t="s">
        <v>130</v>
      </c>
      <c r="B24" s="209">
        <v>407</v>
      </c>
      <c r="C24" s="209">
        <v>314</v>
      </c>
      <c r="D24" s="230">
        <f>B24/C24*100</f>
        <v>129.62</v>
      </c>
    </row>
    <row r="25" spans="1:4">
      <c r="A25" s="30" t="s">
        <v>131</v>
      </c>
      <c r="B25" s="209">
        <v>4717</v>
      </c>
      <c r="C25" s="209">
        <v>4157</v>
      </c>
      <c r="D25" s="230">
        <f>B25/C25*100</f>
        <v>113.47</v>
      </c>
    </row>
    <row r="26" spans="1:4">
      <c r="A26" s="30" t="s">
        <v>132</v>
      </c>
      <c r="B26" s="209">
        <f>1242</f>
        <v>1242</v>
      </c>
      <c r="C26" s="209">
        <f>137+1050</f>
        <v>1187</v>
      </c>
      <c r="D26" s="230">
        <f>B26/C26*100</f>
        <v>104.63</v>
      </c>
    </row>
    <row r="27" spans="1:4">
      <c r="A27" s="30" t="s">
        <v>133</v>
      </c>
      <c r="B27" s="209">
        <v>7407</v>
      </c>
      <c r="C27" s="209">
        <v>4998</v>
      </c>
      <c r="D27" s="230">
        <f>B27/C27*100</f>
        <v>148.2</v>
      </c>
    </row>
    <row r="28" spans="1:4">
      <c r="A28" s="30" t="s">
        <v>134</v>
      </c>
      <c r="B28" s="209"/>
      <c r="C28" s="209"/>
      <c r="D28" s="230"/>
    </row>
    <row r="29" ht="16.15" customHeight="1" spans="1:4">
      <c r="A29" s="219" t="s">
        <v>135</v>
      </c>
      <c r="B29" s="209">
        <f>SUM(B5:B28)</f>
        <v>267623</v>
      </c>
      <c r="C29" s="209">
        <f>SUM(C5:C28)</f>
        <v>171658</v>
      </c>
      <c r="D29" s="230">
        <f>B29/C29*100</f>
        <v>155.9</v>
      </c>
    </row>
    <row r="30" ht="15" customHeight="1" spans="1:4">
      <c r="A30" s="221" t="s">
        <v>136</v>
      </c>
      <c r="B30" s="209"/>
      <c r="C30" s="209"/>
      <c r="D30" s="230"/>
    </row>
    <row r="31" ht="15" customHeight="1" spans="1:4">
      <c r="A31" s="221" t="s">
        <v>137</v>
      </c>
      <c r="B31" s="209">
        <f>B36</f>
        <v>8436</v>
      </c>
      <c r="C31" s="209">
        <v>7262</v>
      </c>
      <c r="D31" s="230">
        <f>B31/C31*100</f>
        <v>116.17</v>
      </c>
    </row>
    <row r="32" ht="15" customHeight="1" spans="1:4">
      <c r="A32" s="222" t="s">
        <v>138</v>
      </c>
      <c r="B32" s="209"/>
      <c r="C32" s="209"/>
      <c r="D32" s="32"/>
    </row>
    <row r="33" ht="15" customHeight="1" spans="1:4">
      <c r="A33" s="222" t="s">
        <v>139</v>
      </c>
      <c r="B33" s="209"/>
      <c r="C33" s="209"/>
      <c r="D33" s="32"/>
    </row>
    <row r="34" ht="15" customHeight="1" spans="1:4">
      <c r="A34" s="223" t="s">
        <v>140</v>
      </c>
      <c r="B34" s="209"/>
      <c r="C34" s="209"/>
      <c r="D34" s="32"/>
    </row>
    <row r="35" ht="15.6" customHeight="1" spans="1:4">
      <c r="A35" s="223" t="s">
        <v>141</v>
      </c>
      <c r="B35" s="209"/>
      <c r="C35" s="209"/>
      <c r="D35" s="32"/>
    </row>
    <row r="36" spans="1:4">
      <c r="A36" s="222" t="s">
        <v>142</v>
      </c>
      <c r="B36" s="209">
        <v>8436</v>
      </c>
      <c r="C36" s="209">
        <v>7262</v>
      </c>
      <c r="D36" s="230">
        <f t="shared" ref="D36" si="1">B36/C36*100</f>
        <v>116.17</v>
      </c>
    </row>
    <row r="37" spans="1:4">
      <c r="A37" s="116" t="s">
        <v>143</v>
      </c>
      <c r="B37" s="31"/>
      <c r="C37" s="31"/>
      <c r="D37" s="116"/>
    </row>
    <row r="38" spans="1:4">
      <c r="A38" s="223" t="s">
        <v>144</v>
      </c>
      <c r="B38" s="31"/>
      <c r="C38" s="31"/>
      <c r="D38" s="116"/>
    </row>
    <row r="39" spans="1:4">
      <c r="A39" s="224" t="s">
        <v>145</v>
      </c>
      <c r="B39" s="31"/>
      <c r="C39" s="31"/>
      <c r="D39" s="116"/>
    </row>
    <row r="40" spans="1:4">
      <c r="A40" s="225" t="s">
        <v>146</v>
      </c>
      <c r="B40" s="31"/>
      <c r="C40" s="31"/>
      <c r="D40" s="116"/>
    </row>
    <row r="41" spans="1:4">
      <c r="A41" s="225" t="s">
        <v>147</v>
      </c>
      <c r="B41" s="31"/>
      <c r="C41" s="31"/>
      <c r="D41" s="116"/>
    </row>
    <row r="42" spans="1:4">
      <c r="A42" s="225" t="s">
        <v>148</v>
      </c>
      <c r="B42" s="31"/>
      <c r="C42" s="31"/>
      <c r="D42" s="116"/>
    </row>
    <row r="43" spans="1:4">
      <c r="A43" s="226" t="s">
        <v>149</v>
      </c>
      <c r="B43" s="31"/>
      <c r="C43" s="31"/>
      <c r="D43" s="116"/>
    </row>
    <row r="44" spans="1:4">
      <c r="A44" s="31" t="s">
        <v>150</v>
      </c>
      <c r="B44" s="31"/>
      <c r="C44" s="31"/>
      <c r="D44" s="116"/>
    </row>
    <row r="45" spans="1:4">
      <c r="A45" s="219" t="s">
        <v>151</v>
      </c>
      <c r="B45" s="227">
        <f>B29+B30+B31</f>
        <v>276059</v>
      </c>
      <c r="C45" s="227">
        <f>C29+C30+C31</f>
        <v>178920</v>
      </c>
      <c r="D45" s="230">
        <f t="shared" ref="D45" si="2">B45/C45*100</f>
        <v>154.29</v>
      </c>
    </row>
  </sheetData>
  <mergeCells count="1">
    <mergeCell ref="A2:D2"/>
  </mergeCells>
  <pageMargins left="0.708333333333333" right="0.708333333333333" top="0.747916666666667" bottom="0.747916666666667" header="0.314583333333333" footer="0.31458333333333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50"/>
  <sheetViews>
    <sheetView topLeftCell="A25" workbookViewId="0">
      <selection activeCell="D38" sqref="D38"/>
    </sheetView>
  </sheetViews>
  <sheetFormatPr defaultColWidth="9" defaultRowHeight="14.25" outlineLevelCol="6"/>
  <cols>
    <col min="1" max="1" width="44.625" customWidth="1"/>
    <col min="2" max="2" width="12.125" customWidth="1"/>
    <col min="3" max="3" width="14" customWidth="1"/>
    <col min="4" max="4" width="15.125" customWidth="1"/>
  </cols>
  <sheetData>
    <row r="1" ht="18" customHeight="1" spans="1:2">
      <c r="A1" s="201" t="s">
        <v>152</v>
      </c>
      <c r="B1" s="202"/>
    </row>
    <row r="2" ht="20.25" spans="1:4">
      <c r="A2" s="203" t="s">
        <v>153</v>
      </c>
      <c r="B2" s="203"/>
      <c r="C2" s="203"/>
      <c r="D2" s="203"/>
    </row>
    <row r="3" spans="1:4">
      <c r="A3" s="204"/>
      <c r="B3" s="202"/>
      <c r="D3" s="193" t="s">
        <v>63</v>
      </c>
    </row>
    <row r="4" ht="44.45" customHeight="1" spans="1:4">
      <c r="A4" s="205" t="s">
        <v>64</v>
      </c>
      <c r="B4" s="27" t="s">
        <v>65</v>
      </c>
      <c r="C4" s="28" t="s">
        <v>66</v>
      </c>
      <c r="D4" s="28" t="s">
        <v>67</v>
      </c>
    </row>
    <row r="5" spans="1:4">
      <c r="A5" s="228" t="s">
        <v>68</v>
      </c>
      <c r="B5" s="229">
        <f>SUM(B6:B21)</f>
        <v>60393</v>
      </c>
      <c r="C5" s="229">
        <f>SUM(C6:C21)</f>
        <v>56258</v>
      </c>
      <c r="D5" s="230">
        <f>B5/C5*100</f>
        <v>107.35</v>
      </c>
    </row>
    <row r="6" spans="1:4">
      <c r="A6" s="231" t="s">
        <v>69</v>
      </c>
      <c r="B6" s="232">
        <v>24541</v>
      </c>
      <c r="C6" s="233">
        <v>21600</v>
      </c>
      <c r="D6" s="230">
        <f t="shared" ref="D6:D44" si="0">B6/C6*100</f>
        <v>113.62</v>
      </c>
    </row>
    <row r="7" spans="1:4">
      <c r="A7" s="231" t="s">
        <v>70</v>
      </c>
      <c r="B7" s="229"/>
      <c r="C7" s="229"/>
      <c r="D7" s="230"/>
    </row>
    <row r="8" spans="1:4">
      <c r="A8" s="231" t="s">
        <v>71</v>
      </c>
      <c r="B8" s="234">
        <v>6354</v>
      </c>
      <c r="C8" s="235">
        <v>7750</v>
      </c>
      <c r="D8" s="230">
        <f>B8/C8*100</f>
        <v>81.99</v>
      </c>
    </row>
    <row r="9" spans="1:7">
      <c r="A9" s="231" t="s">
        <v>72</v>
      </c>
      <c r="B9" s="229"/>
      <c r="C9" s="229"/>
      <c r="D9" s="230"/>
      <c r="G9" s="142"/>
    </row>
    <row r="10" spans="1:4">
      <c r="A10" s="231" t="s">
        <v>73</v>
      </c>
      <c r="B10" s="234">
        <v>2940</v>
      </c>
      <c r="C10" s="235">
        <v>2278</v>
      </c>
      <c r="D10" s="230">
        <f>B10/C10*100</f>
        <v>129.06</v>
      </c>
    </row>
    <row r="11" spans="1:4">
      <c r="A11" s="231" t="s">
        <v>74</v>
      </c>
      <c r="B11" s="234">
        <v>905</v>
      </c>
      <c r="C11" s="235">
        <v>1400</v>
      </c>
      <c r="D11" s="230">
        <f>B11/C11*100</f>
        <v>64.64</v>
      </c>
    </row>
    <row r="12" spans="1:4">
      <c r="A12" s="231" t="s">
        <v>75</v>
      </c>
      <c r="B12" s="234">
        <v>3669</v>
      </c>
      <c r="C12" s="235">
        <v>3600</v>
      </c>
      <c r="D12" s="230">
        <f>B12/C12*100</f>
        <v>101.92</v>
      </c>
    </row>
    <row r="13" spans="1:4">
      <c r="A13" s="231" t="s">
        <v>76</v>
      </c>
      <c r="B13" s="234">
        <v>4542</v>
      </c>
      <c r="C13" s="235">
        <v>2700</v>
      </c>
      <c r="D13" s="230">
        <f>B13/C13*100</f>
        <v>168.22</v>
      </c>
    </row>
    <row r="14" spans="1:4">
      <c r="A14" s="231" t="s">
        <v>77</v>
      </c>
      <c r="B14" s="234">
        <v>716</v>
      </c>
      <c r="C14" s="235">
        <v>1300</v>
      </c>
      <c r="D14" s="230">
        <f>B14/C14*100</f>
        <v>55.08</v>
      </c>
    </row>
    <row r="15" spans="1:4">
      <c r="A15" s="231" t="s">
        <v>78</v>
      </c>
      <c r="B15" s="234">
        <v>2474</v>
      </c>
      <c r="C15" s="235">
        <v>2500</v>
      </c>
      <c r="D15" s="230">
        <f>B15/C15*100</f>
        <v>98.96</v>
      </c>
    </row>
    <row r="16" spans="1:4">
      <c r="A16" s="231" t="s">
        <v>79</v>
      </c>
      <c r="B16" s="234">
        <v>7341</v>
      </c>
      <c r="C16" s="235">
        <v>4800</v>
      </c>
      <c r="D16" s="230">
        <f>B16/C16*100</f>
        <v>152.94</v>
      </c>
    </row>
    <row r="17" spans="1:4">
      <c r="A17" s="231" t="s">
        <v>80</v>
      </c>
      <c r="B17" s="234">
        <v>762</v>
      </c>
      <c r="C17" s="235">
        <v>1300</v>
      </c>
      <c r="D17" s="230">
        <f>B17/C17*100</f>
        <v>58.62</v>
      </c>
    </row>
    <row r="18" spans="1:4">
      <c r="A18" s="231" t="s">
        <v>81</v>
      </c>
      <c r="B18" s="234">
        <v>755</v>
      </c>
      <c r="C18" s="235">
        <v>600</v>
      </c>
      <c r="D18" s="230">
        <f>B18/C18*100</f>
        <v>125.83</v>
      </c>
    </row>
    <row r="19" spans="1:4">
      <c r="A19" s="231" t="s">
        <v>82</v>
      </c>
      <c r="B19" s="232">
        <v>3142</v>
      </c>
      <c r="C19" s="233">
        <v>4500</v>
      </c>
      <c r="D19" s="230">
        <f>B19/C19*100</f>
        <v>69.82</v>
      </c>
    </row>
    <row r="20" spans="1:4">
      <c r="A20" s="231" t="s">
        <v>83</v>
      </c>
      <c r="B20" s="232">
        <v>2200</v>
      </c>
      <c r="C20" s="233">
        <v>1800</v>
      </c>
      <c r="D20" s="230">
        <f>B20/C20*100</f>
        <v>122.22</v>
      </c>
    </row>
    <row r="21" spans="1:4">
      <c r="A21" s="231" t="s">
        <v>154</v>
      </c>
      <c r="B21" s="232">
        <v>52</v>
      </c>
      <c r="C21" s="233">
        <v>130</v>
      </c>
      <c r="D21" s="230">
        <f>B21/C21*100</f>
        <v>40</v>
      </c>
    </row>
    <row r="22" spans="1:4">
      <c r="A22" s="228" t="s">
        <v>85</v>
      </c>
      <c r="B22" s="229">
        <f>SUM(B23:B30)</f>
        <v>14868</v>
      </c>
      <c r="C22" s="229">
        <f>SUM(C23:C30)</f>
        <v>13644</v>
      </c>
      <c r="D22" s="230">
        <f>B22/C22*100</f>
        <v>108.97</v>
      </c>
    </row>
    <row r="23" spans="1:4">
      <c r="A23" s="231" t="s">
        <v>86</v>
      </c>
      <c r="B23" s="236">
        <v>3768</v>
      </c>
      <c r="C23" s="233">
        <v>3603</v>
      </c>
      <c r="D23" s="230">
        <f>B23/C23*100</f>
        <v>104.58</v>
      </c>
    </row>
    <row r="24" spans="1:4">
      <c r="A24" s="231" t="s">
        <v>87</v>
      </c>
      <c r="B24" s="236">
        <v>4300</v>
      </c>
      <c r="C24" s="233">
        <v>1800</v>
      </c>
      <c r="D24" s="230">
        <f>B24/C24*100</f>
        <v>238.89</v>
      </c>
    </row>
    <row r="25" spans="1:4">
      <c r="A25" s="231" t="s">
        <v>88</v>
      </c>
      <c r="B25" s="236">
        <v>2300</v>
      </c>
      <c r="C25" s="233">
        <v>2300</v>
      </c>
      <c r="D25" s="230">
        <f>B25/C25*100</f>
        <v>100</v>
      </c>
    </row>
    <row r="26" spans="1:4">
      <c r="A26" s="231" t="s">
        <v>89</v>
      </c>
      <c r="B26" s="236"/>
      <c r="C26" s="233">
        <v>5941</v>
      </c>
      <c r="D26" s="230">
        <f>B26/C26*100</f>
        <v>0</v>
      </c>
    </row>
    <row r="27" spans="1:4">
      <c r="A27" s="231" t="s">
        <v>90</v>
      </c>
      <c r="B27" s="236">
        <v>1000</v>
      </c>
      <c r="C27" s="229"/>
      <c r="D27" s="230"/>
    </row>
    <row r="28" spans="1:4">
      <c r="A28" s="231" t="s">
        <v>91</v>
      </c>
      <c r="B28" s="229"/>
      <c r="C28" s="229"/>
      <c r="D28" s="230"/>
    </row>
    <row r="29" spans="1:4">
      <c r="A29" s="231" t="s">
        <v>92</v>
      </c>
      <c r="B29" s="229"/>
      <c r="C29" s="229"/>
      <c r="D29" s="230"/>
    </row>
    <row r="30" spans="1:4">
      <c r="A30" s="231" t="s">
        <v>93</v>
      </c>
      <c r="B30" s="236">
        <v>3500</v>
      </c>
      <c r="C30" s="229"/>
      <c r="D30" s="230"/>
    </row>
    <row r="31" spans="1:4">
      <c r="A31" s="237" t="s">
        <v>94</v>
      </c>
      <c r="B31" s="229">
        <f>B5+B22</f>
        <v>75261</v>
      </c>
      <c r="C31" s="229">
        <f>C5+C22</f>
        <v>69902</v>
      </c>
      <c r="D31" s="230">
        <f>B31/C31*100</f>
        <v>107.67</v>
      </c>
    </row>
    <row r="32" spans="1:4">
      <c r="A32" s="238" t="s">
        <v>95</v>
      </c>
      <c r="B32" s="229"/>
      <c r="C32" s="229"/>
      <c r="D32" s="230"/>
    </row>
    <row r="33" spans="1:4">
      <c r="A33" s="238" t="s">
        <v>96</v>
      </c>
      <c r="B33" s="32">
        <f>B34+B38+B41+B40+B39</f>
        <v>127889</v>
      </c>
      <c r="C33" s="32">
        <f>C34+C38+C41+C40</f>
        <v>109018</v>
      </c>
      <c r="D33" s="230">
        <f>B33/C33*100</f>
        <v>117.31</v>
      </c>
    </row>
    <row r="34" spans="1:4">
      <c r="A34" s="239" t="s">
        <v>97</v>
      </c>
      <c r="B34" s="229">
        <f>B35+B36+B37</f>
        <v>110034</v>
      </c>
      <c r="C34" s="229">
        <f>C35+C36+C37</f>
        <v>105392</v>
      </c>
      <c r="D34" s="230"/>
    </row>
    <row r="35" spans="1:4">
      <c r="A35" s="240" t="s">
        <v>98</v>
      </c>
      <c r="B35" s="229">
        <v>6479</v>
      </c>
      <c r="C35" s="229">
        <v>6479</v>
      </c>
      <c r="D35" s="230">
        <f>B35/C35*100</f>
        <v>100</v>
      </c>
    </row>
    <row r="36" spans="1:4">
      <c r="A36" s="240" t="s">
        <v>99</v>
      </c>
      <c r="B36" s="229">
        <v>103555</v>
      </c>
      <c r="C36" s="229">
        <v>98913</v>
      </c>
      <c r="D36" s="230">
        <f>B36/C36*100</f>
        <v>104.69</v>
      </c>
    </row>
    <row r="37" spans="1:4">
      <c r="A37" s="240" t="s">
        <v>100</v>
      </c>
      <c r="B37" s="229"/>
      <c r="C37" s="229"/>
      <c r="D37" s="230"/>
    </row>
    <row r="38" spans="1:4">
      <c r="A38" s="241" t="s">
        <v>101</v>
      </c>
      <c r="B38" s="229"/>
      <c r="C38" s="229"/>
      <c r="D38" s="230"/>
    </row>
    <row r="39" spans="1:4">
      <c r="A39" s="242" t="s">
        <v>102</v>
      </c>
      <c r="B39" s="229">
        <v>821</v>
      </c>
      <c r="C39" s="229"/>
      <c r="D39" s="230"/>
    </row>
    <row r="40" spans="1:4">
      <c r="A40" s="242" t="s">
        <v>103</v>
      </c>
      <c r="B40" s="229">
        <v>16309</v>
      </c>
      <c r="C40" s="229">
        <v>42</v>
      </c>
      <c r="D40" s="230"/>
    </row>
    <row r="41" spans="1:4">
      <c r="A41" s="239" t="s">
        <v>104</v>
      </c>
      <c r="B41" s="229">
        <v>725</v>
      </c>
      <c r="C41" s="229">
        <v>3584</v>
      </c>
      <c r="D41" s="230">
        <f>B41/C41*100</f>
        <v>20.23</v>
      </c>
    </row>
    <row r="42" spans="1:4">
      <c r="A42" s="243" t="s">
        <v>155</v>
      </c>
      <c r="B42" s="229"/>
      <c r="C42" s="229"/>
      <c r="D42" s="230"/>
    </row>
    <row r="43" spans="1:4">
      <c r="A43" s="242" t="s">
        <v>106</v>
      </c>
      <c r="B43" s="229"/>
      <c r="C43" s="229"/>
      <c r="D43" s="230"/>
    </row>
    <row r="44" spans="1:4">
      <c r="A44" s="237" t="s">
        <v>107</v>
      </c>
      <c r="B44" s="229">
        <f>B31+B32+B33</f>
        <v>203150</v>
      </c>
      <c r="C44" s="229">
        <f>C31+C32+C33</f>
        <v>178920</v>
      </c>
      <c r="D44" s="230">
        <f>B44/C44*100</f>
        <v>113.54</v>
      </c>
    </row>
    <row r="45" spans="1:2">
      <c r="A45" s="244"/>
      <c r="B45" s="202"/>
    </row>
    <row r="46" spans="1:2">
      <c r="A46" s="244"/>
      <c r="B46" s="202"/>
    </row>
    <row r="47" spans="1:2">
      <c r="A47" s="244"/>
      <c r="B47" s="202"/>
    </row>
    <row r="48" spans="1:2">
      <c r="A48" s="202"/>
      <c r="B48" s="202"/>
    </row>
    <row r="49" spans="1:2">
      <c r="A49" s="202"/>
      <c r="B49" s="202"/>
    </row>
    <row r="50" spans="1:2">
      <c r="A50" s="202"/>
      <c r="B50" s="202"/>
    </row>
  </sheetData>
  <mergeCells count="1">
    <mergeCell ref="A2:D2"/>
  </mergeCells>
  <pageMargins left="0.708333333333333" right="0.708333333333333" top="0.747916666666667" bottom="0.747916666666667" header="0.314583333333333" footer="0.314583333333333"/>
  <pageSetup paperSize="9" scale="95" fitToHeight="0"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266"/>
  <sheetViews>
    <sheetView topLeftCell="A240" workbookViewId="0">
      <selection activeCell="B101" sqref="B101"/>
    </sheetView>
  </sheetViews>
  <sheetFormatPr defaultColWidth="9" defaultRowHeight="14.25" outlineLevelCol="5"/>
  <cols>
    <col min="1" max="1" width="44.625" customWidth="1"/>
    <col min="2" max="3" width="12.125" customWidth="1"/>
    <col min="4" max="4" width="15.125" customWidth="1"/>
    <col min="6" max="6" width="11.625" customWidth="1"/>
  </cols>
  <sheetData>
    <row r="1" spans="1:2">
      <c r="A1" s="201" t="s">
        <v>156</v>
      </c>
      <c r="B1" s="202"/>
    </row>
    <row r="2" ht="30" customHeight="1" spans="1:4">
      <c r="A2" s="203" t="s">
        <v>157</v>
      </c>
      <c r="B2" s="203"/>
      <c r="C2" s="203"/>
      <c r="D2" s="203"/>
    </row>
    <row r="3" spans="1:4">
      <c r="A3" s="204"/>
      <c r="B3" s="202"/>
      <c r="D3" s="193" t="s">
        <v>63</v>
      </c>
    </row>
    <row r="4" ht="51" customHeight="1" spans="1:4">
      <c r="A4" s="27" t="s">
        <v>110</v>
      </c>
      <c r="B4" s="205" t="s">
        <v>65</v>
      </c>
      <c r="C4" s="28" t="s">
        <v>66</v>
      </c>
      <c r="D4" s="28" t="s">
        <v>67</v>
      </c>
    </row>
    <row r="5" ht="20.1" customHeight="1" spans="1:4">
      <c r="A5" s="206" t="s">
        <v>111</v>
      </c>
      <c r="B5" s="207">
        <f>SUM(B6:B43)</f>
        <v>25595.97</v>
      </c>
      <c r="C5" s="207">
        <f>SUM(C6:C43)</f>
        <v>22211.29</v>
      </c>
      <c r="D5" s="138">
        <f>B5/C5*100</f>
        <v>115.24</v>
      </c>
    </row>
    <row r="6" ht="20.1" customHeight="1" spans="1:4">
      <c r="A6" s="208" t="s">
        <v>158</v>
      </c>
      <c r="B6" s="209">
        <v>629.81</v>
      </c>
      <c r="C6" s="210">
        <v>572.51</v>
      </c>
      <c r="D6" s="138">
        <f t="shared" ref="D6:D67" si="0">B6/C6*100</f>
        <v>110.01</v>
      </c>
    </row>
    <row r="7" ht="20.1" customHeight="1" spans="1:4">
      <c r="A7" s="208" t="s">
        <v>159</v>
      </c>
      <c r="B7" s="209">
        <v>27.3</v>
      </c>
      <c r="C7" s="210">
        <v>27.3</v>
      </c>
      <c r="D7" s="138">
        <f>B7/C7*100</f>
        <v>100</v>
      </c>
    </row>
    <row r="8" ht="20.1" customHeight="1" spans="1:4">
      <c r="A8" s="208" t="s">
        <v>160</v>
      </c>
      <c r="B8" s="209">
        <v>522.92</v>
      </c>
      <c r="C8" s="210">
        <v>479.86</v>
      </c>
      <c r="D8" s="138">
        <f>B8/C8*100</f>
        <v>108.97</v>
      </c>
    </row>
    <row r="9" ht="20.1" customHeight="1" spans="1:4">
      <c r="A9" s="208" t="s">
        <v>161</v>
      </c>
      <c r="B9" s="209">
        <v>26.32</v>
      </c>
      <c r="C9" s="210">
        <v>26.32</v>
      </c>
      <c r="D9" s="138">
        <f>B9/C9*100</f>
        <v>100</v>
      </c>
    </row>
    <row r="10" ht="20.1" customHeight="1" spans="1:4">
      <c r="A10" s="208" t="s">
        <v>162</v>
      </c>
      <c r="B10" s="209">
        <v>10</v>
      </c>
      <c r="C10" s="210">
        <v>10</v>
      </c>
      <c r="D10" s="138">
        <f>B10/C10*100</f>
        <v>100</v>
      </c>
    </row>
    <row r="11" ht="20.1" customHeight="1" spans="1:4">
      <c r="A11" s="208" t="s">
        <v>163</v>
      </c>
      <c r="B11" s="209">
        <v>11139.86</v>
      </c>
      <c r="C11" s="210">
        <v>8963.67</v>
      </c>
      <c r="D11" s="138">
        <f>B11/C11*100</f>
        <v>124.28</v>
      </c>
    </row>
    <row r="12" ht="20.1" customHeight="1" spans="1:4">
      <c r="A12" s="208" t="s">
        <v>164</v>
      </c>
      <c r="B12" s="209">
        <v>7</v>
      </c>
      <c r="C12" s="210">
        <v>7</v>
      </c>
      <c r="D12" s="138">
        <f>B12/C12*100</f>
        <v>100</v>
      </c>
    </row>
    <row r="13" ht="20.1" customHeight="1" spans="1:4">
      <c r="A13" s="208" t="s">
        <v>165</v>
      </c>
      <c r="B13" s="209">
        <v>158.78</v>
      </c>
      <c r="C13" s="210">
        <v>138.52</v>
      </c>
      <c r="D13" s="138">
        <f>B13/C13*100</f>
        <v>114.63</v>
      </c>
    </row>
    <row r="14" ht="20.1" customHeight="1" spans="1:4">
      <c r="A14" s="208" t="s">
        <v>166</v>
      </c>
      <c r="B14" s="209">
        <v>83.49</v>
      </c>
      <c r="C14" s="210">
        <v>76.66</v>
      </c>
      <c r="D14" s="138">
        <f>B14/C14*100</f>
        <v>108.91</v>
      </c>
    </row>
    <row r="15" ht="20.1" customHeight="1" spans="1:4">
      <c r="A15" s="208" t="s">
        <v>167</v>
      </c>
      <c r="B15" s="209">
        <v>990.62</v>
      </c>
      <c r="C15" s="210">
        <v>951.39</v>
      </c>
      <c r="D15" s="138">
        <f>B15/C15*100</f>
        <v>104.12</v>
      </c>
    </row>
    <row r="16" ht="20.1" customHeight="1" spans="1:4">
      <c r="A16" s="208" t="s">
        <v>168</v>
      </c>
      <c r="B16" s="209">
        <v>406.22</v>
      </c>
      <c r="C16" s="210">
        <v>491.92</v>
      </c>
      <c r="D16" s="138">
        <f>B16/C16*100</f>
        <v>82.58</v>
      </c>
    </row>
    <row r="17" ht="20.1" customHeight="1" spans="1:4">
      <c r="A17" s="23" t="s">
        <v>169</v>
      </c>
      <c r="B17" s="209">
        <v>350</v>
      </c>
      <c r="C17" s="210"/>
      <c r="D17" s="138"/>
    </row>
    <row r="18" ht="20.1" customHeight="1" spans="1:4">
      <c r="A18" s="208" t="s">
        <v>170</v>
      </c>
      <c r="B18" s="209">
        <v>20</v>
      </c>
      <c r="C18" s="210">
        <v>20</v>
      </c>
      <c r="D18" s="138">
        <f>B18/C18*100</f>
        <v>100</v>
      </c>
    </row>
    <row r="19" ht="20.1" customHeight="1" spans="1:4">
      <c r="A19" s="208" t="s">
        <v>171</v>
      </c>
      <c r="B19" s="209">
        <v>958.39</v>
      </c>
      <c r="C19" s="210">
        <v>946.8</v>
      </c>
      <c r="D19" s="138">
        <f>B19/C19*100</f>
        <v>101.22</v>
      </c>
    </row>
    <row r="20" ht="20.1" customHeight="1" spans="1:4">
      <c r="A20" s="208" t="s">
        <v>172</v>
      </c>
      <c r="B20" s="209">
        <v>10</v>
      </c>
      <c r="C20" s="210">
        <v>10</v>
      </c>
      <c r="D20" s="138">
        <f>B20/C20*100</f>
        <v>100</v>
      </c>
    </row>
    <row r="21" ht="20.1" customHeight="1" spans="1:4">
      <c r="A21" s="208" t="s">
        <v>173</v>
      </c>
      <c r="B21" s="209">
        <v>264.59</v>
      </c>
      <c r="C21" s="210">
        <v>277.76</v>
      </c>
      <c r="D21" s="138">
        <f>B21/C21*100</f>
        <v>95.26</v>
      </c>
    </row>
    <row r="22" ht="20.1" customHeight="1" spans="1:4">
      <c r="A22" s="208" t="s">
        <v>174</v>
      </c>
      <c r="B22" s="209">
        <v>468.91</v>
      </c>
      <c r="C22" s="210">
        <v>427.81</v>
      </c>
      <c r="D22" s="138">
        <f>B22/C22*100</f>
        <v>109.61</v>
      </c>
    </row>
    <row r="23" ht="20.1" customHeight="1" spans="1:4">
      <c r="A23" s="208" t="s">
        <v>175</v>
      </c>
      <c r="B23" s="209">
        <v>1210.16</v>
      </c>
      <c r="C23" s="210">
        <v>1185.59</v>
      </c>
      <c r="D23" s="138">
        <f>B23/C23*100</f>
        <v>102.07</v>
      </c>
    </row>
    <row r="24" ht="20.1" customHeight="1" spans="1:4">
      <c r="A24" s="208" t="s">
        <v>176</v>
      </c>
      <c r="B24" s="209">
        <v>4</v>
      </c>
      <c r="C24" s="210">
        <v>4</v>
      </c>
      <c r="D24" s="138">
        <f>B24/C24*100</f>
        <v>100</v>
      </c>
    </row>
    <row r="25" ht="20.1" customHeight="1" spans="1:4">
      <c r="A25" s="208" t="s">
        <v>177</v>
      </c>
      <c r="B25" s="209">
        <v>303.18</v>
      </c>
      <c r="C25" s="210">
        <v>296.63</v>
      </c>
      <c r="D25" s="138">
        <f>B25/C25*100</f>
        <v>102.21</v>
      </c>
    </row>
    <row r="26" ht="20.1" customHeight="1" spans="1:4">
      <c r="A26" s="208" t="s">
        <v>178</v>
      </c>
      <c r="B26" s="209">
        <v>300</v>
      </c>
      <c r="C26" s="210">
        <v>300</v>
      </c>
      <c r="D26" s="138">
        <f>B26/C26*100</f>
        <v>100</v>
      </c>
    </row>
    <row r="27" ht="20.1" customHeight="1" spans="1:4">
      <c r="A27" s="208" t="s">
        <v>179</v>
      </c>
      <c r="B27" s="209">
        <v>555.83</v>
      </c>
      <c r="C27" s="210">
        <v>392.23</v>
      </c>
      <c r="D27" s="138">
        <f>B27/C27*100</f>
        <v>141.71</v>
      </c>
    </row>
    <row r="28" ht="20.1" customHeight="1" spans="1:4">
      <c r="A28" s="208" t="s">
        <v>180</v>
      </c>
      <c r="B28" s="209">
        <v>3</v>
      </c>
      <c r="C28" s="210">
        <v>3</v>
      </c>
      <c r="D28" s="138">
        <f>B28/C28*100</f>
        <v>100</v>
      </c>
    </row>
    <row r="29" ht="20.1" customHeight="1" spans="1:4">
      <c r="A29" s="208" t="s">
        <v>181</v>
      </c>
      <c r="B29" s="209">
        <v>8.56</v>
      </c>
      <c r="C29" s="210">
        <v>8.36</v>
      </c>
      <c r="D29" s="138">
        <f>B29/C29*100</f>
        <v>102.39</v>
      </c>
    </row>
    <row r="30" ht="20.1" customHeight="1" spans="1:4">
      <c r="A30" s="208" t="s">
        <v>182</v>
      </c>
      <c r="B30" s="209">
        <v>137.88</v>
      </c>
      <c r="C30" s="210">
        <v>130.24</v>
      </c>
      <c r="D30" s="138">
        <f>B30/C30*100</f>
        <v>105.87</v>
      </c>
    </row>
    <row r="31" ht="20.1" customHeight="1" spans="1:4">
      <c r="A31" s="208" t="s">
        <v>183</v>
      </c>
      <c r="B31" s="209">
        <v>46.15</v>
      </c>
      <c r="C31" s="210">
        <v>62.94</v>
      </c>
      <c r="D31" s="138">
        <f>B31/C31*100</f>
        <v>73.32</v>
      </c>
    </row>
    <row r="32" ht="20.1" customHeight="1" spans="1:4">
      <c r="A32" s="208" t="s">
        <v>184</v>
      </c>
      <c r="B32" s="209">
        <v>659.56</v>
      </c>
      <c r="C32" s="210">
        <v>619.68</v>
      </c>
      <c r="D32" s="138">
        <f>B32/C32*100</f>
        <v>106.44</v>
      </c>
    </row>
    <row r="33" ht="20.1" customHeight="1" spans="1:4">
      <c r="A33" s="208" t="s">
        <v>185</v>
      </c>
      <c r="B33" s="209">
        <v>36.62</v>
      </c>
      <c r="C33" s="210">
        <v>33.51</v>
      </c>
      <c r="D33" s="138">
        <f>B33/C33*100</f>
        <v>109.28</v>
      </c>
    </row>
    <row r="34" ht="20.1" customHeight="1" spans="1:4">
      <c r="A34" s="208" t="s">
        <v>186</v>
      </c>
      <c r="B34" s="209">
        <v>59.66</v>
      </c>
      <c r="C34" s="210">
        <v>62.66</v>
      </c>
      <c r="D34" s="138">
        <f>B34/C34*100</f>
        <v>95.21</v>
      </c>
    </row>
    <row r="35" ht="20.1" customHeight="1" spans="1:4">
      <c r="A35" s="208" t="s">
        <v>187</v>
      </c>
      <c r="B35" s="209">
        <v>1430.48</v>
      </c>
      <c r="C35" s="210">
        <v>1271.64</v>
      </c>
      <c r="D35" s="138">
        <f>B35/C35*100</f>
        <v>112.49</v>
      </c>
    </row>
    <row r="36" ht="20.1" customHeight="1" spans="1:4">
      <c r="A36" s="208" t="s">
        <v>188</v>
      </c>
      <c r="B36" s="209">
        <v>522.89</v>
      </c>
      <c r="C36" s="210">
        <v>503.07</v>
      </c>
      <c r="D36" s="138">
        <f>B36/C36*100</f>
        <v>103.94</v>
      </c>
    </row>
    <row r="37" ht="20.1" customHeight="1" spans="1:4">
      <c r="A37" s="23" t="s">
        <v>189</v>
      </c>
      <c r="B37" s="209">
        <v>120.14</v>
      </c>
      <c r="C37" s="210"/>
      <c r="D37" s="138"/>
    </row>
    <row r="38" ht="20.1" customHeight="1" spans="1:4">
      <c r="A38" s="208" t="s">
        <v>190</v>
      </c>
      <c r="B38" s="209">
        <v>284.22</v>
      </c>
      <c r="C38" s="210">
        <v>374.03</v>
      </c>
      <c r="D38" s="138">
        <f>B38/C38*100</f>
        <v>75.99</v>
      </c>
    </row>
    <row r="39" ht="20.1" customHeight="1" spans="1:4">
      <c r="A39" s="208" t="s">
        <v>191</v>
      </c>
      <c r="B39" s="209">
        <v>296.15</v>
      </c>
      <c r="C39" s="210">
        <v>232.8</v>
      </c>
      <c r="D39" s="138">
        <f>B39/C39*100</f>
        <v>127.21</v>
      </c>
    </row>
    <row r="40" ht="20.1" customHeight="1" spans="1:4">
      <c r="A40" s="208" t="s">
        <v>192</v>
      </c>
      <c r="B40" s="209">
        <v>1397.61</v>
      </c>
      <c r="C40" s="210">
        <v>1303.38</v>
      </c>
      <c r="D40" s="138">
        <f>B40/C40*100</f>
        <v>107.23</v>
      </c>
    </row>
    <row r="41" ht="20.1" customHeight="1" spans="1:4">
      <c r="A41" s="208" t="s">
        <v>193</v>
      </c>
      <c r="B41" s="209">
        <v>1488.25</v>
      </c>
      <c r="C41" s="210">
        <v>1544.69</v>
      </c>
      <c r="D41" s="138">
        <f>B41/C41*100</f>
        <v>96.35</v>
      </c>
    </row>
    <row r="42" ht="20.1" customHeight="1" spans="1:4">
      <c r="A42" s="208" t="s">
        <v>194</v>
      </c>
      <c r="B42" s="209">
        <v>401.4</v>
      </c>
      <c r="C42" s="210">
        <v>199.3</v>
      </c>
      <c r="D42" s="138">
        <f>B42/C42*100</f>
        <v>201.4</v>
      </c>
    </row>
    <row r="43" ht="20.1" customHeight="1" spans="1:4">
      <c r="A43" s="208" t="s">
        <v>195</v>
      </c>
      <c r="B43" s="209">
        <v>256.02</v>
      </c>
      <c r="C43" s="210">
        <v>256.02</v>
      </c>
      <c r="D43" s="138">
        <f>B43/C43*100</f>
        <v>100</v>
      </c>
    </row>
    <row r="44" ht="20.1" customHeight="1" spans="1:4">
      <c r="A44" s="206" t="s">
        <v>112</v>
      </c>
      <c r="B44" s="207">
        <v>0</v>
      </c>
      <c r="C44" s="207">
        <v>0</v>
      </c>
      <c r="D44" s="138"/>
    </row>
    <row r="45" ht="20.1" customHeight="1" spans="1:4">
      <c r="A45" s="206" t="s">
        <v>113</v>
      </c>
      <c r="B45" s="211">
        <v>246.76</v>
      </c>
      <c r="C45" s="212">
        <v>245.3</v>
      </c>
      <c r="D45" s="138">
        <f>B45/C45*100</f>
        <v>100.6</v>
      </c>
    </row>
    <row r="46" ht="20.1" customHeight="1" spans="1:4">
      <c r="A46" s="208" t="s">
        <v>196</v>
      </c>
      <c r="B46" s="209">
        <v>8</v>
      </c>
      <c r="C46" s="210">
        <v>8</v>
      </c>
      <c r="D46" s="138">
        <f>B46/C46*100</f>
        <v>100</v>
      </c>
    </row>
    <row r="47" ht="20.1" customHeight="1" spans="1:4">
      <c r="A47" s="206" t="s">
        <v>114</v>
      </c>
      <c r="B47" s="210">
        <f>SUM(B48:B59)</f>
        <v>9890.35</v>
      </c>
      <c r="C47" s="210">
        <f>SUM(C48:C59)</f>
        <v>9405.47</v>
      </c>
      <c r="D47" s="138">
        <f>B47/C47*100</f>
        <v>105.16</v>
      </c>
    </row>
    <row r="48" ht="20.1" customHeight="1" spans="1:4">
      <c r="A48" s="208" t="s">
        <v>197</v>
      </c>
      <c r="B48" s="209">
        <v>40.2</v>
      </c>
      <c r="C48" s="210">
        <v>60.2</v>
      </c>
      <c r="D48" s="138">
        <f>B48/C48*100</f>
        <v>66.78</v>
      </c>
    </row>
    <row r="49" ht="20.1" customHeight="1" spans="1:4">
      <c r="A49" s="208" t="s">
        <v>198</v>
      </c>
      <c r="B49" s="209">
        <v>8161.39</v>
      </c>
      <c r="C49" s="210">
        <v>7832.89</v>
      </c>
      <c r="D49" s="138">
        <f>B49/C49*100</f>
        <v>104.19</v>
      </c>
    </row>
    <row r="50" ht="20.1" customHeight="1" spans="1:4">
      <c r="A50" s="208" t="s">
        <v>199</v>
      </c>
      <c r="B50" s="209">
        <v>361.64</v>
      </c>
      <c r="C50" s="210">
        <v>358.54</v>
      </c>
      <c r="D50" s="138">
        <f>B50/C50*100</f>
        <v>100.86</v>
      </c>
    </row>
    <row r="51" ht="20.1" customHeight="1" spans="1:4">
      <c r="A51" s="208" t="s">
        <v>200</v>
      </c>
      <c r="B51" s="209">
        <v>132.76</v>
      </c>
      <c r="C51" s="210">
        <v>112.76</v>
      </c>
      <c r="D51" s="138">
        <f>B51/C51*100</f>
        <v>117.74</v>
      </c>
    </row>
    <row r="52" ht="20.1" customHeight="1" spans="1:4">
      <c r="A52" s="208" t="s">
        <v>201</v>
      </c>
      <c r="B52" s="209">
        <v>15</v>
      </c>
      <c r="C52" s="210">
        <v>15</v>
      </c>
      <c r="D52" s="138">
        <f>B52/C52*100</f>
        <v>100</v>
      </c>
    </row>
    <row r="53" ht="20.1" customHeight="1" spans="1:4">
      <c r="A53" s="208" t="s">
        <v>202</v>
      </c>
      <c r="B53" s="209">
        <v>889.17</v>
      </c>
      <c r="C53" s="210">
        <v>826.03</v>
      </c>
      <c r="D53" s="138">
        <f>B53/C53*100</f>
        <v>107.64</v>
      </c>
    </row>
    <row r="54" ht="20.1" customHeight="1" spans="1:4">
      <c r="A54" s="208" t="s">
        <v>203</v>
      </c>
      <c r="B54" s="209">
        <v>78.42</v>
      </c>
      <c r="C54" s="210">
        <v>60.47</v>
      </c>
      <c r="D54" s="138">
        <f>B54/C54*100</f>
        <v>129.68</v>
      </c>
    </row>
    <row r="55" ht="20.1" customHeight="1" spans="1:4">
      <c r="A55" s="208" t="s">
        <v>204</v>
      </c>
      <c r="B55" s="209">
        <v>44</v>
      </c>
      <c r="C55" s="210">
        <v>44</v>
      </c>
      <c r="D55" s="138">
        <f>B55/C55*100</f>
        <v>100</v>
      </c>
    </row>
    <row r="56" ht="20.1" customHeight="1" spans="1:4">
      <c r="A56" s="213" t="s">
        <v>205</v>
      </c>
      <c r="B56" s="209">
        <v>1</v>
      </c>
      <c r="C56" s="210">
        <v>1</v>
      </c>
      <c r="D56" s="138">
        <f>B56/C56*100</f>
        <v>100</v>
      </c>
    </row>
    <row r="57" ht="20.1" customHeight="1" spans="1:4">
      <c r="A57" s="213" t="s">
        <v>206</v>
      </c>
      <c r="B57" s="209">
        <v>55</v>
      </c>
      <c r="C57" s="210">
        <v>6</v>
      </c>
      <c r="D57" s="138">
        <f>B57/C57*100</f>
        <v>916.67</v>
      </c>
    </row>
    <row r="58" ht="20.1" customHeight="1" spans="1:4">
      <c r="A58" s="213" t="s">
        <v>207</v>
      </c>
      <c r="B58" s="209">
        <v>19.19</v>
      </c>
      <c r="C58" s="214"/>
      <c r="D58" s="138"/>
    </row>
    <row r="59" ht="20.1" customHeight="1" spans="1:4">
      <c r="A59" s="208" t="s">
        <v>208</v>
      </c>
      <c r="B59" s="209">
        <v>92.58</v>
      </c>
      <c r="C59" s="210">
        <v>88.58</v>
      </c>
      <c r="D59" s="138">
        <f>B59/C59*100</f>
        <v>104.52</v>
      </c>
    </row>
    <row r="60" ht="20.1" customHeight="1" spans="1:4">
      <c r="A60" s="206" t="s">
        <v>115</v>
      </c>
      <c r="B60" s="209">
        <v>60143.84</v>
      </c>
      <c r="C60" s="207">
        <v>52640.43</v>
      </c>
      <c r="D60" s="138">
        <f>B60/C60*100</f>
        <v>114.25</v>
      </c>
    </row>
    <row r="61" ht="20.1" customHeight="1" spans="1:4">
      <c r="A61" s="215" t="s">
        <v>209</v>
      </c>
      <c r="B61" s="209">
        <v>773.89</v>
      </c>
      <c r="C61" s="207">
        <v>783.88</v>
      </c>
      <c r="D61" s="138">
        <f>B61/C61*100</f>
        <v>98.73</v>
      </c>
    </row>
    <row r="62" ht="20.1" customHeight="1" spans="1:4">
      <c r="A62" s="215" t="s">
        <v>210</v>
      </c>
      <c r="B62" s="209">
        <v>4611.94</v>
      </c>
      <c r="C62" s="207">
        <v>2913.21</v>
      </c>
      <c r="D62" s="138">
        <f>B62/C62*100</f>
        <v>158.31</v>
      </c>
    </row>
    <row r="63" ht="20.1" customHeight="1" spans="1:4">
      <c r="A63" s="215" t="s">
        <v>211</v>
      </c>
      <c r="B63" s="209">
        <v>16421.78</v>
      </c>
      <c r="C63" s="207">
        <v>14723.5</v>
      </c>
      <c r="D63" s="138">
        <f>B63/C63*100</f>
        <v>111.53</v>
      </c>
    </row>
    <row r="64" ht="20.1" customHeight="1" spans="1:4">
      <c r="A64" s="215" t="s">
        <v>212</v>
      </c>
      <c r="B64" s="209">
        <v>9691.22</v>
      </c>
      <c r="C64" s="207">
        <v>9899.03</v>
      </c>
      <c r="D64" s="138">
        <f>B64/C64*100</f>
        <v>97.9</v>
      </c>
    </row>
    <row r="65" ht="20.1" customHeight="1" spans="1:4">
      <c r="A65" s="215" t="s">
        <v>213</v>
      </c>
      <c r="B65" s="209">
        <v>4692.94</v>
      </c>
      <c r="C65" s="207">
        <v>5405.47</v>
      </c>
      <c r="D65" s="138">
        <f>B65/C65*100</f>
        <v>86.82</v>
      </c>
    </row>
    <row r="66" ht="20.1" customHeight="1" spans="1:4">
      <c r="A66" s="215" t="s">
        <v>214</v>
      </c>
      <c r="B66" s="209">
        <v>8951.64</v>
      </c>
      <c r="C66" s="207">
        <v>4292.1</v>
      </c>
      <c r="D66" s="138">
        <f>B66/C66*100</f>
        <v>208.56</v>
      </c>
    </row>
    <row r="67" ht="20.1" customHeight="1" spans="1:4">
      <c r="A67" s="215" t="s">
        <v>215</v>
      </c>
      <c r="B67" s="209">
        <v>1148.16</v>
      </c>
      <c r="C67" s="207">
        <v>933.93</v>
      </c>
      <c r="D67" s="138">
        <f>B67/C67*100</f>
        <v>122.94</v>
      </c>
    </row>
    <row r="68" ht="20.1" customHeight="1" spans="1:4">
      <c r="A68" s="23" t="s">
        <v>216</v>
      </c>
      <c r="B68" s="207"/>
      <c r="C68" s="207"/>
      <c r="D68" s="138"/>
    </row>
    <row r="69" ht="20.1" customHeight="1" spans="1:4">
      <c r="A69" s="215" t="s">
        <v>217</v>
      </c>
      <c r="B69" s="209">
        <v>315.46</v>
      </c>
      <c r="C69" s="207">
        <v>304.38</v>
      </c>
      <c r="D69" s="138">
        <f t="shared" ref="D69:D131" si="1">B69/C69*100</f>
        <v>103.64</v>
      </c>
    </row>
    <row r="70" ht="20.1" customHeight="1" spans="1:4">
      <c r="A70" s="215" t="s">
        <v>218</v>
      </c>
      <c r="B70" s="209">
        <v>833.51</v>
      </c>
      <c r="C70" s="207">
        <v>849.14</v>
      </c>
      <c r="D70" s="138">
        <f>B70/C70*100</f>
        <v>98.16</v>
      </c>
    </row>
    <row r="71" ht="20.1" customHeight="1" spans="1:4">
      <c r="A71" s="215" t="s">
        <v>219</v>
      </c>
      <c r="B71" s="209">
        <v>417.65</v>
      </c>
      <c r="C71" s="207">
        <v>199.52</v>
      </c>
      <c r="D71" s="138">
        <f>B71/C71*100</f>
        <v>209.33</v>
      </c>
    </row>
    <row r="72" ht="20.1" customHeight="1" spans="1:4">
      <c r="A72" s="215" t="s">
        <v>220</v>
      </c>
      <c r="B72" s="209">
        <v>24.5</v>
      </c>
      <c r="C72" s="207">
        <v>24.5</v>
      </c>
      <c r="D72" s="138">
        <f>B72/C72*100</f>
        <v>100</v>
      </c>
    </row>
    <row r="73" ht="20.1" customHeight="1" spans="1:4">
      <c r="A73" s="215" t="s">
        <v>221</v>
      </c>
      <c r="B73" s="209">
        <v>1000</v>
      </c>
      <c r="C73" s="207">
        <v>1000</v>
      </c>
      <c r="D73" s="138">
        <f>B73/C73*100</f>
        <v>100</v>
      </c>
    </row>
    <row r="74" ht="20.1" customHeight="1" spans="1:4">
      <c r="A74" s="215" t="s">
        <v>222</v>
      </c>
      <c r="B74" s="209">
        <v>11261.15</v>
      </c>
      <c r="C74" s="207">
        <v>11311.77</v>
      </c>
      <c r="D74" s="138">
        <f>B74/C74*100</f>
        <v>99.55</v>
      </c>
    </row>
    <row r="75" ht="20.1" customHeight="1" spans="1:4">
      <c r="A75" s="206" t="s">
        <v>116</v>
      </c>
      <c r="B75" s="209">
        <v>937.17</v>
      </c>
      <c r="C75" s="207">
        <f>SUM(C76:C79)</f>
        <v>896.98</v>
      </c>
      <c r="D75" s="138">
        <f>B75/C75*100</f>
        <v>104.48</v>
      </c>
    </row>
    <row r="76" ht="20.1" customHeight="1" spans="1:4">
      <c r="A76" s="215" t="s">
        <v>223</v>
      </c>
      <c r="B76" s="209">
        <v>382.05</v>
      </c>
      <c r="C76" s="207">
        <v>358.63</v>
      </c>
      <c r="D76" s="138">
        <f>B76/C76*100</f>
        <v>106.53</v>
      </c>
    </row>
    <row r="77" ht="20.1" customHeight="1" spans="1:4">
      <c r="A77" s="215" t="s">
        <v>224</v>
      </c>
      <c r="B77" s="209">
        <v>431.02</v>
      </c>
      <c r="C77" s="207">
        <v>429.98</v>
      </c>
      <c r="D77" s="138">
        <f>B77/C77*100</f>
        <v>100.24</v>
      </c>
    </row>
    <row r="78" ht="20.1" customHeight="1" spans="1:4">
      <c r="A78" s="215" t="s">
        <v>225</v>
      </c>
      <c r="B78" s="209">
        <v>87.1</v>
      </c>
      <c r="C78" s="207">
        <v>71.37</v>
      </c>
      <c r="D78" s="138">
        <f>B78/C78*100</f>
        <v>122.04</v>
      </c>
    </row>
    <row r="79" ht="20.1" customHeight="1" spans="1:4">
      <c r="A79" s="215" t="s">
        <v>226</v>
      </c>
      <c r="B79" s="209">
        <v>37</v>
      </c>
      <c r="C79" s="207">
        <v>37</v>
      </c>
      <c r="D79" s="138">
        <f>B79/C79*100</f>
        <v>100</v>
      </c>
    </row>
    <row r="80" ht="20.1" customHeight="1" spans="1:4">
      <c r="A80" s="216" t="s">
        <v>117</v>
      </c>
      <c r="B80" s="209">
        <v>4484.7</v>
      </c>
      <c r="C80" s="207">
        <f>SUM(C81:C99)</f>
        <v>3620.18</v>
      </c>
      <c r="D80" s="138">
        <f>B80/C80*100</f>
        <v>123.88</v>
      </c>
    </row>
    <row r="81" ht="20.1" customHeight="1" spans="1:4">
      <c r="A81" s="215" t="s">
        <v>227</v>
      </c>
      <c r="B81" s="209">
        <v>1151.56</v>
      </c>
      <c r="C81" s="207">
        <v>1244.36</v>
      </c>
      <c r="D81" s="138">
        <f>B81/C81*100</f>
        <v>92.54</v>
      </c>
    </row>
    <row r="82" ht="20.1" customHeight="1" spans="1:4">
      <c r="A82" s="215" t="s">
        <v>228</v>
      </c>
      <c r="B82" s="209">
        <v>146.53</v>
      </c>
      <c r="C82" s="207">
        <v>61.94</v>
      </c>
      <c r="D82" s="138">
        <f>B82/C82*100</f>
        <v>236.57</v>
      </c>
    </row>
    <row r="83" ht="20.1" customHeight="1" spans="1:4">
      <c r="A83" s="213" t="s">
        <v>229</v>
      </c>
      <c r="B83" s="209">
        <v>80</v>
      </c>
      <c r="C83" s="207"/>
      <c r="D83" s="138"/>
    </row>
    <row r="84" ht="20.1" customHeight="1" spans="1:4">
      <c r="A84" s="215" t="s">
        <v>230</v>
      </c>
      <c r="B84" s="209">
        <v>252.96</v>
      </c>
      <c r="C84" s="207">
        <v>163.66</v>
      </c>
      <c r="D84" s="138">
        <f>B84/C84*100</f>
        <v>154.56</v>
      </c>
    </row>
    <row r="85" ht="20.1" customHeight="1" spans="1:4">
      <c r="A85" s="215" t="s">
        <v>231</v>
      </c>
      <c r="B85" s="209">
        <v>265.36</v>
      </c>
      <c r="C85" s="207">
        <v>319.86</v>
      </c>
      <c r="D85" s="138">
        <f>B85/C85*100</f>
        <v>82.96</v>
      </c>
    </row>
    <row r="86" ht="20.1" customHeight="1" spans="1:4">
      <c r="A86" s="215" t="s">
        <v>232</v>
      </c>
      <c r="B86" s="209">
        <v>5</v>
      </c>
      <c r="C86" s="207">
        <v>715.83</v>
      </c>
      <c r="D86" s="138">
        <f>B86/C86*100</f>
        <v>0.7</v>
      </c>
    </row>
    <row r="87" ht="20.1" customHeight="1" spans="1:4">
      <c r="A87" s="215" t="s">
        <v>233</v>
      </c>
      <c r="B87" s="209"/>
      <c r="C87" s="207">
        <v>33.65</v>
      </c>
      <c r="D87" s="138">
        <f>B87/C87*100</f>
        <v>0</v>
      </c>
    </row>
    <row r="88" ht="20.1" customHeight="1" spans="1:4">
      <c r="A88" s="215" t="s">
        <v>234</v>
      </c>
      <c r="B88" s="209">
        <v>1425</v>
      </c>
      <c r="C88" s="207">
        <v>65</v>
      </c>
      <c r="D88" s="138">
        <f>B88/C88*100</f>
        <v>2192.31</v>
      </c>
    </row>
    <row r="89" ht="20.1" customHeight="1" spans="1:4">
      <c r="A89" s="215" t="s">
        <v>235</v>
      </c>
      <c r="B89" s="209">
        <v>246.29</v>
      </c>
      <c r="C89" s="207">
        <v>215.28</v>
      </c>
      <c r="D89" s="138">
        <f>B89/C89*100</f>
        <v>114.4</v>
      </c>
    </row>
    <row r="90" ht="20.1" customHeight="1" spans="1:4">
      <c r="A90" s="215" t="s">
        <v>236</v>
      </c>
      <c r="B90" s="207"/>
      <c r="C90" s="207">
        <v>14.29</v>
      </c>
      <c r="D90" s="138">
        <f>B90/C90*100</f>
        <v>0</v>
      </c>
    </row>
    <row r="91" ht="20.1" customHeight="1" spans="1:4">
      <c r="A91" s="215" t="s">
        <v>237</v>
      </c>
      <c r="B91" s="209">
        <v>132</v>
      </c>
      <c r="C91" s="207">
        <v>132</v>
      </c>
      <c r="D91" s="138">
        <f>B91/C91*100</f>
        <v>100</v>
      </c>
    </row>
    <row r="92" ht="20.1" customHeight="1" spans="1:4">
      <c r="A92" s="215" t="s">
        <v>238</v>
      </c>
      <c r="B92" s="209">
        <v>5</v>
      </c>
      <c r="C92" s="207">
        <v>5</v>
      </c>
      <c r="D92" s="138">
        <f>B92/C92*100</f>
        <v>100</v>
      </c>
    </row>
    <row r="93" ht="20.1" customHeight="1" spans="1:4">
      <c r="A93" s="215" t="s">
        <v>239</v>
      </c>
      <c r="B93" s="209">
        <v>190.92</v>
      </c>
      <c r="C93" s="207">
        <v>137.73</v>
      </c>
      <c r="D93" s="138">
        <f>B93/C93*100</f>
        <v>138.62</v>
      </c>
    </row>
    <row r="94" ht="20.1" customHeight="1" spans="1:4">
      <c r="A94" s="215" t="s">
        <v>240</v>
      </c>
      <c r="B94" s="209">
        <v>5</v>
      </c>
      <c r="C94" s="207">
        <v>5</v>
      </c>
      <c r="D94" s="138">
        <f>B94/C94*100</f>
        <v>100</v>
      </c>
    </row>
    <row r="95" ht="20.1" customHeight="1" spans="1:4">
      <c r="A95" s="215" t="s">
        <v>241</v>
      </c>
      <c r="B95" s="207"/>
      <c r="C95" s="207">
        <v>93.84</v>
      </c>
      <c r="D95" s="138">
        <f>B95/C95*100</f>
        <v>0</v>
      </c>
    </row>
    <row r="96" ht="20.1" customHeight="1" spans="1:4">
      <c r="A96" s="215" t="s">
        <v>242</v>
      </c>
      <c r="B96" s="207"/>
      <c r="C96" s="207">
        <v>344.75</v>
      </c>
      <c r="D96" s="138">
        <f>B96/C96*100</f>
        <v>0</v>
      </c>
    </row>
    <row r="97" ht="20.1" customHeight="1" spans="1:4">
      <c r="A97" s="215" t="s">
        <v>243</v>
      </c>
      <c r="B97" s="209">
        <v>482.08</v>
      </c>
      <c r="C97" s="207">
        <v>16</v>
      </c>
      <c r="D97" s="138">
        <f>B97/C97*100</f>
        <v>3013</v>
      </c>
    </row>
    <row r="98" ht="20.1" customHeight="1" spans="1:4">
      <c r="A98" s="213" t="s">
        <v>244</v>
      </c>
      <c r="B98" s="209">
        <v>60</v>
      </c>
      <c r="C98" s="207"/>
      <c r="D98" s="138"/>
    </row>
    <row r="99" ht="20.1" customHeight="1" spans="1:4">
      <c r="A99" s="215" t="s">
        <v>245</v>
      </c>
      <c r="B99" s="209">
        <v>37</v>
      </c>
      <c r="C99" s="207">
        <v>51.99</v>
      </c>
      <c r="D99" s="138">
        <f>B99/C99*100</f>
        <v>71.17</v>
      </c>
    </row>
    <row r="100" ht="20.1" customHeight="1" spans="1:4">
      <c r="A100" s="216" t="s">
        <v>118</v>
      </c>
      <c r="B100" s="207">
        <f>SUM(B101:B143)</f>
        <v>37131</v>
      </c>
      <c r="C100" s="207">
        <f>SUM(C101:C143)</f>
        <v>29535.5</v>
      </c>
      <c r="D100" s="138">
        <f>B100/C100*100</f>
        <v>125.72</v>
      </c>
    </row>
    <row r="101" ht="20.1" customHeight="1" spans="1:4">
      <c r="A101" s="215" t="s">
        <v>246</v>
      </c>
      <c r="B101" s="209">
        <v>267</v>
      </c>
      <c r="C101" s="34">
        <v>276.78</v>
      </c>
      <c r="D101" s="138">
        <f>B101/C101*100</f>
        <v>96.47</v>
      </c>
    </row>
    <row r="102" ht="20.1" customHeight="1" spans="1:4">
      <c r="A102" s="23" t="s">
        <v>247</v>
      </c>
      <c r="B102" s="207"/>
      <c r="C102" s="34"/>
      <c r="D102" s="138"/>
    </row>
    <row r="103" ht="20.1" customHeight="1" spans="1:4">
      <c r="A103" s="215" t="s">
        <v>248</v>
      </c>
      <c r="B103" s="209">
        <v>51.34</v>
      </c>
      <c r="C103" s="209">
        <v>62.95</v>
      </c>
      <c r="D103" s="138">
        <f>B103/C103*100</f>
        <v>81.56</v>
      </c>
    </row>
    <row r="104" ht="20.1" customHeight="1" spans="1:4">
      <c r="A104" s="215" t="s">
        <v>249</v>
      </c>
      <c r="B104" s="209">
        <v>114.51</v>
      </c>
      <c r="C104" s="207">
        <v>96.19</v>
      </c>
      <c r="D104" s="138">
        <f>B104/C104*100</f>
        <v>119.05</v>
      </c>
    </row>
    <row r="105" ht="20.1" customHeight="1" spans="1:4">
      <c r="A105" s="215" t="s">
        <v>250</v>
      </c>
      <c r="B105" s="209">
        <v>196.69</v>
      </c>
      <c r="C105" s="207">
        <v>349.7</v>
      </c>
      <c r="D105" s="138">
        <f>B105/C105*100</f>
        <v>56.25</v>
      </c>
    </row>
    <row r="106" ht="20.1" customHeight="1" spans="1:4">
      <c r="A106" s="215" t="s">
        <v>251</v>
      </c>
      <c r="B106" s="209">
        <v>370.32</v>
      </c>
      <c r="C106" s="207">
        <v>352.93</v>
      </c>
      <c r="D106" s="138">
        <f>B106/C106*100</f>
        <v>104.93</v>
      </c>
    </row>
    <row r="107" ht="20.1" customHeight="1" spans="1:4">
      <c r="A107" s="215" t="s">
        <v>252</v>
      </c>
      <c r="B107" s="209">
        <v>349.96</v>
      </c>
      <c r="C107" s="207">
        <v>292.18</v>
      </c>
      <c r="D107" s="138">
        <f>B107/C107*100</f>
        <v>119.78</v>
      </c>
    </row>
    <row r="108" ht="20.1" customHeight="1" spans="1:4">
      <c r="A108" s="215" t="s">
        <v>253</v>
      </c>
      <c r="B108" s="209">
        <v>59.72</v>
      </c>
      <c r="C108" s="207">
        <v>88.36</v>
      </c>
      <c r="D108" s="138">
        <f>B108/C108*100</f>
        <v>67.59</v>
      </c>
    </row>
    <row r="109" ht="20.1" customHeight="1" spans="1:4">
      <c r="A109" s="215" t="s">
        <v>254</v>
      </c>
      <c r="B109" s="209">
        <v>5</v>
      </c>
      <c r="C109" s="207">
        <v>5</v>
      </c>
      <c r="D109" s="138">
        <f>B109/C109*100</f>
        <v>100</v>
      </c>
    </row>
    <row r="110" ht="20.1" customHeight="1" spans="1:4">
      <c r="A110" s="215" t="s">
        <v>255</v>
      </c>
      <c r="B110" s="209">
        <v>3</v>
      </c>
      <c r="C110" s="207">
        <v>3</v>
      </c>
      <c r="D110" s="138">
        <f>B110/C110*100</f>
        <v>100</v>
      </c>
    </row>
    <row r="111" ht="20.1" customHeight="1" spans="1:4">
      <c r="A111" s="215" t="s">
        <v>256</v>
      </c>
      <c r="B111" s="209">
        <v>738.72</v>
      </c>
      <c r="C111" s="207">
        <v>733.68</v>
      </c>
      <c r="D111" s="138">
        <f>B111/C111*100</f>
        <v>100.69</v>
      </c>
    </row>
    <row r="112" ht="20.1" customHeight="1" spans="1:4">
      <c r="A112" s="215" t="s">
        <v>257</v>
      </c>
      <c r="B112" s="209">
        <v>43.52</v>
      </c>
      <c r="C112" s="207">
        <v>43.52</v>
      </c>
      <c r="D112" s="138">
        <f>B112/C112*100</f>
        <v>100</v>
      </c>
    </row>
    <row r="113" ht="20.1" customHeight="1" spans="1:4">
      <c r="A113" s="215" t="s">
        <v>258</v>
      </c>
      <c r="B113" s="209">
        <v>12000</v>
      </c>
      <c r="C113" s="209">
        <v>5687</v>
      </c>
      <c r="D113" s="138">
        <f>B113/C113*100</f>
        <v>211.01</v>
      </c>
    </row>
    <row r="114" ht="20.1" customHeight="1" spans="1:4">
      <c r="A114" s="215" t="s">
        <v>259</v>
      </c>
      <c r="B114" s="209">
        <v>3140</v>
      </c>
      <c r="C114" s="207">
        <v>3355</v>
      </c>
      <c r="D114" s="138">
        <f>B114/C114*100</f>
        <v>93.59</v>
      </c>
    </row>
    <row r="115" ht="20.1" customHeight="1" spans="1:4">
      <c r="A115" s="215" t="s">
        <v>260</v>
      </c>
      <c r="B115" s="209">
        <v>550</v>
      </c>
      <c r="C115" s="207">
        <v>500</v>
      </c>
      <c r="D115" s="138">
        <f>B115/C115*100</f>
        <v>110</v>
      </c>
    </row>
    <row r="116" ht="20.1" customHeight="1" spans="1:4">
      <c r="A116" s="215" t="s">
        <v>261</v>
      </c>
      <c r="B116" s="209">
        <v>70</v>
      </c>
      <c r="C116" s="207">
        <v>60</v>
      </c>
      <c r="D116" s="138">
        <f>B116/C116*100</f>
        <v>116.67</v>
      </c>
    </row>
    <row r="117" ht="20.1" customHeight="1" spans="1:4">
      <c r="A117" s="217" t="s">
        <v>262</v>
      </c>
      <c r="B117" s="209">
        <v>4.32</v>
      </c>
      <c r="C117" s="207">
        <v>4.32</v>
      </c>
      <c r="D117" s="138">
        <f>B117/C117*100</f>
        <v>100</v>
      </c>
    </row>
    <row r="118" ht="20.1" customHeight="1" spans="1:4">
      <c r="A118" s="217" t="s">
        <v>263</v>
      </c>
      <c r="B118" s="209">
        <v>400</v>
      </c>
      <c r="C118" s="207">
        <v>380</v>
      </c>
      <c r="D118" s="138">
        <f>B118/C118*100</f>
        <v>105.26</v>
      </c>
    </row>
    <row r="119" ht="20.1" customHeight="1" spans="1:4">
      <c r="A119" s="217" t="s">
        <v>264</v>
      </c>
      <c r="B119" s="209">
        <v>30</v>
      </c>
      <c r="C119" s="207">
        <v>30</v>
      </c>
      <c r="D119" s="138">
        <f>B119/C119*100</f>
        <v>100</v>
      </c>
    </row>
    <row r="120" ht="20.1" customHeight="1" spans="1:4">
      <c r="A120" s="217" t="s">
        <v>265</v>
      </c>
      <c r="B120" s="209">
        <v>1242.65</v>
      </c>
      <c r="C120" s="207">
        <v>1137.4</v>
      </c>
      <c r="D120" s="138">
        <f>B120/C120*100</f>
        <v>109.25</v>
      </c>
    </row>
    <row r="121" ht="20.1" customHeight="1" spans="1:4">
      <c r="A121" s="217" t="s">
        <v>266</v>
      </c>
      <c r="B121" s="209">
        <v>30</v>
      </c>
      <c r="C121" s="207">
        <v>24</v>
      </c>
      <c r="D121" s="138">
        <f>B121/C121*100</f>
        <v>125</v>
      </c>
    </row>
    <row r="122" ht="20.1" customHeight="1" spans="1:4">
      <c r="A122" s="217" t="s">
        <v>267</v>
      </c>
      <c r="B122" s="209">
        <v>102</v>
      </c>
      <c r="C122" s="207">
        <v>9</v>
      </c>
      <c r="D122" s="138">
        <f>B122/C122*100</f>
        <v>1133.33</v>
      </c>
    </row>
    <row r="123" ht="20.1" customHeight="1" spans="1:4">
      <c r="A123" s="217" t="s">
        <v>268</v>
      </c>
      <c r="B123" s="209">
        <v>368</v>
      </c>
      <c r="C123" s="207">
        <v>332.5</v>
      </c>
      <c r="D123" s="138">
        <f>B123/C123*100</f>
        <v>110.68</v>
      </c>
    </row>
    <row r="124" ht="20.1" customHeight="1" spans="1:4">
      <c r="A124" s="217" t="s">
        <v>269</v>
      </c>
      <c r="B124" s="209">
        <v>48.48</v>
      </c>
      <c r="C124" s="207">
        <v>48.48</v>
      </c>
      <c r="D124" s="138">
        <f>B124/C124*100</f>
        <v>100</v>
      </c>
    </row>
    <row r="125" ht="20.1" customHeight="1" spans="1:4">
      <c r="A125" s="217" t="s">
        <v>270</v>
      </c>
      <c r="B125" s="209">
        <v>210.78</v>
      </c>
      <c r="C125" s="207">
        <v>161.5</v>
      </c>
      <c r="D125" s="138">
        <f>B125/C125*100</f>
        <v>130.51</v>
      </c>
    </row>
    <row r="126" ht="20.1" customHeight="1" spans="1:4">
      <c r="A126" s="217" t="s">
        <v>271</v>
      </c>
      <c r="B126" s="209">
        <v>3.4</v>
      </c>
      <c r="C126" s="207">
        <v>1.2</v>
      </c>
      <c r="D126" s="138">
        <f>B126/C126*100</f>
        <v>283.33</v>
      </c>
    </row>
    <row r="127" ht="20.1" customHeight="1" spans="1:4">
      <c r="A127" s="217" t="s">
        <v>272</v>
      </c>
      <c r="B127" s="209">
        <v>84.12</v>
      </c>
      <c r="C127" s="207">
        <v>77.52</v>
      </c>
      <c r="D127" s="138">
        <f>B127/C127*100</f>
        <v>108.51</v>
      </c>
    </row>
    <row r="128" ht="20.1" customHeight="1" spans="1:4">
      <c r="A128" s="217" t="s">
        <v>273</v>
      </c>
      <c r="B128" s="207">
        <v>220.3</v>
      </c>
      <c r="C128" s="207">
        <v>196.3</v>
      </c>
      <c r="D128" s="138">
        <f>B128/C128*100</f>
        <v>112.23</v>
      </c>
    </row>
    <row r="129" ht="20.1" customHeight="1" spans="1:4">
      <c r="A129" s="217" t="s">
        <v>274</v>
      </c>
      <c r="B129" s="209">
        <v>106.28</v>
      </c>
      <c r="C129" s="207">
        <v>15</v>
      </c>
      <c r="D129" s="138">
        <f>B129/C129*100</f>
        <v>708.53</v>
      </c>
    </row>
    <row r="130" ht="20.1" customHeight="1" spans="1:4">
      <c r="A130" s="217" t="s">
        <v>275</v>
      </c>
      <c r="B130" s="209">
        <v>816</v>
      </c>
      <c r="C130" s="207">
        <v>650</v>
      </c>
      <c r="D130" s="138">
        <f>B130/C130*100</f>
        <v>125.54</v>
      </c>
    </row>
    <row r="131" ht="20.1" customHeight="1" spans="1:4">
      <c r="A131" s="217" t="s">
        <v>276</v>
      </c>
      <c r="B131" s="209">
        <v>297.6</v>
      </c>
      <c r="C131" s="207">
        <v>282.85</v>
      </c>
      <c r="D131" s="138">
        <f>B131/C131*100</f>
        <v>105.21</v>
      </c>
    </row>
    <row r="132" ht="20.1" customHeight="1" spans="1:4">
      <c r="A132" s="217" t="s">
        <v>277</v>
      </c>
      <c r="B132" s="209">
        <v>29.53</v>
      </c>
      <c r="C132" s="207">
        <v>27.51</v>
      </c>
      <c r="D132" s="138">
        <f t="shared" ref="D132:D194" si="2">B132/C132*100</f>
        <v>107.34</v>
      </c>
    </row>
    <row r="133" ht="20.1" customHeight="1" spans="1:4">
      <c r="A133" s="217" t="s">
        <v>278</v>
      </c>
      <c r="B133" s="209">
        <v>4</v>
      </c>
      <c r="C133" s="207">
        <v>4</v>
      </c>
      <c r="D133" s="138">
        <f>B133/C133*100</f>
        <v>100</v>
      </c>
    </row>
    <row r="134" ht="20.1" customHeight="1" spans="1:4">
      <c r="A134" s="217" t="s">
        <v>279</v>
      </c>
      <c r="B134" s="209">
        <v>117</v>
      </c>
      <c r="C134" s="207">
        <v>135</v>
      </c>
      <c r="D134" s="138">
        <f>B134/C134*100</f>
        <v>86.67</v>
      </c>
    </row>
    <row r="135" ht="20.1" customHeight="1" spans="1:4">
      <c r="A135" s="217" t="s">
        <v>280</v>
      </c>
      <c r="B135" s="209">
        <v>2683</v>
      </c>
      <c r="C135" s="207">
        <v>1900</v>
      </c>
      <c r="D135" s="138">
        <f>B135/C135*100</f>
        <v>141.21</v>
      </c>
    </row>
    <row r="136" ht="20.1" customHeight="1" spans="1:4">
      <c r="A136" s="217" t="s">
        <v>281</v>
      </c>
      <c r="B136" s="209">
        <v>313</v>
      </c>
      <c r="C136" s="207">
        <v>242</v>
      </c>
      <c r="D136" s="138">
        <f>B136/C136*100</f>
        <v>129.34</v>
      </c>
    </row>
    <row r="137" ht="20.1" customHeight="1" spans="1:4">
      <c r="A137" s="217" t="s">
        <v>282</v>
      </c>
      <c r="B137" s="209">
        <v>1600</v>
      </c>
      <c r="C137" s="207">
        <v>1650</v>
      </c>
      <c r="D137" s="138">
        <f>B137/C137*100</f>
        <v>96.97</v>
      </c>
    </row>
    <row r="138" ht="20.1" customHeight="1" spans="1:4">
      <c r="A138" s="217" t="s">
        <v>283</v>
      </c>
      <c r="B138" s="209">
        <v>18.48</v>
      </c>
      <c r="C138" s="207">
        <v>22.5</v>
      </c>
      <c r="D138" s="138">
        <f>B138/C138*100</f>
        <v>82.13</v>
      </c>
    </row>
    <row r="139" ht="20.1" customHeight="1" spans="1:4">
      <c r="A139" s="217" t="s">
        <v>284</v>
      </c>
      <c r="B139" s="209">
        <v>10000</v>
      </c>
      <c r="C139" s="207">
        <v>10000</v>
      </c>
      <c r="D139" s="138">
        <f>B139/C139*100</f>
        <v>100</v>
      </c>
    </row>
    <row r="140" ht="20.1" customHeight="1" spans="1:4">
      <c r="A140" s="213" t="s">
        <v>285</v>
      </c>
      <c r="B140" s="209">
        <v>100</v>
      </c>
      <c r="C140" s="207"/>
      <c r="D140" s="138"/>
    </row>
    <row r="141" ht="20.1" customHeight="1" spans="1:4">
      <c r="A141" s="217" t="s">
        <v>193</v>
      </c>
      <c r="B141" s="209">
        <v>122.28</v>
      </c>
      <c r="C141" s="207">
        <v>113.13</v>
      </c>
      <c r="D141" s="138">
        <f>B141/C141*100</f>
        <v>108.09</v>
      </c>
    </row>
    <row r="142" ht="20.1" customHeight="1" spans="1:4">
      <c r="A142" s="217" t="s">
        <v>286</v>
      </c>
      <c r="B142" s="209">
        <v>113</v>
      </c>
      <c r="C142" s="207">
        <v>105</v>
      </c>
      <c r="D142" s="138">
        <f>B142/C142*100</f>
        <v>107.62</v>
      </c>
    </row>
    <row r="143" ht="20.1" customHeight="1" spans="1:4">
      <c r="A143" s="217" t="s">
        <v>287</v>
      </c>
      <c r="B143" s="209">
        <v>107</v>
      </c>
      <c r="C143" s="207">
        <v>80</v>
      </c>
      <c r="D143" s="138">
        <f>B143/C143*100</f>
        <v>133.75</v>
      </c>
    </row>
    <row r="144" ht="20.1" customHeight="1" spans="1:4">
      <c r="A144" s="216" t="s">
        <v>288</v>
      </c>
      <c r="B144" s="207">
        <f>SUM(B145:B165)</f>
        <v>13440.21</v>
      </c>
      <c r="C144" s="207">
        <f>SUM(C145:C165)</f>
        <v>13313.53</v>
      </c>
      <c r="D144" s="138">
        <f>B144/C144*100</f>
        <v>100.95</v>
      </c>
    </row>
    <row r="145" ht="20.1" customHeight="1" spans="1:4">
      <c r="A145" s="217" t="s">
        <v>289</v>
      </c>
      <c r="B145" s="209">
        <v>787.33</v>
      </c>
      <c r="C145" s="207">
        <v>754.71</v>
      </c>
      <c r="D145" s="138">
        <f>B145/C145*100</f>
        <v>104.32</v>
      </c>
    </row>
    <row r="146" ht="20.1" customHeight="1" spans="1:4">
      <c r="A146" s="217" t="s">
        <v>290</v>
      </c>
      <c r="B146" s="209">
        <v>124</v>
      </c>
      <c r="C146" s="207">
        <v>114</v>
      </c>
      <c r="D146" s="138">
        <f>B146/C146*100</f>
        <v>108.77</v>
      </c>
    </row>
    <row r="147" ht="20.1" customHeight="1" spans="1:4">
      <c r="A147" s="217" t="s">
        <v>291</v>
      </c>
      <c r="B147" s="209">
        <v>1017.36</v>
      </c>
      <c r="C147" s="207">
        <v>1036.19</v>
      </c>
      <c r="D147" s="138">
        <f>B147/C147*100</f>
        <v>98.18</v>
      </c>
    </row>
    <row r="148" ht="20.1" customHeight="1" spans="1:4">
      <c r="A148" s="217" t="s">
        <v>292</v>
      </c>
      <c r="B148" s="209">
        <v>372.7</v>
      </c>
      <c r="C148" s="207">
        <v>502.7</v>
      </c>
      <c r="D148" s="138">
        <f>B148/C148*100</f>
        <v>74.14</v>
      </c>
    </row>
    <row r="149" ht="20.1" customHeight="1" spans="1:4">
      <c r="A149" s="217" t="s">
        <v>293</v>
      </c>
      <c r="B149" s="209">
        <v>4642.26</v>
      </c>
      <c r="C149" s="207">
        <v>4001.22</v>
      </c>
      <c r="D149" s="138">
        <f>B149/C149*100</f>
        <v>116.02</v>
      </c>
    </row>
    <row r="150" ht="20.1" customHeight="1" spans="1:4">
      <c r="A150" s="217" t="s">
        <v>294</v>
      </c>
      <c r="B150" s="209">
        <v>287.7</v>
      </c>
      <c r="C150" s="207">
        <v>291.49</v>
      </c>
      <c r="D150" s="138">
        <f>B150/C150*100</f>
        <v>98.7</v>
      </c>
    </row>
    <row r="151" ht="20.1" customHeight="1" spans="1:4">
      <c r="A151" s="217" t="s">
        <v>295</v>
      </c>
      <c r="B151" s="209">
        <v>487.8</v>
      </c>
      <c r="C151" s="207">
        <v>474.62</v>
      </c>
      <c r="D151" s="138">
        <f>B151/C151*100</f>
        <v>102.78</v>
      </c>
    </row>
    <row r="152" ht="20.1" customHeight="1" spans="1:4">
      <c r="A152" s="217" t="s">
        <v>296</v>
      </c>
      <c r="B152" s="209">
        <v>86.76</v>
      </c>
      <c r="C152" s="207">
        <v>82.78</v>
      </c>
      <c r="D152" s="138">
        <f>B152/C152*100</f>
        <v>104.81</v>
      </c>
    </row>
    <row r="153" ht="20.1" customHeight="1" spans="1:4">
      <c r="A153" s="217" t="s">
        <v>297</v>
      </c>
      <c r="B153" s="209">
        <v>604.71</v>
      </c>
      <c r="C153" s="207">
        <v>589.34</v>
      </c>
      <c r="D153" s="138">
        <f>B153/C153*100</f>
        <v>102.61</v>
      </c>
    </row>
    <row r="154" ht="20.1" customHeight="1" spans="1:4">
      <c r="A154" s="217" t="s">
        <v>298</v>
      </c>
      <c r="B154" s="209">
        <v>2056</v>
      </c>
      <c r="C154" s="209">
        <v>2954.04</v>
      </c>
      <c r="D154" s="138">
        <f>B154/C154*100</f>
        <v>69.6</v>
      </c>
    </row>
    <row r="155" ht="20.1" customHeight="1" spans="1:4">
      <c r="A155" s="217" t="s">
        <v>299</v>
      </c>
      <c r="B155" s="209">
        <v>403.8</v>
      </c>
      <c r="C155" s="207">
        <v>321</v>
      </c>
      <c r="D155" s="138">
        <f>B155/C155*100</f>
        <v>125.79</v>
      </c>
    </row>
    <row r="156" ht="20.1" customHeight="1" spans="1:4">
      <c r="A156" s="217" t="s">
        <v>300</v>
      </c>
      <c r="B156" s="209">
        <v>50</v>
      </c>
      <c r="C156" s="207">
        <v>50</v>
      </c>
      <c r="D156" s="138">
        <f>B156/C156*100</f>
        <v>100</v>
      </c>
    </row>
    <row r="157" ht="20.1" customHeight="1" spans="1:4">
      <c r="A157" s="217" t="s">
        <v>301</v>
      </c>
      <c r="B157" s="209">
        <v>101</v>
      </c>
      <c r="C157" s="207">
        <v>100.3</v>
      </c>
      <c r="D157" s="138">
        <f>B157/C157*100</f>
        <v>100.7</v>
      </c>
    </row>
    <row r="158" ht="20.1" customHeight="1" spans="1:4">
      <c r="A158" s="217" t="s">
        <v>302</v>
      </c>
      <c r="B158" s="209">
        <v>986.5</v>
      </c>
      <c r="C158" s="209">
        <v>724.63</v>
      </c>
      <c r="D158" s="138">
        <f>B158/C158*100</f>
        <v>136.14</v>
      </c>
    </row>
    <row r="159" ht="20.1" customHeight="1" spans="1:4">
      <c r="A159" s="217" t="s">
        <v>303</v>
      </c>
      <c r="B159" s="209">
        <v>55.68</v>
      </c>
      <c r="C159" s="207">
        <v>54.26</v>
      </c>
      <c r="D159" s="138">
        <f>B159/C159*100</f>
        <v>102.62</v>
      </c>
    </row>
    <row r="160" ht="20.1" customHeight="1" spans="1:4">
      <c r="A160" s="217" t="s">
        <v>304</v>
      </c>
      <c r="B160" s="209">
        <v>550</v>
      </c>
      <c r="C160" s="207">
        <v>550</v>
      </c>
      <c r="D160" s="138">
        <f>B160/C160*100</f>
        <v>100</v>
      </c>
    </row>
    <row r="161" ht="20.1" customHeight="1" spans="1:4">
      <c r="A161" s="217" t="s">
        <v>305</v>
      </c>
      <c r="B161" s="209"/>
      <c r="C161" s="207">
        <v>43.6</v>
      </c>
      <c r="D161" s="138">
        <f>B161/C161*100</f>
        <v>0</v>
      </c>
    </row>
    <row r="162" ht="20.1" customHeight="1" spans="1:4">
      <c r="A162" s="217" t="s">
        <v>306</v>
      </c>
      <c r="B162" s="209">
        <v>58</v>
      </c>
      <c r="C162" s="207">
        <v>65</v>
      </c>
      <c r="D162" s="138">
        <f>B162/C162*100</f>
        <v>89.23</v>
      </c>
    </row>
    <row r="163" ht="20.1" customHeight="1" spans="1:4">
      <c r="A163" s="217" t="s">
        <v>307</v>
      </c>
      <c r="B163" s="209">
        <v>20.42</v>
      </c>
      <c r="C163" s="207">
        <v>20</v>
      </c>
      <c r="D163" s="138"/>
    </row>
    <row r="164" ht="20.1" customHeight="1" spans="1:4">
      <c r="A164" s="217" t="s">
        <v>308</v>
      </c>
      <c r="B164" s="209">
        <v>525</v>
      </c>
      <c r="C164" s="207">
        <v>425</v>
      </c>
      <c r="D164" s="138">
        <f>B164/C164*100</f>
        <v>123.53</v>
      </c>
    </row>
    <row r="165" ht="20.1" customHeight="1" spans="1:4">
      <c r="A165" s="217" t="s">
        <v>309</v>
      </c>
      <c r="B165" s="209">
        <v>223.19</v>
      </c>
      <c r="C165" s="207">
        <v>158.65</v>
      </c>
      <c r="D165" s="138">
        <f>B165/C165*100</f>
        <v>140.68</v>
      </c>
    </row>
    <row r="166" ht="20.1" customHeight="1" spans="1:4">
      <c r="A166" s="216" t="s">
        <v>120</v>
      </c>
      <c r="B166" s="207">
        <f>B167+B168</f>
        <v>1812.88</v>
      </c>
      <c r="C166" s="207">
        <f>C167+C168</f>
        <v>1871.27</v>
      </c>
      <c r="D166" s="138">
        <f>B166/C166*100</f>
        <v>96.88</v>
      </c>
    </row>
    <row r="167" ht="20.1" customHeight="1" spans="1:4">
      <c r="A167" s="217" t="s">
        <v>310</v>
      </c>
      <c r="B167" s="209">
        <v>1662.88</v>
      </c>
      <c r="C167" s="207">
        <v>1771.27</v>
      </c>
      <c r="D167" s="138">
        <f>B167/C167*100</f>
        <v>93.88</v>
      </c>
    </row>
    <row r="168" ht="20.1" customHeight="1" spans="1:4">
      <c r="A168" s="217" t="s">
        <v>311</v>
      </c>
      <c r="B168" s="209">
        <v>150</v>
      </c>
      <c r="C168" s="207">
        <v>100</v>
      </c>
      <c r="D168" s="138">
        <f>B168/C168*100</f>
        <v>150</v>
      </c>
    </row>
    <row r="169" ht="20.1" customHeight="1" spans="1:4">
      <c r="A169" s="216" t="s">
        <v>121</v>
      </c>
      <c r="B169" s="207">
        <f>SUM(B170:B173)</f>
        <v>2559.38</v>
      </c>
      <c r="C169" s="207">
        <f>SUM(C170:C172)</f>
        <v>2382.35</v>
      </c>
      <c r="D169" s="138">
        <f>B169/C169*100</f>
        <v>107.43</v>
      </c>
    </row>
    <row r="170" ht="20.1" customHeight="1" spans="1:4">
      <c r="A170" s="217" t="s">
        <v>312</v>
      </c>
      <c r="B170" s="209">
        <v>731.91</v>
      </c>
      <c r="C170" s="207">
        <v>676.02</v>
      </c>
      <c r="D170" s="138">
        <f>B170/C170*100</f>
        <v>108.27</v>
      </c>
    </row>
    <row r="171" ht="20.1" customHeight="1" spans="1:4">
      <c r="A171" s="217" t="s">
        <v>313</v>
      </c>
      <c r="B171" s="209">
        <v>1577.47</v>
      </c>
      <c r="C171" s="207">
        <v>1400.33</v>
      </c>
      <c r="D171" s="138">
        <f>B171/C171*100</f>
        <v>112.65</v>
      </c>
    </row>
    <row r="172" ht="20.1" customHeight="1" spans="1:4">
      <c r="A172" s="217" t="s">
        <v>314</v>
      </c>
      <c r="B172" s="209">
        <v>200</v>
      </c>
      <c r="C172" s="207">
        <v>306</v>
      </c>
      <c r="D172" s="138">
        <f>B172/C172*100</f>
        <v>65.36</v>
      </c>
    </row>
    <row r="173" ht="20.1" customHeight="1" spans="1:4">
      <c r="A173" s="213" t="s">
        <v>315</v>
      </c>
      <c r="B173" s="209">
        <v>50</v>
      </c>
      <c r="C173" s="207"/>
      <c r="D173" s="138"/>
    </row>
    <row r="174" ht="20.1" customHeight="1" spans="1:4">
      <c r="A174" s="216" t="s">
        <v>122</v>
      </c>
      <c r="B174" s="207">
        <f>SUM(B175:B201)</f>
        <v>16490.83</v>
      </c>
      <c r="C174" s="207">
        <f>SUM(C175:C201)</f>
        <v>19518.57</v>
      </c>
      <c r="D174" s="138">
        <f>B174/C174*100</f>
        <v>84.49</v>
      </c>
    </row>
    <row r="175" ht="20.1" customHeight="1" spans="1:4">
      <c r="A175" s="217" t="s">
        <v>316</v>
      </c>
      <c r="B175" s="209">
        <v>155</v>
      </c>
      <c r="C175" s="207">
        <v>150</v>
      </c>
      <c r="D175" s="138">
        <f>B175/C175*100</f>
        <v>103.33</v>
      </c>
    </row>
    <row r="176" ht="20.1" customHeight="1" spans="1:4">
      <c r="A176" s="217" t="s">
        <v>317</v>
      </c>
      <c r="B176" s="209">
        <v>1803.61</v>
      </c>
      <c r="C176" s="207">
        <v>1704.65</v>
      </c>
      <c r="D176" s="138">
        <f>B176/C176*100</f>
        <v>105.81</v>
      </c>
    </row>
    <row r="177" ht="20.1" customHeight="1" spans="1:4">
      <c r="A177" s="217" t="s">
        <v>318</v>
      </c>
      <c r="B177" s="209">
        <v>24</v>
      </c>
      <c r="C177" s="207">
        <v>24</v>
      </c>
      <c r="D177" s="138">
        <f>B177/C177*100</f>
        <v>100</v>
      </c>
    </row>
    <row r="178" ht="20.1" customHeight="1" spans="1:4">
      <c r="A178" s="217" t="s">
        <v>319</v>
      </c>
      <c r="B178" s="209">
        <v>161</v>
      </c>
      <c r="C178" s="207">
        <v>161</v>
      </c>
      <c r="D178" s="138">
        <f>B178/C178*100</f>
        <v>100</v>
      </c>
    </row>
    <row r="179" ht="20.1" customHeight="1" spans="1:4">
      <c r="A179" s="217" t="s">
        <v>320</v>
      </c>
      <c r="B179" s="209">
        <v>30</v>
      </c>
      <c r="C179" s="207">
        <v>30</v>
      </c>
      <c r="D179" s="138"/>
    </row>
    <row r="180" ht="20.1" customHeight="1" spans="1:4">
      <c r="A180" s="217" t="s">
        <v>321</v>
      </c>
      <c r="B180" s="209">
        <v>2</v>
      </c>
      <c r="C180" s="207">
        <v>2</v>
      </c>
      <c r="D180" s="138">
        <f>B180/C180*100</f>
        <v>100</v>
      </c>
    </row>
    <row r="181" ht="20.1" customHeight="1" spans="1:4">
      <c r="A181" s="217" t="s">
        <v>322</v>
      </c>
      <c r="B181" s="209">
        <v>3</v>
      </c>
      <c r="C181" s="207">
        <v>3</v>
      </c>
      <c r="D181" s="138">
        <f>B181/C181*100</f>
        <v>100</v>
      </c>
    </row>
    <row r="182" ht="20.1" customHeight="1" spans="1:4">
      <c r="A182" s="217" t="s">
        <v>323</v>
      </c>
      <c r="B182" s="207"/>
      <c r="C182" s="207">
        <v>15</v>
      </c>
      <c r="D182" s="138">
        <f>B182/C182*100</f>
        <v>0</v>
      </c>
    </row>
    <row r="183" ht="20.1" customHeight="1" spans="1:4">
      <c r="A183" s="217" t="s">
        <v>324</v>
      </c>
      <c r="B183" s="209">
        <v>228</v>
      </c>
      <c r="C183" s="207">
        <v>128</v>
      </c>
      <c r="D183" s="138">
        <f>B183/C183*100</f>
        <v>178.13</v>
      </c>
    </row>
    <row r="184" ht="20.1" customHeight="1" spans="1:4">
      <c r="A184" s="217" t="s">
        <v>325</v>
      </c>
      <c r="B184" s="209">
        <v>3085</v>
      </c>
      <c r="C184" s="207">
        <v>2940</v>
      </c>
      <c r="D184" s="138">
        <f>B184/C184*100</f>
        <v>104.93</v>
      </c>
    </row>
    <row r="185" ht="20.1" customHeight="1" spans="1:4">
      <c r="A185" s="217" t="s">
        <v>326</v>
      </c>
      <c r="B185" s="209"/>
      <c r="C185" s="207">
        <v>898.04</v>
      </c>
      <c r="D185" s="138">
        <f>B185/C185*100</f>
        <v>0</v>
      </c>
    </row>
    <row r="186" ht="20.1" customHeight="1" spans="1:4">
      <c r="A186" s="217" t="s">
        <v>327</v>
      </c>
      <c r="B186" s="209">
        <v>135</v>
      </c>
      <c r="C186" s="207">
        <v>135</v>
      </c>
      <c r="D186" s="138">
        <f>B186/C186*100</f>
        <v>100</v>
      </c>
    </row>
    <row r="187" ht="20.1" customHeight="1" spans="1:4">
      <c r="A187" s="217" t="s">
        <v>328</v>
      </c>
      <c r="B187" s="209">
        <v>1774.36</v>
      </c>
      <c r="C187" s="207">
        <v>1796.57</v>
      </c>
      <c r="D187" s="138">
        <f>B187/C187*100</f>
        <v>98.76</v>
      </c>
    </row>
    <row r="188" ht="20.1" customHeight="1" spans="1:4">
      <c r="A188" s="217" t="s">
        <v>329</v>
      </c>
      <c r="B188" s="209">
        <v>230</v>
      </c>
      <c r="C188" s="207">
        <v>555</v>
      </c>
      <c r="D188" s="138">
        <f>B188/C188*100</f>
        <v>41.44</v>
      </c>
    </row>
    <row r="189" ht="20.1" customHeight="1" spans="1:4">
      <c r="A189" s="217" t="s">
        <v>330</v>
      </c>
      <c r="B189" s="209">
        <v>1136.64</v>
      </c>
      <c r="C189" s="207">
        <v>1136.64</v>
      </c>
      <c r="D189" s="138">
        <f>B189/C189*100</f>
        <v>100</v>
      </c>
    </row>
    <row r="190" ht="20.1" customHeight="1" spans="1:4">
      <c r="A190" s="217" t="s">
        <v>331</v>
      </c>
      <c r="B190" s="209">
        <v>200</v>
      </c>
      <c r="C190" s="207">
        <v>226</v>
      </c>
      <c r="D190" s="138">
        <f>B190/C190*100</f>
        <v>88.5</v>
      </c>
    </row>
    <row r="191" ht="20.1" customHeight="1" spans="1:4">
      <c r="A191" s="217" t="s">
        <v>332</v>
      </c>
      <c r="B191" s="209">
        <v>150</v>
      </c>
      <c r="C191" s="207">
        <v>150</v>
      </c>
      <c r="D191" s="138">
        <f>B191/C191*100</f>
        <v>100</v>
      </c>
    </row>
    <row r="192" ht="20.1" customHeight="1" spans="1:4">
      <c r="A192" s="217" t="s">
        <v>333</v>
      </c>
      <c r="B192" s="209">
        <v>474</v>
      </c>
      <c r="C192" s="207">
        <v>544</v>
      </c>
      <c r="D192" s="138">
        <f>B192/C192*100</f>
        <v>87.13</v>
      </c>
    </row>
    <row r="193" ht="20.1" customHeight="1" spans="1:4">
      <c r="A193" s="217" t="s">
        <v>334</v>
      </c>
      <c r="B193" s="209">
        <v>518.94</v>
      </c>
      <c r="C193" s="207">
        <v>507.99</v>
      </c>
      <c r="D193" s="138">
        <f>B193/C193*100</f>
        <v>102.16</v>
      </c>
    </row>
    <row r="194" ht="20.1" customHeight="1" spans="1:4">
      <c r="A194" s="217" t="s">
        <v>335</v>
      </c>
      <c r="B194" s="209">
        <v>312</v>
      </c>
      <c r="C194" s="207">
        <v>282</v>
      </c>
      <c r="D194" s="138">
        <f>B194/C194*100</f>
        <v>110.64</v>
      </c>
    </row>
    <row r="195" ht="20.1" customHeight="1" spans="1:4">
      <c r="A195" s="217" t="s">
        <v>336</v>
      </c>
      <c r="B195" s="209">
        <v>180</v>
      </c>
      <c r="C195" s="207">
        <v>180</v>
      </c>
      <c r="D195" s="138">
        <f t="shared" ref="D195:D250" si="3">B195/C195*100</f>
        <v>100</v>
      </c>
    </row>
    <row r="196" ht="20.1" customHeight="1" spans="1:4">
      <c r="A196" s="217" t="s">
        <v>337</v>
      </c>
      <c r="B196" s="209">
        <v>120</v>
      </c>
      <c r="C196" s="207">
        <v>100</v>
      </c>
      <c r="D196" s="138">
        <f>B196/C196*100</f>
        <v>120</v>
      </c>
    </row>
    <row r="197" ht="20.1" customHeight="1" spans="1:4">
      <c r="A197" s="217" t="s">
        <v>338</v>
      </c>
      <c r="B197" s="209">
        <v>61</v>
      </c>
      <c r="C197" s="207">
        <v>61</v>
      </c>
      <c r="D197" s="138">
        <f>B197/C197*100</f>
        <v>100</v>
      </c>
    </row>
    <row r="198" ht="20.1" customHeight="1" spans="1:4">
      <c r="A198" s="217" t="s">
        <v>339</v>
      </c>
      <c r="B198" s="209">
        <v>1540</v>
      </c>
      <c r="C198" s="207">
        <v>1540</v>
      </c>
      <c r="D198" s="138">
        <f>B198/C198*100</f>
        <v>100</v>
      </c>
    </row>
    <row r="199" ht="20.1" customHeight="1" spans="1:4">
      <c r="A199" s="217" t="s">
        <v>340</v>
      </c>
      <c r="B199" s="209">
        <v>891.9</v>
      </c>
      <c r="C199" s="207">
        <v>2973.3</v>
      </c>
      <c r="D199" s="138">
        <f>B199/C199*100</f>
        <v>30</v>
      </c>
    </row>
    <row r="200" ht="20.1" customHeight="1" spans="1:4">
      <c r="A200" s="217" t="s">
        <v>341</v>
      </c>
      <c r="B200" s="209">
        <v>3235.38</v>
      </c>
      <c r="C200" s="207">
        <v>3235.38</v>
      </c>
      <c r="D200" s="138">
        <f>B200/C200*100</f>
        <v>100</v>
      </c>
    </row>
    <row r="201" ht="20.1" customHeight="1" spans="1:4">
      <c r="A201" s="217" t="s">
        <v>342</v>
      </c>
      <c r="B201" s="209">
        <v>40</v>
      </c>
      <c r="C201" s="207">
        <v>40</v>
      </c>
      <c r="D201" s="138">
        <f>B201/C201*100</f>
        <v>100</v>
      </c>
    </row>
    <row r="202" ht="20.1" customHeight="1" spans="1:4">
      <c r="A202" s="216" t="s">
        <v>123</v>
      </c>
      <c r="B202" s="207">
        <f>B203+B204</f>
        <v>2509.45</v>
      </c>
      <c r="C202" s="207">
        <f>C203</f>
        <v>902.51</v>
      </c>
      <c r="D202" s="138">
        <f>B202/C202*100</f>
        <v>278.05</v>
      </c>
    </row>
    <row r="203" ht="20.1" customHeight="1" spans="1:4">
      <c r="A203" s="217" t="s">
        <v>343</v>
      </c>
      <c r="B203" s="209">
        <v>999.45</v>
      </c>
      <c r="C203" s="207">
        <v>902.51</v>
      </c>
      <c r="D203" s="138">
        <f>B203/C203*100</f>
        <v>110.74</v>
      </c>
    </row>
    <row r="204" ht="20.1" customHeight="1" spans="1:4">
      <c r="A204" s="213" t="s">
        <v>344</v>
      </c>
      <c r="B204" s="209">
        <v>1510</v>
      </c>
      <c r="C204" s="207"/>
      <c r="D204" s="138"/>
    </row>
    <row r="205" ht="20.1" customHeight="1" spans="1:4">
      <c r="A205" s="216" t="s">
        <v>345</v>
      </c>
      <c r="B205" s="207">
        <f>B206+B207+B208</f>
        <v>375.92</v>
      </c>
      <c r="C205" s="207">
        <f>C206+C207+C208</f>
        <v>299.98</v>
      </c>
      <c r="D205" s="138">
        <f>B205/C205*100</f>
        <v>125.32</v>
      </c>
    </row>
    <row r="206" ht="20.1" customHeight="1" spans="1:4">
      <c r="A206" s="217" t="s">
        <v>346</v>
      </c>
      <c r="B206" s="209">
        <v>158.32</v>
      </c>
      <c r="C206" s="207">
        <v>156.58</v>
      </c>
      <c r="D206" s="138">
        <f>B206/C206*100</f>
        <v>101.11</v>
      </c>
    </row>
    <row r="207" ht="20.1" customHeight="1" spans="1:4">
      <c r="A207" s="217" t="s">
        <v>347</v>
      </c>
      <c r="B207" s="209">
        <v>209.2</v>
      </c>
      <c r="C207" s="207">
        <v>135</v>
      </c>
      <c r="D207" s="138">
        <f>B207/C207*100</f>
        <v>154.96</v>
      </c>
    </row>
    <row r="208" ht="20.1" customHeight="1" spans="1:4">
      <c r="A208" s="217" t="s">
        <v>348</v>
      </c>
      <c r="B208" s="209">
        <v>8.4</v>
      </c>
      <c r="C208" s="207">
        <v>8.4</v>
      </c>
      <c r="D208" s="138">
        <f>B208/C208*100</f>
        <v>100</v>
      </c>
    </row>
    <row r="209" ht="20.1" customHeight="1" spans="1:4">
      <c r="A209" s="216" t="s">
        <v>349</v>
      </c>
      <c r="B209" s="207">
        <f>B210</f>
        <v>35</v>
      </c>
      <c r="C209" s="207">
        <v>8</v>
      </c>
      <c r="D209" s="138">
        <f>B209/C209*100</f>
        <v>437.5</v>
      </c>
    </row>
    <row r="210" ht="20.1" customHeight="1" spans="1:4">
      <c r="A210" s="217" t="s">
        <v>350</v>
      </c>
      <c r="B210" s="209">
        <v>35</v>
      </c>
      <c r="C210" s="207">
        <v>8</v>
      </c>
      <c r="D210" s="138">
        <f>B210/C210*100</f>
        <v>437.5</v>
      </c>
    </row>
    <row r="211" ht="20.1" customHeight="1" spans="1:4">
      <c r="A211" s="216" t="s">
        <v>351</v>
      </c>
      <c r="B211" s="207">
        <f>SUM(B212:B217)</f>
        <v>2021.03</v>
      </c>
      <c r="C211" s="207">
        <f>SUM(C212:C217)</f>
        <v>1696.84</v>
      </c>
      <c r="D211" s="138">
        <f>B211/C211*100</f>
        <v>119.11</v>
      </c>
    </row>
    <row r="212" ht="20.1" customHeight="1" spans="1:4">
      <c r="A212" s="217" t="s">
        <v>352</v>
      </c>
      <c r="B212" s="209">
        <v>1610.82</v>
      </c>
      <c r="C212" s="207">
        <v>1598.4</v>
      </c>
      <c r="D212" s="138">
        <f>B212/C212*100</f>
        <v>100.78</v>
      </c>
    </row>
    <row r="213" ht="20.1" customHeight="1" spans="1:4">
      <c r="A213" s="213" t="s">
        <v>353</v>
      </c>
      <c r="B213" s="209">
        <v>145.41</v>
      </c>
      <c r="C213" s="207"/>
      <c r="D213" s="138"/>
    </row>
    <row r="214" ht="20.1" customHeight="1" spans="1:4">
      <c r="A214" s="213" t="s">
        <v>354</v>
      </c>
      <c r="B214" s="209">
        <v>165</v>
      </c>
      <c r="C214" s="207"/>
      <c r="D214" s="138"/>
    </row>
    <row r="215" ht="20.1" customHeight="1" spans="1:4">
      <c r="A215" s="217" t="s">
        <v>355</v>
      </c>
      <c r="B215" s="209">
        <v>73.8</v>
      </c>
      <c r="C215" s="207">
        <v>72.44</v>
      </c>
      <c r="D215" s="138">
        <f>B215/C215*100</f>
        <v>101.88</v>
      </c>
    </row>
    <row r="216" ht="20.1" customHeight="1" spans="1:4">
      <c r="A216" s="217" t="s">
        <v>356</v>
      </c>
      <c r="B216" s="209">
        <v>6</v>
      </c>
      <c r="C216" s="207">
        <v>6</v>
      </c>
      <c r="D216" s="138">
        <f>B216/C216*100</f>
        <v>100</v>
      </c>
    </row>
    <row r="217" ht="20.1" customHeight="1" spans="1:4">
      <c r="A217" s="217" t="s">
        <v>357</v>
      </c>
      <c r="B217" s="209">
        <v>20</v>
      </c>
      <c r="C217" s="207">
        <v>20</v>
      </c>
      <c r="D217" s="138">
        <f>B217/C217*100</f>
        <v>100</v>
      </c>
    </row>
    <row r="218" ht="20.1" customHeight="1" spans="1:4">
      <c r="A218" s="218" t="s">
        <v>358</v>
      </c>
      <c r="B218" s="209">
        <v>317</v>
      </c>
      <c r="C218" s="207"/>
      <c r="D218" s="138"/>
    </row>
    <row r="219" ht="20.1" customHeight="1" spans="1:4">
      <c r="A219" s="218" t="s">
        <v>359</v>
      </c>
      <c r="B219" s="209">
        <v>84</v>
      </c>
      <c r="C219" s="207"/>
      <c r="D219" s="138"/>
    </row>
    <row r="220" ht="20.1" customHeight="1" spans="1:4">
      <c r="A220" s="218" t="s">
        <v>360</v>
      </c>
      <c r="B220" s="209">
        <v>233</v>
      </c>
      <c r="C220" s="207"/>
      <c r="D220" s="138"/>
    </row>
    <row r="221" ht="20.1" customHeight="1" spans="1:4">
      <c r="A221" s="116" t="s">
        <v>361</v>
      </c>
      <c r="B221" s="207">
        <f>B222+B223+B224</f>
        <v>380.66</v>
      </c>
      <c r="C221" s="207">
        <f>C222+C223+C224</f>
        <v>314.21</v>
      </c>
      <c r="D221" s="138">
        <f>B221/C221*100</f>
        <v>121.15</v>
      </c>
    </row>
    <row r="222" ht="20.1" customHeight="1" spans="1:4">
      <c r="A222" s="217" t="s">
        <v>362</v>
      </c>
      <c r="B222" s="209">
        <v>210</v>
      </c>
      <c r="C222" s="207">
        <v>210</v>
      </c>
      <c r="D222" s="138">
        <f>B222/C222*100</f>
        <v>100</v>
      </c>
    </row>
    <row r="223" ht="20.1" customHeight="1" spans="1:4">
      <c r="A223" s="217" t="s">
        <v>363</v>
      </c>
      <c r="B223" s="209">
        <v>18.66</v>
      </c>
      <c r="C223" s="207">
        <v>17.96</v>
      </c>
      <c r="D223" s="138">
        <f>B223/C223*100</f>
        <v>103.9</v>
      </c>
    </row>
    <row r="224" ht="20.1" customHeight="1" spans="1:4">
      <c r="A224" s="217" t="s">
        <v>364</v>
      </c>
      <c r="B224" s="209">
        <v>152</v>
      </c>
      <c r="C224" s="207">
        <v>86.25</v>
      </c>
      <c r="D224" s="138">
        <f>B224/C224*100</f>
        <v>176.23</v>
      </c>
    </row>
    <row r="225" ht="20.1" customHeight="1" spans="1:4">
      <c r="A225" s="116" t="s">
        <v>365</v>
      </c>
      <c r="B225" s="207">
        <f>SUM(B226:B236)</f>
        <v>1793.78</v>
      </c>
      <c r="C225" s="207">
        <f>SUM(C226:C236)</f>
        <v>1556.22</v>
      </c>
      <c r="D225" s="138">
        <f>B225/C225*100</f>
        <v>115.27</v>
      </c>
    </row>
    <row r="226" ht="20.1" customHeight="1" spans="1:4">
      <c r="A226" s="217" t="s">
        <v>193</v>
      </c>
      <c r="B226" s="209">
        <v>335.09</v>
      </c>
      <c r="C226" s="207">
        <v>282.62</v>
      </c>
      <c r="D226" s="138">
        <f>B226/C226*100</f>
        <v>118.57</v>
      </c>
    </row>
    <row r="227" ht="20.1" customHeight="1" spans="1:4">
      <c r="A227" s="217" t="s">
        <v>366</v>
      </c>
      <c r="B227" s="209">
        <v>134</v>
      </c>
      <c r="C227" s="207">
        <v>134</v>
      </c>
      <c r="D227" s="138">
        <f>B227/C227*100</f>
        <v>100</v>
      </c>
    </row>
    <row r="228" ht="20.1" customHeight="1" spans="1:4">
      <c r="A228" s="217" t="s">
        <v>367</v>
      </c>
      <c r="B228" s="209">
        <v>200</v>
      </c>
      <c r="C228" s="207">
        <v>200</v>
      </c>
      <c r="D228" s="138">
        <f>B228/C228*100</f>
        <v>100</v>
      </c>
    </row>
    <row r="229" ht="20.1" customHeight="1" spans="1:4">
      <c r="A229" s="213" t="s">
        <v>368</v>
      </c>
      <c r="B229" s="209">
        <v>28.52</v>
      </c>
      <c r="C229" s="207"/>
      <c r="D229" s="138"/>
    </row>
    <row r="230" ht="20.1" customHeight="1" spans="1:4">
      <c r="A230" s="217" t="s">
        <v>369</v>
      </c>
      <c r="B230" s="209">
        <v>563.43</v>
      </c>
      <c r="C230" s="207">
        <v>533.43</v>
      </c>
      <c r="D230" s="138">
        <f>B230/C230*100</f>
        <v>105.62</v>
      </c>
    </row>
    <row r="231" ht="20.1" customHeight="1" spans="1:4">
      <c r="A231" s="213" t="s">
        <v>370</v>
      </c>
      <c r="B231" s="209">
        <v>70</v>
      </c>
      <c r="C231" s="207"/>
      <c r="D231" s="138"/>
    </row>
    <row r="232" ht="20.1" customHeight="1" spans="1:4">
      <c r="A232" s="217" t="s">
        <v>193</v>
      </c>
      <c r="B232" s="209">
        <v>249.12</v>
      </c>
      <c r="C232" s="207">
        <v>192.05</v>
      </c>
      <c r="D232" s="138">
        <f>B232/C232*100</f>
        <v>129.72</v>
      </c>
    </row>
    <row r="233" ht="20.1" customHeight="1" spans="1:4">
      <c r="A233" s="217" t="s">
        <v>371</v>
      </c>
      <c r="B233" s="209">
        <v>100</v>
      </c>
      <c r="C233" s="207">
        <v>100</v>
      </c>
      <c r="D233" s="138">
        <f>B233/C233*100</f>
        <v>100</v>
      </c>
    </row>
    <row r="234" ht="20.1" customHeight="1" spans="1:4">
      <c r="A234" s="217" t="s">
        <v>193</v>
      </c>
      <c r="B234" s="209">
        <v>5.62</v>
      </c>
      <c r="C234" s="207">
        <v>5.62</v>
      </c>
      <c r="D234" s="138">
        <f>B234/C234*100</f>
        <v>100</v>
      </c>
    </row>
    <row r="235" ht="20.1" customHeight="1" spans="1:4">
      <c r="A235" s="217" t="s">
        <v>372</v>
      </c>
      <c r="B235" s="209">
        <v>1</v>
      </c>
      <c r="C235" s="207">
        <v>1</v>
      </c>
      <c r="D235" s="138">
        <f>B235/C235*100</f>
        <v>100</v>
      </c>
    </row>
    <row r="236" ht="20.1" customHeight="1" spans="1:4">
      <c r="A236" s="217" t="s">
        <v>373</v>
      </c>
      <c r="B236" s="209">
        <v>107</v>
      </c>
      <c r="C236" s="207">
        <v>107.5</v>
      </c>
      <c r="D236" s="138">
        <f>B236/C236*100</f>
        <v>99.53</v>
      </c>
    </row>
    <row r="237" ht="20.1" customHeight="1" spans="1:4">
      <c r="A237" s="116" t="s">
        <v>374</v>
      </c>
      <c r="B237" s="207">
        <f t="shared" ref="B237:B241" si="4">B238</f>
        <v>4717</v>
      </c>
      <c r="C237" s="207">
        <v>4157</v>
      </c>
      <c r="D237" s="138">
        <f>B237/C237*100</f>
        <v>113.47</v>
      </c>
    </row>
    <row r="238" ht="20.1" customHeight="1" spans="1:4">
      <c r="A238" s="116" t="s">
        <v>375</v>
      </c>
      <c r="B238" s="209">
        <v>4717</v>
      </c>
      <c r="C238" s="207">
        <v>4157</v>
      </c>
      <c r="D238" s="138">
        <f>B238/C238*100</f>
        <v>113.47</v>
      </c>
    </row>
    <row r="239" ht="20.1" customHeight="1" spans="1:4">
      <c r="A239" s="116" t="s">
        <v>376</v>
      </c>
      <c r="B239" s="207">
        <f>B240</f>
        <v>146</v>
      </c>
      <c r="C239" s="207">
        <v>137</v>
      </c>
      <c r="D239" s="138">
        <f>B239/C239*100</f>
        <v>106.57</v>
      </c>
    </row>
    <row r="240" ht="20.1" customHeight="1" spans="1:4">
      <c r="A240" s="217" t="s">
        <v>377</v>
      </c>
      <c r="B240" s="209">
        <v>146</v>
      </c>
      <c r="C240" s="207">
        <v>137</v>
      </c>
      <c r="D240" s="138">
        <f>B240/C240*100</f>
        <v>106.57</v>
      </c>
    </row>
    <row r="241" ht="20.1" customHeight="1" spans="1:4">
      <c r="A241" s="30" t="s">
        <v>378</v>
      </c>
      <c r="B241" s="207">
        <f>B242</f>
        <v>1061</v>
      </c>
      <c r="C241" s="207">
        <v>1050</v>
      </c>
      <c r="D241" s="138">
        <f>B241/C241*100</f>
        <v>101.05</v>
      </c>
    </row>
    <row r="242" ht="20.1" customHeight="1" spans="1:4">
      <c r="A242" s="217" t="s">
        <v>379</v>
      </c>
      <c r="B242" s="209">
        <v>1061</v>
      </c>
      <c r="C242" s="207">
        <v>1050</v>
      </c>
      <c r="D242" s="138">
        <f>B242/C242*100</f>
        <v>101.05</v>
      </c>
    </row>
    <row r="243" ht="20.1" customHeight="1" spans="1:4">
      <c r="A243" s="30" t="s">
        <v>380</v>
      </c>
      <c r="B243" s="207"/>
      <c r="C243" s="207"/>
      <c r="D243" s="138"/>
    </row>
    <row r="244" ht="20.1" customHeight="1" spans="1:4">
      <c r="A244" s="23" t="s">
        <v>381</v>
      </c>
      <c r="B244" s="207"/>
      <c r="C244" s="207"/>
      <c r="D244" s="138"/>
    </row>
    <row r="245" ht="20.1" customHeight="1" spans="1:4">
      <c r="A245" s="30" t="s">
        <v>133</v>
      </c>
      <c r="B245" s="207">
        <f>B246</f>
        <v>7407</v>
      </c>
      <c r="C245" s="207">
        <v>4997.59</v>
      </c>
      <c r="D245" s="138">
        <f>B245/C245*100</f>
        <v>148.21</v>
      </c>
    </row>
    <row r="246" ht="20.1" customHeight="1" spans="1:4">
      <c r="A246" s="23" t="s">
        <v>382</v>
      </c>
      <c r="B246" s="209">
        <v>7407</v>
      </c>
      <c r="C246" s="207">
        <v>4997.59</v>
      </c>
      <c r="D246" s="138">
        <f>B246/C246*100</f>
        <v>148.21</v>
      </c>
    </row>
    <row r="247" spans="1:4">
      <c r="A247" s="30"/>
      <c r="B247" s="31"/>
      <c r="C247" s="31"/>
      <c r="D247" s="32"/>
    </row>
    <row r="248" spans="1:6">
      <c r="A248" s="219" t="s">
        <v>135</v>
      </c>
      <c r="B248" s="209">
        <v>193892.93</v>
      </c>
      <c r="C248" s="31">
        <v>171658.22</v>
      </c>
      <c r="D248" s="138">
        <f>B248/C248*100</f>
        <v>112.95</v>
      </c>
      <c r="F248" s="220"/>
    </row>
    <row r="249" spans="1:4">
      <c r="A249" s="221" t="s">
        <v>136</v>
      </c>
      <c r="B249" s="31"/>
      <c r="C249" s="31"/>
      <c r="D249" s="32"/>
    </row>
    <row r="250" spans="1:4">
      <c r="A250" s="221" t="s">
        <v>137</v>
      </c>
      <c r="B250" s="209">
        <v>8436</v>
      </c>
      <c r="C250" s="209">
        <v>7262</v>
      </c>
      <c r="D250" s="138">
        <f>B250/C250*100</f>
        <v>116.17</v>
      </c>
    </row>
    <row r="251" spans="1:4">
      <c r="A251" s="222" t="s">
        <v>138</v>
      </c>
      <c r="B251" s="209"/>
      <c r="C251" s="209"/>
      <c r="D251" s="32"/>
    </row>
    <row r="252" spans="1:4">
      <c r="A252" s="222" t="s">
        <v>383</v>
      </c>
      <c r="B252" s="209"/>
      <c r="C252" s="209"/>
      <c r="D252" s="32"/>
    </row>
    <row r="253" spans="1:4">
      <c r="A253" s="223" t="s">
        <v>384</v>
      </c>
      <c r="B253" s="209"/>
      <c r="C253" s="209"/>
      <c r="D253" s="32"/>
    </row>
    <row r="254" spans="1:4">
      <c r="A254" s="223" t="s">
        <v>385</v>
      </c>
      <c r="B254" s="209"/>
      <c r="C254" s="209"/>
      <c r="D254" s="32"/>
    </row>
    <row r="255" spans="1:4">
      <c r="A255" s="222" t="s">
        <v>142</v>
      </c>
      <c r="B255" s="209">
        <v>8436</v>
      </c>
      <c r="C255" s="209">
        <v>7262</v>
      </c>
      <c r="D255" s="138">
        <f t="shared" ref="D255" si="5">B255/C255*100</f>
        <v>116.17</v>
      </c>
    </row>
    <row r="256" spans="1:4">
      <c r="A256" s="116" t="s">
        <v>143</v>
      </c>
      <c r="B256" s="31"/>
      <c r="C256" s="31"/>
      <c r="D256" s="116"/>
    </row>
    <row r="257" spans="1:4">
      <c r="A257" s="223" t="s">
        <v>144</v>
      </c>
      <c r="B257" s="31"/>
      <c r="C257" s="31"/>
      <c r="D257" s="116"/>
    </row>
    <row r="258" spans="1:4">
      <c r="A258" s="224" t="s">
        <v>145</v>
      </c>
      <c r="B258" s="31"/>
      <c r="C258" s="31"/>
      <c r="D258" s="116"/>
    </row>
    <row r="259" spans="1:4">
      <c r="A259" s="225" t="s">
        <v>146</v>
      </c>
      <c r="B259" s="31"/>
      <c r="C259" s="31"/>
      <c r="D259" s="116"/>
    </row>
    <row r="260" spans="1:4">
      <c r="A260" s="225" t="s">
        <v>147</v>
      </c>
      <c r="B260" s="31"/>
      <c r="C260" s="31"/>
      <c r="D260" s="116"/>
    </row>
    <row r="261" spans="1:4">
      <c r="A261" s="225" t="s">
        <v>148</v>
      </c>
      <c r="B261" s="31"/>
      <c r="C261" s="31"/>
      <c r="D261" s="116"/>
    </row>
    <row r="262" spans="1:4">
      <c r="A262" s="226" t="s">
        <v>149</v>
      </c>
      <c r="B262" s="31"/>
      <c r="C262" s="31"/>
      <c r="D262" s="116"/>
    </row>
    <row r="263" spans="1:5">
      <c r="A263" s="31" t="s">
        <v>150</v>
      </c>
      <c r="B263" s="31"/>
      <c r="C263" s="31"/>
      <c r="D263" s="116"/>
      <c r="E263" s="23"/>
    </row>
    <row r="264" spans="1:4">
      <c r="A264" s="219" t="s">
        <v>151</v>
      </c>
      <c r="B264" s="227">
        <f>B248+B250</f>
        <v>202328.93</v>
      </c>
      <c r="C264" s="227">
        <f>C248+C250</f>
        <v>178920.22</v>
      </c>
      <c r="D264" s="138">
        <f t="shared" ref="D264" si="6">B264/C264*100</f>
        <v>113.08</v>
      </c>
    </row>
    <row r="266" ht="80.45" customHeight="1" spans="1:4">
      <c r="A266" s="155" t="s">
        <v>386</v>
      </c>
      <c r="B266" s="155"/>
      <c r="C266" s="155"/>
      <c r="D266" s="155"/>
    </row>
  </sheetData>
  <mergeCells count="2">
    <mergeCell ref="A2:D2"/>
    <mergeCell ref="A266:D266"/>
  </mergeCells>
  <pageMargins left="0.708333333333333" right="0.708333333333333" top="0.747916666666667" bottom="0.747916666666667" header="0.314583333333333" footer="0.314583333333333"/>
  <pageSetup paperSize="9" scale="97" fitToHeight="0"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F17" sqref="F17"/>
    </sheetView>
  </sheetViews>
  <sheetFormatPr defaultColWidth="9" defaultRowHeight="11.25"/>
  <cols>
    <col min="1" max="1" width="37.625" style="190" customWidth="1"/>
    <col min="2" max="2" width="11.125" style="190" customWidth="1"/>
    <col min="3" max="3" width="14.875" style="190" customWidth="1"/>
    <col min="4" max="4" width="15.5" style="190" customWidth="1"/>
    <col min="5" max="5" width="20.75" style="190" customWidth="1"/>
    <col min="6" max="246" width="9" style="190"/>
    <col min="247" max="247" width="20.125" style="190" customWidth="1"/>
    <col min="248" max="248" width="9.625" style="190" customWidth="1"/>
    <col min="249" max="249" width="8.625" style="190" customWidth="1"/>
    <col min="250" max="250" width="8.875" style="190" customWidth="1"/>
    <col min="251" max="253" width="7.625" style="190" customWidth="1"/>
    <col min="254" max="254" width="8.125" style="190" customWidth="1"/>
    <col min="255" max="255" width="7.625" style="190" customWidth="1"/>
    <col min="256" max="256" width="9" style="190" customWidth="1"/>
    <col min="257" max="502" width="9" style="190"/>
    <col min="503" max="503" width="20.125" style="190" customWidth="1"/>
    <col min="504" max="504" width="9.625" style="190" customWidth="1"/>
    <col min="505" max="505" width="8.625" style="190" customWidth="1"/>
    <col min="506" max="506" width="8.875" style="190" customWidth="1"/>
    <col min="507" max="509" width="7.625" style="190" customWidth="1"/>
    <col min="510" max="510" width="8.125" style="190" customWidth="1"/>
    <col min="511" max="511" width="7.625" style="190" customWidth="1"/>
    <col min="512" max="512" width="9" style="190" customWidth="1"/>
    <col min="513" max="758" width="9" style="190"/>
    <col min="759" max="759" width="20.125" style="190" customWidth="1"/>
    <col min="760" max="760" width="9.625" style="190" customWidth="1"/>
    <col min="761" max="761" width="8.625" style="190" customWidth="1"/>
    <col min="762" max="762" width="8.875" style="190" customWidth="1"/>
    <col min="763" max="765" width="7.625" style="190" customWidth="1"/>
    <col min="766" max="766" width="8.125" style="190" customWidth="1"/>
    <col min="767" max="767" width="7.625" style="190" customWidth="1"/>
    <col min="768" max="768" width="9" style="190" customWidth="1"/>
    <col min="769" max="1014" width="9" style="190"/>
    <col min="1015" max="1015" width="20.125" style="190" customWidth="1"/>
    <col min="1016" max="1016" width="9.625" style="190" customWidth="1"/>
    <col min="1017" max="1017" width="8.625" style="190" customWidth="1"/>
    <col min="1018" max="1018" width="8.875" style="190" customWidth="1"/>
    <col min="1019" max="1021" width="7.625" style="190" customWidth="1"/>
    <col min="1022" max="1022" width="8.125" style="190" customWidth="1"/>
    <col min="1023" max="1023" width="7.625" style="190" customWidth="1"/>
    <col min="1024" max="1024" width="9" style="190" customWidth="1"/>
    <col min="1025" max="1270" width="9" style="190"/>
    <col min="1271" max="1271" width="20.125" style="190" customWidth="1"/>
    <col min="1272" max="1272" width="9.625" style="190" customWidth="1"/>
    <col min="1273" max="1273" width="8.625" style="190" customWidth="1"/>
    <col min="1274" max="1274" width="8.875" style="190" customWidth="1"/>
    <col min="1275" max="1277" width="7.625" style="190" customWidth="1"/>
    <col min="1278" max="1278" width="8.125" style="190" customWidth="1"/>
    <col min="1279" max="1279" width="7.625" style="190" customWidth="1"/>
    <col min="1280" max="1280" width="9" style="190" customWidth="1"/>
    <col min="1281" max="1526" width="9" style="190"/>
    <col min="1527" max="1527" width="20.125" style="190" customWidth="1"/>
    <col min="1528" max="1528" width="9.625" style="190" customWidth="1"/>
    <col min="1529" max="1529" width="8.625" style="190" customWidth="1"/>
    <col min="1530" max="1530" width="8.875" style="190" customWidth="1"/>
    <col min="1531" max="1533" width="7.625" style="190" customWidth="1"/>
    <col min="1534" max="1534" width="8.125" style="190" customWidth="1"/>
    <col min="1535" max="1535" width="7.625" style="190" customWidth="1"/>
    <col min="1536" max="1536" width="9" style="190" customWidth="1"/>
    <col min="1537" max="1782" width="9" style="190"/>
    <col min="1783" max="1783" width="20.125" style="190" customWidth="1"/>
    <col min="1784" max="1784" width="9.625" style="190" customWidth="1"/>
    <col min="1785" max="1785" width="8.625" style="190" customWidth="1"/>
    <col min="1786" max="1786" width="8.875" style="190" customWidth="1"/>
    <col min="1787" max="1789" width="7.625" style="190" customWidth="1"/>
    <col min="1790" max="1790" width="8.125" style="190" customWidth="1"/>
    <col min="1791" max="1791" width="7.625" style="190" customWidth="1"/>
    <col min="1792" max="1792" width="9" style="190" customWidth="1"/>
    <col min="1793" max="2038" width="9" style="190"/>
    <col min="2039" max="2039" width="20.125" style="190" customWidth="1"/>
    <col min="2040" max="2040" width="9.625" style="190" customWidth="1"/>
    <col min="2041" max="2041" width="8.625" style="190" customWidth="1"/>
    <col min="2042" max="2042" width="8.875" style="190" customWidth="1"/>
    <col min="2043" max="2045" width="7.625" style="190" customWidth="1"/>
    <col min="2046" max="2046" width="8.125" style="190" customWidth="1"/>
    <col min="2047" max="2047" width="7.625" style="190" customWidth="1"/>
    <col min="2048" max="2048" width="9" style="190" customWidth="1"/>
    <col min="2049" max="2294" width="9" style="190"/>
    <col min="2295" max="2295" width="20.125" style="190" customWidth="1"/>
    <col min="2296" max="2296" width="9.625" style="190" customWidth="1"/>
    <col min="2297" max="2297" width="8.625" style="190" customWidth="1"/>
    <col min="2298" max="2298" width="8.875" style="190" customWidth="1"/>
    <col min="2299" max="2301" width="7.625" style="190" customWidth="1"/>
    <col min="2302" max="2302" width="8.125" style="190" customWidth="1"/>
    <col min="2303" max="2303" width="7.625" style="190" customWidth="1"/>
    <col min="2304" max="2304" width="9" style="190" customWidth="1"/>
    <col min="2305" max="2550" width="9" style="190"/>
    <col min="2551" max="2551" width="20.125" style="190" customWidth="1"/>
    <col min="2552" max="2552" width="9.625" style="190" customWidth="1"/>
    <col min="2553" max="2553" width="8.625" style="190" customWidth="1"/>
    <col min="2554" max="2554" width="8.875" style="190" customWidth="1"/>
    <col min="2555" max="2557" width="7.625" style="190" customWidth="1"/>
    <col min="2558" max="2558" width="8.125" style="190" customWidth="1"/>
    <col min="2559" max="2559" width="7.625" style="190" customWidth="1"/>
    <col min="2560" max="2560" width="9" style="190" customWidth="1"/>
    <col min="2561" max="2806" width="9" style="190"/>
    <col min="2807" max="2807" width="20.125" style="190" customWidth="1"/>
    <col min="2808" max="2808" width="9.625" style="190" customWidth="1"/>
    <col min="2809" max="2809" width="8.625" style="190" customWidth="1"/>
    <col min="2810" max="2810" width="8.875" style="190" customWidth="1"/>
    <col min="2811" max="2813" width="7.625" style="190" customWidth="1"/>
    <col min="2814" max="2814" width="8.125" style="190" customWidth="1"/>
    <col min="2815" max="2815" width="7.625" style="190" customWidth="1"/>
    <col min="2816" max="2816" width="9" style="190" customWidth="1"/>
    <col min="2817" max="3062" width="9" style="190"/>
    <col min="3063" max="3063" width="20.125" style="190" customWidth="1"/>
    <col min="3064" max="3064" width="9.625" style="190" customWidth="1"/>
    <col min="3065" max="3065" width="8.625" style="190" customWidth="1"/>
    <col min="3066" max="3066" width="8.875" style="190" customWidth="1"/>
    <col min="3067" max="3069" width="7.625" style="190" customWidth="1"/>
    <col min="3070" max="3070" width="8.125" style="190" customWidth="1"/>
    <col min="3071" max="3071" width="7.625" style="190" customWidth="1"/>
    <col min="3072" max="3072" width="9" style="190" customWidth="1"/>
    <col min="3073" max="3318" width="9" style="190"/>
    <col min="3319" max="3319" width="20.125" style="190" customWidth="1"/>
    <col min="3320" max="3320" width="9.625" style="190" customWidth="1"/>
    <col min="3321" max="3321" width="8.625" style="190" customWidth="1"/>
    <col min="3322" max="3322" width="8.875" style="190" customWidth="1"/>
    <col min="3323" max="3325" width="7.625" style="190" customWidth="1"/>
    <col min="3326" max="3326" width="8.125" style="190" customWidth="1"/>
    <col min="3327" max="3327" width="7.625" style="190" customWidth="1"/>
    <col min="3328" max="3328" width="9" style="190" customWidth="1"/>
    <col min="3329" max="3574" width="9" style="190"/>
    <col min="3575" max="3575" width="20.125" style="190" customWidth="1"/>
    <col min="3576" max="3576" width="9.625" style="190" customWidth="1"/>
    <col min="3577" max="3577" width="8.625" style="190" customWidth="1"/>
    <col min="3578" max="3578" width="8.875" style="190" customWidth="1"/>
    <col min="3579" max="3581" width="7.625" style="190" customWidth="1"/>
    <col min="3582" max="3582" width="8.125" style="190" customWidth="1"/>
    <col min="3583" max="3583" width="7.625" style="190" customWidth="1"/>
    <col min="3584" max="3584" width="9" style="190" customWidth="1"/>
    <col min="3585" max="3830" width="9" style="190"/>
    <col min="3831" max="3831" width="20.125" style="190" customWidth="1"/>
    <col min="3832" max="3832" width="9.625" style="190" customWidth="1"/>
    <col min="3833" max="3833" width="8.625" style="190" customWidth="1"/>
    <col min="3834" max="3834" width="8.875" style="190" customWidth="1"/>
    <col min="3835" max="3837" width="7.625" style="190" customWidth="1"/>
    <col min="3838" max="3838" width="8.125" style="190" customWidth="1"/>
    <col min="3839" max="3839" width="7.625" style="190" customWidth="1"/>
    <col min="3840" max="3840" width="9" style="190" customWidth="1"/>
    <col min="3841" max="4086" width="9" style="190"/>
    <col min="4087" max="4087" width="20.125" style="190" customWidth="1"/>
    <col min="4088" max="4088" width="9.625" style="190" customWidth="1"/>
    <col min="4089" max="4089" width="8.625" style="190" customWidth="1"/>
    <col min="4090" max="4090" width="8.875" style="190" customWidth="1"/>
    <col min="4091" max="4093" width="7.625" style="190" customWidth="1"/>
    <col min="4094" max="4094" width="8.125" style="190" customWidth="1"/>
    <col min="4095" max="4095" width="7.625" style="190" customWidth="1"/>
    <col min="4096" max="4096" width="9" style="190" customWidth="1"/>
    <col min="4097" max="4342" width="9" style="190"/>
    <col min="4343" max="4343" width="20.125" style="190" customWidth="1"/>
    <col min="4344" max="4344" width="9.625" style="190" customWidth="1"/>
    <col min="4345" max="4345" width="8.625" style="190" customWidth="1"/>
    <col min="4346" max="4346" width="8.875" style="190" customWidth="1"/>
    <col min="4347" max="4349" width="7.625" style="190" customWidth="1"/>
    <col min="4350" max="4350" width="8.125" style="190" customWidth="1"/>
    <col min="4351" max="4351" width="7.625" style="190" customWidth="1"/>
    <col min="4352" max="4352" width="9" style="190" customWidth="1"/>
    <col min="4353" max="4598" width="9" style="190"/>
    <col min="4599" max="4599" width="20.125" style="190" customWidth="1"/>
    <col min="4600" max="4600" width="9.625" style="190" customWidth="1"/>
    <col min="4601" max="4601" width="8.625" style="190" customWidth="1"/>
    <col min="4602" max="4602" width="8.875" style="190" customWidth="1"/>
    <col min="4603" max="4605" width="7.625" style="190" customWidth="1"/>
    <col min="4606" max="4606" width="8.125" style="190" customWidth="1"/>
    <col min="4607" max="4607" width="7.625" style="190" customWidth="1"/>
    <col min="4608" max="4608" width="9" style="190" customWidth="1"/>
    <col min="4609" max="4854" width="9" style="190"/>
    <col min="4855" max="4855" width="20.125" style="190" customWidth="1"/>
    <col min="4856" max="4856" width="9.625" style="190" customWidth="1"/>
    <col min="4857" max="4857" width="8.625" style="190" customWidth="1"/>
    <col min="4858" max="4858" width="8.875" style="190" customWidth="1"/>
    <col min="4859" max="4861" width="7.625" style="190" customWidth="1"/>
    <col min="4862" max="4862" width="8.125" style="190" customWidth="1"/>
    <col min="4863" max="4863" width="7.625" style="190" customWidth="1"/>
    <col min="4864" max="4864" width="9" style="190" customWidth="1"/>
    <col min="4865" max="5110" width="9" style="190"/>
    <col min="5111" max="5111" width="20.125" style="190" customWidth="1"/>
    <col min="5112" max="5112" width="9.625" style="190" customWidth="1"/>
    <col min="5113" max="5113" width="8.625" style="190" customWidth="1"/>
    <col min="5114" max="5114" width="8.875" style="190" customWidth="1"/>
    <col min="5115" max="5117" width="7.625" style="190" customWidth="1"/>
    <col min="5118" max="5118" width="8.125" style="190" customWidth="1"/>
    <col min="5119" max="5119" width="7.625" style="190" customWidth="1"/>
    <col min="5120" max="5120" width="9" style="190" customWidth="1"/>
    <col min="5121" max="5366" width="9" style="190"/>
    <col min="5367" max="5367" width="20.125" style="190" customWidth="1"/>
    <col min="5368" max="5368" width="9.625" style="190" customWidth="1"/>
    <col min="5369" max="5369" width="8.625" style="190" customWidth="1"/>
    <col min="5370" max="5370" width="8.875" style="190" customWidth="1"/>
    <col min="5371" max="5373" width="7.625" style="190" customWidth="1"/>
    <col min="5374" max="5374" width="8.125" style="190" customWidth="1"/>
    <col min="5375" max="5375" width="7.625" style="190" customWidth="1"/>
    <col min="5376" max="5376" width="9" style="190" customWidth="1"/>
    <col min="5377" max="5622" width="9" style="190"/>
    <col min="5623" max="5623" width="20.125" style="190" customWidth="1"/>
    <col min="5624" max="5624" width="9.625" style="190" customWidth="1"/>
    <col min="5625" max="5625" width="8.625" style="190" customWidth="1"/>
    <col min="5626" max="5626" width="8.875" style="190" customWidth="1"/>
    <col min="5627" max="5629" width="7.625" style="190" customWidth="1"/>
    <col min="5630" max="5630" width="8.125" style="190" customWidth="1"/>
    <col min="5631" max="5631" width="7.625" style="190" customWidth="1"/>
    <col min="5632" max="5632" width="9" style="190" customWidth="1"/>
    <col min="5633" max="5878" width="9" style="190"/>
    <col min="5879" max="5879" width="20.125" style="190" customWidth="1"/>
    <col min="5880" max="5880" width="9.625" style="190" customWidth="1"/>
    <col min="5881" max="5881" width="8.625" style="190" customWidth="1"/>
    <col min="5882" max="5882" width="8.875" style="190" customWidth="1"/>
    <col min="5883" max="5885" width="7.625" style="190" customWidth="1"/>
    <col min="5886" max="5886" width="8.125" style="190" customWidth="1"/>
    <col min="5887" max="5887" width="7.625" style="190" customWidth="1"/>
    <col min="5888" max="5888" width="9" style="190" customWidth="1"/>
    <col min="5889" max="6134" width="9" style="190"/>
    <col min="6135" max="6135" width="20.125" style="190" customWidth="1"/>
    <col min="6136" max="6136" width="9.625" style="190" customWidth="1"/>
    <col min="6137" max="6137" width="8.625" style="190" customWidth="1"/>
    <col min="6138" max="6138" width="8.875" style="190" customWidth="1"/>
    <col min="6139" max="6141" width="7.625" style="190" customWidth="1"/>
    <col min="6142" max="6142" width="8.125" style="190" customWidth="1"/>
    <col min="6143" max="6143" width="7.625" style="190" customWidth="1"/>
    <col min="6144" max="6144" width="9" style="190" customWidth="1"/>
    <col min="6145" max="6390" width="9" style="190"/>
    <col min="6391" max="6391" width="20.125" style="190" customWidth="1"/>
    <col min="6392" max="6392" width="9.625" style="190" customWidth="1"/>
    <col min="6393" max="6393" width="8.625" style="190" customWidth="1"/>
    <col min="6394" max="6394" width="8.875" style="190" customWidth="1"/>
    <col min="6395" max="6397" width="7.625" style="190" customWidth="1"/>
    <col min="6398" max="6398" width="8.125" style="190" customWidth="1"/>
    <col min="6399" max="6399" width="7.625" style="190" customWidth="1"/>
    <col min="6400" max="6400" width="9" style="190" customWidth="1"/>
    <col min="6401" max="6646" width="9" style="190"/>
    <col min="6647" max="6647" width="20.125" style="190" customWidth="1"/>
    <col min="6648" max="6648" width="9.625" style="190" customWidth="1"/>
    <col min="6649" max="6649" width="8.625" style="190" customWidth="1"/>
    <col min="6650" max="6650" width="8.875" style="190" customWidth="1"/>
    <col min="6651" max="6653" width="7.625" style="190" customWidth="1"/>
    <col min="6654" max="6654" width="8.125" style="190" customWidth="1"/>
    <col min="6655" max="6655" width="7.625" style="190" customWidth="1"/>
    <col min="6656" max="6656" width="9" style="190" customWidth="1"/>
    <col min="6657" max="6902" width="9" style="190"/>
    <col min="6903" max="6903" width="20.125" style="190" customWidth="1"/>
    <col min="6904" max="6904" width="9.625" style="190" customWidth="1"/>
    <col min="6905" max="6905" width="8.625" style="190" customWidth="1"/>
    <col min="6906" max="6906" width="8.875" style="190" customWidth="1"/>
    <col min="6907" max="6909" width="7.625" style="190" customWidth="1"/>
    <col min="6910" max="6910" width="8.125" style="190" customWidth="1"/>
    <col min="6911" max="6911" width="7.625" style="190" customWidth="1"/>
    <col min="6912" max="6912" width="9" style="190" customWidth="1"/>
    <col min="6913" max="7158" width="9" style="190"/>
    <col min="7159" max="7159" width="20.125" style="190" customWidth="1"/>
    <col min="7160" max="7160" width="9.625" style="190" customWidth="1"/>
    <col min="7161" max="7161" width="8.625" style="190" customWidth="1"/>
    <col min="7162" max="7162" width="8.875" style="190" customWidth="1"/>
    <col min="7163" max="7165" width="7.625" style="190" customWidth="1"/>
    <col min="7166" max="7166" width="8.125" style="190" customWidth="1"/>
    <col min="7167" max="7167" width="7.625" style="190" customWidth="1"/>
    <col min="7168" max="7168" width="9" style="190" customWidth="1"/>
    <col min="7169" max="7414" width="9" style="190"/>
    <col min="7415" max="7415" width="20.125" style="190" customWidth="1"/>
    <col min="7416" max="7416" width="9.625" style="190" customWidth="1"/>
    <col min="7417" max="7417" width="8.625" style="190" customWidth="1"/>
    <col min="7418" max="7418" width="8.875" style="190" customWidth="1"/>
    <col min="7419" max="7421" width="7.625" style="190" customWidth="1"/>
    <col min="7422" max="7422" width="8.125" style="190" customWidth="1"/>
    <col min="7423" max="7423" width="7.625" style="190" customWidth="1"/>
    <col min="7424" max="7424" width="9" style="190" customWidth="1"/>
    <col min="7425" max="7670" width="9" style="190"/>
    <col min="7671" max="7671" width="20.125" style="190" customWidth="1"/>
    <col min="7672" max="7672" width="9.625" style="190" customWidth="1"/>
    <col min="7673" max="7673" width="8.625" style="190" customWidth="1"/>
    <col min="7674" max="7674" width="8.875" style="190" customWidth="1"/>
    <col min="7675" max="7677" width="7.625" style="190" customWidth="1"/>
    <col min="7678" max="7678" width="8.125" style="190" customWidth="1"/>
    <col min="7679" max="7679" width="7.625" style="190" customWidth="1"/>
    <col min="7680" max="7680" width="9" style="190" customWidth="1"/>
    <col min="7681" max="7926" width="9" style="190"/>
    <col min="7927" max="7927" width="20.125" style="190" customWidth="1"/>
    <col min="7928" max="7928" width="9.625" style="190" customWidth="1"/>
    <col min="7929" max="7929" width="8.625" style="190" customWidth="1"/>
    <col min="7930" max="7930" width="8.875" style="190" customWidth="1"/>
    <col min="7931" max="7933" width="7.625" style="190" customWidth="1"/>
    <col min="7934" max="7934" width="8.125" style="190" customWidth="1"/>
    <col min="7935" max="7935" width="7.625" style="190" customWidth="1"/>
    <col min="7936" max="7936" width="9" style="190" customWidth="1"/>
    <col min="7937" max="8182" width="9" style="190"/>
    <col min="8183" max="8183" width="20.125" style="190" customWidth="1"/>
    <col min="8184" max="8184" width="9.625" style="190" customWidth="1"/>
    <col min="8185" max="8185" width="8.625" style="190" customWidth="1"/>
    <col min="8186" max="8186" width="8.875" style="190" customWidth="1"/>
    <col min="8187" max="8189" width="7.625" style="190" customWidth="1"/>
    <col min="8190" max="8190" width="8.125" style="190" customWidth="1"/>
    <col min="8191" max="8191" width="7.625" style="190" customWidth="1"/>
    <col min="8192" max="8192" width="9" style="190" customWidth="1"/>
    <col min="8193" max="8438" width="9" style="190"/>
    <col min="8439" max="8439" width="20.125" style="190" customWidth="1"/>
    <col min="8440" max="8440" width="9.625" style="190" customWidth="1"/>
    <col min="8441" max="8441" width="8.625" style="190" customWidth="1"/>
    <col min="8442" max="8442" width="8.875" style="190" customWidth="1"/>
    <col min="8443" max="8445" width="7.625" style="190" customWidth="1"/>
    <col min="8446" max="8446" width="8.125" style="190" customWidth="1"/>
    <col min="8447" max="8447" width="7.625" style="190" customWidth="1"/>
    <col min="8448" max="8448" width="9" style="190" customWidth="1"/>
    <col min="8449" max="8694" width="9" style="190"/>
    <col min="8695" max="8695" width="20.125" style="190" customWidth="1"/>
    <col min="8696" max="8696" width="9.625" style="190" customWidth="1"/>
    <col min="8697" max="8697" width="8.625" style="190" customWidth="1"/>
    <col min="8698" max="8698" width="8.875" style="190" customWidth="1"/>
    <col min="8699" max="8701" width="7.625" style="190" customWidth="1"/>
    <col min="8702" max="8702" width="8.125" style="190" customWidth="1"/>
    <col min="8703" max="8703" width="7.625" style="190" customWidth="1"/>
    <col min="8704" max="8704" width="9" style="190" customWidth="1"/>
    <col min="8705" max="8950" width="9" style="190"/>
    <col min="8951" max="8951" width="20.125" style="190" customWidth="1"/>
    <col min="8952" max="8952" width="9.625" style="190" customWidth="1"/>
    <col min="8953" max="8953" width="8.625" style="190" customWidth="1"/>
    <col min="8954" max="8954" width="8.875" style="190" customWidth="1"/>
    <col min="8955" max="8957" width="7.625" style="190" customWidth="1"/>
    <col min="8958" max="8958" width="8.125" style="190" customWidth="1"/>
    <col min="8959" max="8959" width="7.625" style="190" customWidth="1"/>
    <col min="8960" max="8960" width="9" style="190" customWidth="1"/>
    <col min="8961" max="9206" width="9" style="190"/>
    <col min="9207" max="9207" width="20.125" style="190" customWidth="1"/>
    <col min="9208" max="9208" width="9.625" style="190" customWidth="1"/>
    <col min="9209" max="9209" width="8.625" style="190" customWidth="1"/>
    <col min="9210" max="9210" width="8.875" style="190" customWidth="1"/>
    <col min="9211" max="9213" width="7.625" style="190" customWidth="1"/>
    <col min="9214" max="9214" width="8.125" style="190" customWidth="1"/>
    <col min="9215" max="9215" width="7.625" style="190" customWidth="1"/>
    <col min="9216" max="9216" width="9" style="190" customWidth="1"/>
    <col min="9217" max="9462" width="9" style="190"/>
    <col min="9463" max="9463" width="20.125" style="190" customWidth="1"/>
    <col min="9464" max="9464" width="9.625" style="190" customWidth="1"/>
    <col min="9465" max="9465" width="8.625" style="190" customWidth="1"/>
    <col min="9466" max="9466" width="8.875" style="190" customWidth="1"/>
    <col min="9467" max="9469" width="7.625" style="190" customWidth="1"/>
    <col min="9470" max="9470" width="8.125" style="190" customWidth="1"/>
    <col min="9471" max="9471" width="7.625" style="190" customWidth="1"/>
    <col min="9472" max="9472" width="9" style="190" customWidth="1"/>
    <col min="9473" max="9718" width="9" style="190"/>
    <col min="9719" max="9719" width="20.125" style="190" customWidth="1"/>
    <col min="9720" max="9720" width="9.625" style="190" customWidth="1"/>
    <col min="9721" max="9721" width="8.625" style="190" customWidth="1"/>
    <col min="9722" max="9722" width="8.875" style="190" customWidth="1"/>
    <col min="9723" max="9725" width="7.625" style="190" customWidth="1"/>
    <col min="9726" max="9726" width="8.125" style="190" customWidth="1"/>
    <col min="9727" max="9727" width="7.625" style="190" customWidth="1"/>
    <col min="9728" max="9728" width="9" style="190" customWidth="1"/>
    <col min="9729" max="9974" width="9" style="190"/>
    <col min="9975" max="9975" width="20.125" style="190" customWidth="1"/>
    <col min="9976" max="9976" width="9.625" style="190" customWidth="1"/>
    <col min="9977" max="9977" width="8.625" style="190" customWidth="1"/>
    <col min="9978" max="9978" width="8.875" style="190" customWidth="1"/>
    <col min="9979" max="9981" width="7.625" style="190" customWidth="1"/>
    <col min="9982" max="9982" width="8.125" style="190" customWidth="1"/>
    <col min="9983" max="9983" width="7.625" style="190" customWidth="1"/>
    <col min="9984" max="9984" width="9" style="190" customWidth="1"/>
    <col min="9985" max="10230" width="9" style="190"/>
    <col min="10231" max="10231" width="20.125" style="190" customWidth="1"/>
    <col min="10232" max="10232" width="9.625" style="190" customWidth="1"/>
    <col min="10233" max="10233" width="8.625" style="190" customWidth="1"/>
    <col min="10234" max="10234" width="8.875" style="190" customWidth="1"/>
    <col min="10235" max="10237" width="7.625" style="190" customWidth="1"/>
    <col min="10238" max="10238" width="8.125" style="190" customWidth="1"/>
    <col min="10239" max="10239" width="7.625" style="190" customWidth="1"/>
    <col min="10240" max="10240" width="9" style="190" customWidth="1"/>
    <col min="10241" max="10486" width="9" style="190"/>
    <col min="10487" max="10487" width="20.125" style="190" customWidth="1"/>
    <col min="10488" max="10488" width="9.625" style="190" customWidth="1"/>
    <col min="10489" max="10489" width="8.625" style="190" customWidth="1"/>
    <col min="10490" max="10490" width="8.875" style="190" customWidth="1"/>
    <col min="10491" max="10493" width="7.625" style="190" customWidth="1"/>
    <col min="10494" max="10494" width="8.125" style="190" customWidth="1"/>
    <col min="10495" max="10495" width="7.625" style="190" customWidth="1"/>
    <col min="10496" max="10496" width="9" style="190" customWidth="1"/>
    <col min="10497" max="10742" width="9" style="190"/>
    <col min="10743" max="10743" width="20.125" style="190" customWidth="1"/>
    <col min="10744" max="10744" width="9.625" style="190" customWidth="1"/>
    <col min="10745" max="10745" width="8.625" style="190" customWidth="1"/>
    <col min="10746" max="10746" width="8.875" style="190" customWidth="1"/>
    <col min="10747" max="10749" width="7.625" style="190" customWidth="1"/>
    <col min="10750" max="10750" width="8.125" style="190" customWidth="1"/>
    <col min="10751" max="10751" width="7.625" style="190" customWidth="1"/>
    <col min="10752" max="10752" width="9" style="190" customWidth="1"/>
    <col min="10753" max="10998" width="9" style="190"/>
    <col min="10999" max="10999" width="20.125" style="190" customWidth="1"/>
    <col min="11000" max="11000" width="9.625" style="190" customWidth="1"/>
    <col min="11001" max="11001" width="8.625" style="190" customWidth="1"/>
    <col min="11002" max="11002" width="8.875" style="190" customWidth="1"/>
    <col min="11003" max="11005" width="7.625" style="190" customWidth="1"/>
    <col min="11006" max="11006" width="8.125" style="190" customWidth="1"/>
    <col min="11007" max="11007" width="7.625" style="190" customWidth="1"/>
    <col min="11008" max="11008" width="9" style="190" customWidth="1"/>
    <col min="11009" max="11254" width="9" style="190"/>
    <col min="11255" max="11255" width="20.125" style="190" customWidth="1"/>
    <col min="11256" max="11256" width="9.625" style="190" customWidth="1"/>
    <col min="11257" max="11257" width="8.625" style="190" customWidth="1"/>
    <col min="11258" max="11258" width="8.875" style="190" customWidth="1"/>
    <col min="11259" max="11261" width="7.625" style="190" customWidth="1"/>
    <col min="11262" max="11262" width="8.125" style="190" customWidth="1"/>
    <col min="11263" max="11263" width="7.625" style="190" customWidth="1"/>
    <col min="11264" max="11264" width="9" style="190" customWidth="1"/>
    <col min="11265" max="11510" width="9" style="190"/>
    <col min="11511" max="11511" width="20.125" style="190" customWidth="1"/>
    <col min="11512" max="11512" width="9.625" style="190" customWidth="1"/>
    <col min="11513" max="11513" width="8.625" style="190" customWidth="1"/>
    <col min="11514" max="11514" width="8.875" style="190" customWidth="1"/>
    <col min="11515" max="11517" width="7.625" style="190" customWidth="1"/>
    <col min="11518" max="11518" width="8.125" style="190" customWidth="1"/>
    <col min="11519" max="11519" width="7.625" style="190" customWidth="1"/>
    <col min="11520" max="11520" width="9" style="190" customWidth="1"/>
    <col min="11521" max="11766" width="9" style="190"/>
    <col min="11767" max="11767" width="20.125" style="190" customWidth="1"/>
    <col min="11768" max="11768" width="9.625" style="190" customWidth="1"/>
    <col min="11769" max="11769" width="8.625" style="190" customWidth="1"/>
    <col min="11770" max="11770" width="8.875" style="190" customWidth="1"/>
    <col min="11771" max="11773" width="7.625" style="190" customWidth="1"/>
    <col min="11774" max="11774" width="8.125" style="190" customWidth="1"/>
    <col min="11775" max="11775" width="7.625" style="190" customWidth="1"/>
    <col min="11776" max="11776" width="9" style="190" customWidth="1"/>
    <col min="11777" max="12022" width="9" style="190"/>
    <col min="12023" max="12023" width="20.125" style="190" customWidth="1"/>
    <col min="12024" max="12024" width="9.625" style="190" customWidth="1"/>
    <col min="12025" max="12025" width="8.625" style="190" customWidth="1"/>
    <col min="12026" max="12026" width="8.875" style="190" customWidth="1"/>
    <col min="12027" max="12029" width="7.625" style="190" customWidth="1"/>
    <col min="12030" max="12030" width="8.125" style="190" customWidth="1"/>
    <col min="12031" max="12031" width="7.625" style="190" customWidth="1"/>
    <col min="12032" max="12032" width="9" style="190" customWidth="1"/>
    <col min="12033" max="12278" width="9" style="190"/>
    <col min="12279" max="12279" width="20.125" style="190" customWidth="1"/>
    <col min="12280" max="12280" width="9.625" style="190" customWidth="1"/>
    <col min="12281" max="12281" width="8.625" style="190" customWidth="1"/>
    <col min="12282" max="12282" width="8.875" style="190" customWidth="1"/>
    <col min="12283" max="12285" width="7.625" style="190" customWidth="1"/>
    <col min="12286" max="12286" width="8.125" style="190" customWidth="1"/>
    <col min="12287" max="12287" width="7.625" style="190" customWidth="1"/>
    <col min="12288" max="12288" width="9" style="190" customWidth="1"/>
    <col min="12289" max="12534" width="9" style="190"/>
    <col min="12535" max="12535" width="20.125" style="190" customWidth="1"/>
    <col min="12536" max="12536" width="9.625" style="190" customWidth="1"/>
    <col min="12537" max="12537" width="8.625" style="190" customWidth="1"/>
    <col min="12538" max="12538" width="8.875" style="190" customWidth="1"/>
    <col min="12539" max="12541" width="7.625" style="190" customWidth="1"/>
    <col min="12542" max="12542" width="8.125" style="190" customWidth="1"/>
    <col min="12543" max="12543" width="7.625" style="190" customWidth="1"/>
    <col min="12544" max="12544" width="9" style="190" customWidth="1"/>
    <col min="12545" max="12790" width="9" style="190"/>
    <col min="12791" max="12791" width="20.125" style="190" customWidth="1"/>
    <col min="12792" max="12792" width="9.625" style="190" customWidth="1"/>
    <col min="12793" max="12793" width="8.625" style="190" customWidth="1"/>
    <col min="12794" max="12794" width="8.875" style="190" customWidth="1"/>
    <col min="12795" max="12797" width="7.625" style="190" customWidth="1"/>
    <col min="12798" max="12798" width="8.125" style="190" customWidth="1"/>
    <col min="12799" max="12799" width="7.625" style="190" customWidth="1"/>
    <col min="12800" max="12800" width="9" style="190" customWidth="1"/>
    <col min="12801" max="13046" width="9" style="190"/>
    <col min="13047" max="13047" width="20.125" style="190" customWidth="1"/>
    <col min="13048" max="13048" width="9.625" style="190" customWidth="1"/>
    <col min="13049" max="13049" width="8.625" style="190" customWidth="1"/>
    <col min="13050" max="13050" width="8.875" style="190" customWidth="1"/>
    <col min="13051" max="13053" width="7.625" style="190" customWidth="1"/>
    <col min="13054" max="13054" width="8.125" style="190" customWidth="1"/>
    <col min="13055" max="13055" width="7.625" style="190" customWidth="1"/>
    <col min="13056" max="13056" width="9" style="190" customWidth="1"/>
    <col min="13057" max="13302" width="9" style="190"/>
    <col min="13303" max="13303" width="20.125" style="190" customWidth="1"/>
    <col min="13304" max="13304" width="9.625" style="190" customWidth="1"/>
    <col min="13305" max="13305" width="8.625" style="190" customWidth="1"/>
    <col min="13306" max="13306" width="8.875" style="190" customWidth="1"/>
    <col min="13307" max="13309" width="7.625" style="190" customWidth="1"/>
    <col min="13310" max="13310" width="8.125" style="190" customWidth="1"/>
    <col min="13311" max="13311" width="7.625" style="190" customWidth="1"/>
    <col min="13312" max="13312" width="9" style="190" customWidth="1"/>
    <col min="13313" max="13558" width="9" style="190"/>
    <col min="13559" max="13559" width="20.125" style="190" customWidth="1"/>
    <col min="13560" max="13560" width="9.625" style="190" customWidth="1"/>
    <col min="13561" max="13561" width="8.625" style="190" customWidth="1"/>
    <col min="13562" max="13562" width="8.875" style="190" customWidth="1"/>
    <col min="13563" max="13565" width="7.625" style="190" customWidth="1"/>
    <col min="13566" max="13566" width="8.125" style="190" customWidth="1"/>
    <col min="13567" max="13567" width="7.625" style="190" customWidth="1"/>
    <col min="13568" max="13568" width="9" style="190" customWidth="1"/>
    <col min="13569" max="13814" width="9" style="190"/>
    <col min="13815" max="13815" width="20.125" style="190" customWidth="1"/>
    <col min="13816" max="13816" width="9.625" style="190" customWidth="1"/>
    <col min="13817" max="13817" width="8.625" style="190" customWidth="1"/>
    <col min="13818" max="13818" width="8.875" style="190" customWidth="1"/>
    <col min="13819" max="13821" width="7.625" style="190" customWidth="1"/>
    <col min="13822" max="13822" width="8.125" style="190" customWidth="1"/>
    <col min="13823" max="13823" width="7.625" style="190" customWidth="1"/>
    <col min="13824" max="13824" width="9" style="190" customWidth="1"/>
    <col min="13825" max="14070" width="9" style="190"/>
    <col min="14071" max="14071" width="20.125" style="190" customWidth="1"/>
    <col min="14072" max="14072" width="9.625" style="190" customWidth="1"/>
    <col min="14073" max="14073" width="8.625" style="190" customWidth="1"/>
    <col min="14074" max="14074" width="8.875" style="190" customWidth="1"/>
    <col min="14075" max="14077" width="7.625" style="190" customWidth="1"/>
    <col min="14078" max="14078" width="8.125" style="190" customWidth="1"/>
    <col min="14079" max="14079" width="7.625" style="190" customWidth="1"/>
    <col min="14080" max="14080" width="9" style="190" customWidth="1"/>
    <col min="14081" max="14326" width="9" style="190"/>
    <col min="14327" max="14327" width="20.125" style="190" customWidth="1"/>
    <col min="14328" max="14328" width="9.625" style="190" customWidth="1"/>
    <col min="14329" max="14329" width="8.625" style="190" customWidth="1"/>
    <col min="14330" max="14330" width="8.875" style="190" customWidth="1"/>
    <col min="14331" max="14333" width="7.625" style="190" customWidth="1"/>
    <col min="14334" max="14334" width="8.125" style="190" customWidth="1"/>
    <col min="14335" max="14335" width="7.625" style="190" customWidth="1"/>
    <col min="14336" max="14336" width="9" style="190" customWidth="1"/>
    <col min="14337" max="14582" width="9" style="190"/>
    <col min="14583" max="14583" width="20.125" style="190" customWidth="1"/>
    <col min="14584" max="14584" width="9.625" style="190" customWidth="1"/>
    <col min="14585" max="14585" width="8.625" style="190" customWidth="1"/>
    <col min="14586" max="14586" width="8.875" style="190" customWidth="1"/>
    <col min="14587" max="14589" width="7.625" style="190" customWidth="1"/>
    <col min="14590" max="14590" width="8.125" style="190" customWidth="1"/>
    <col min="14591" max="14591" width="7.625" style="190" customWidth="1"/>
    <col min="14592" max="14592" width="9" style="190" customWidth="1"/>
    <col min="14593" max="14838" width="9" style="190"/>
    <col min="14839" max="14839" width="20.125" style="190" customWidth="1"/>
    <col min="14840" max="14840" width="9.625" style="190" customWidth="1"/>
    <col min="14841" max="14841" width="8.625" style="190" customWidth="1"/>
    <col min="14842" max="14842" width="8.875" style="190" customWidth="1"/>
    <col min="14843" max="14845" width="7.625" style="190" customWidth="1"/>
    <col min="14846" max="14846" width="8.125" style="190" customWidth="1"/>
    <col min="14847" max="14847" width="7.625" style="190" customWidth="1"/>
    <col min="14848" max="14848" width="9" style="190" customWidth="1"/>
    <col min="14849" max="15094" width="9" style="190"/>
    <col min="15095" max="15095" width="20.125" style="190" customWidth="1"/>
    <col min="15096" max="15096" width="9.625" style="190" customWidth="1"/>
    <col min="15097" max="15097" width="8.625" style="190" customWidth="1"/>
    <col min="15098" max="15098" width="8.875" style="190" customWidth="1"/>
    <col min="15099" max="15101" width="7.625" style="190" customWidth="1"/>
    <col min="15102" max="15102" width="8.125" style="190" customWidth="1"/>
    <col min="15103" max="15103" width="7.625" style="190" customWidth="1"/>
    <col min="15104" max="15104" width="9" style="190" customWidth="1"/>
    <col min="15105" max="15350" width="9" style="190"/>
    <col min="15351" max="15351" width="20.125" style="190" customWidth="1"/>
    <col min="15352" max="15352" width="9.625" style="190" customWidth="1"/>
    <col min="15353" max="15353" width="8.625" style="190" customWidth="1"/>
    <col min="15354" max="15354" width="8.875" style="190" customWidth="1"/>
    <col min="15355" max="15357" width="7.625" style="190" customWidth="1"/>
    <col min="15358" max="15358" width="8.125" style="190" customWidth="1"/>
    <col min="15359" max="15359" width="7.625" style="190" customWidth="1"/>
    <col min="15360" max="15360" width="9" style="190" customWidth="1"/>
    <col min="15361" max="15606" width="9" style="190"/>
    <col min="15607" max="15607" width="20.125" style="190" customWidth="1"/>
    <col min="15608" max="15608" width="9.625" style="190" customWidth="1"/>
    <col min="15609" max="15609" width="8.625" style="190" customWidth="1"/>
    <col min="15610" max="15610" width="8.875" style="190" customWidth="1"/>
    <col min="15611" max="15613" width="7.625" style="190" customWidth="1"/>
    <col min="15614" max="15614" width="8.125" style="190" customWidth="1"/>
    <col min="15615" max="15615" width="7.625" style="190" customWidth="1"/>
    <col min="15616" max="15616" width="9" style="190" customWidth="1"/>
    <col min="15617" max="15862" width="9" style="190"/>
    <col min="15863" max="15863" width="20.125" style="190" customWidth="1"/>
    <col min="15864" max="15864" width="9.625" style="190" customWidth="1"/>
    <col min="15865" max="15865" width="8.625" style="190" customWidth="1"/>
    <col min="15866" max="15866" width="8.875" style="190" customWidth="1"/>
    <col min="15867" max="15869" width="7.625" style="190" customWidth="1"/>
    <col min="15870" max="15870" width="8.125" style="190" customWidth="1"/>
    <col min="15871" max="15871" width="7.625" style="190" customWidth="1"/>
    <col min="15872" max="15872" width="9" style="190" customWidth="1"/>
    <col min="15873" max="16118" width="9" style="190"/>
    <col min="16119" max="16119" width="20.125" style="190" customWidth="1"/>
    <col min="16120" max="16120" width="9.625" style="190" customWidth="1"/>
    <col min="16121" max="16121" width="8.625" style="190" customWidth="1"/>
    <col min="16122" max="16122" width="8.875" style="190" customWidth="1"/>
    <col min="16123" max="16125" width="7.625" style="190" customWidth="1"/>
    <col min="16126" max="16126" width="8.125" style="190" customWidth="1"/>
    <col min="16127" max="16127" width="7.625" style="190" customWidth="1"/>
    <col min="16128" max="16128" width="9" style="190" customWidth="1"/>
    <col min="16129" max="16384" width="9" style="190"/>
  </cols>
  <sheetData>
    <row r="1" ht="23.1" customHeight="1" spans="1:1">
      <c r="A1" s="191" t="s">
        <v>387</v>
      </c>
    </row>
    <row r="2" ht="32.45" customHeight="1" spans="1:4">
      <c r="A2" s="192" t="s">
        <v>388</v>
      </c>
      <c r="B2" s="192"/>
      <c r="C2" s="192"/>
      <c r="D2" s="192"/>
    </row>
    <row r="3" ht="23.45" customHeight="1" spans="4:4">
      <c r="D3" s="193" t="s">
        <v>63</v>
      </c>
    </row>
    <row r="4" ht="48.6" customHeight="1" spans="1:4">
      <c r="A4" s="194" t="s">
        <v>389</v>
      </c>
      <c r="B4" s="27" t="s">
        <v>65</v>
      </c>
      <c r="C4" s="28" t="s">
        <v>66</v>
      </c>
      <c r="D4" s="28" t="s">
        <v>67</v>
      </c>
    </row>
    <row r="5" ht="24.6" customHeight="1" spans="1:4">
      <c r="A5" s="194" t="s">
        <v>390</v>
      </c>
      <c r="B5" s="195">
        <f>SUM(B6:B20)</f>
        <v>193892.93</v>
      </c>
      <c r="C5" s="195">
        <v>171654.22</v>
      </c>
      <c r="D5" s="138">
        <f>B5/C5*100</f>
        <v>112.96</v>
      </c>
    </row>
    <row r="6" ht="24.6" customHeight="1" spans="1:11">
      <c r="A6" s="196" t="s">
        <v>391</v>
      </c>
      <c r="B6" s="34">
        <v>83734.84</v>
      </c>
      <c r="C6" s="195">
        <v>76432.44</v>
      </c>
      <c r="D6" s="138">
        <f t="shared" ref="D6:D19" si="0">B6/C6*100</f>
        <v>109.55</v>
      </c>
      <c r="E6" s="197"/>
      <c r="F6" s="198"/>
      <c r="G6" s="198"/>
      <c r="H6" s="198"/>
      <c r="I6" s="198"/>
      <c r="J6" s="198"/>
      <c r="K6" s="198"/>
    </row>
    <row r="7" ht="24.6" customHeight="1" spans="1:11">
      <c r="A7" s="196" t="s">
        <v>392</v>
      </c>
      <c r="B7" s="195">
        <v>42129.98</v>
      </c>
      <c r="C7" s="195">
        <v>36571.48</v>
      </c>
      <c r="D7" s="138">
        <f>B7/C7*100</f>
        <v>115.2</v>
      </c>
      <c r="E7" s="197"/>
      <c r="F7" s="198"/>
      <c r="G7" s="198"/>
      <c r="H7" s="198"/>
      <c r="I7" s="198"/>
      <c r="J7" s="198"/>
      <c r="K7" s="198"/>
    </row>
    <row r="8" ht="24.6" customHeight="1" spans="1:11">
      <c r="A8" s="196" t="s">
        <v>393</v>
      </c>
      <c r="B8" s="195">
        <v>6952</v>
      </c>
      <c r="C8" s="195">
        <v>7263</v>
      </c>
      <c r="D8" s="138"/>
      <c r="E8" s="197"/>
      <c r="F8" s="198"/>
      <c r="G8" s="198"/>
      <c r="H8" s="198"/>
      <c r="I8" s="198"/>
      <c r="J8" s="198"/>
      <c r="K8" s="198"/>
    </row>
    <row r="9" ht="24.6" customHeight="1" spans="1:11">
      <c r="A9" s="196" t="s">
        <v>394</v>
      </c>
      <c r="B9" s="195">
        <v>1810</v>
      </c>
      <c r="C9" s="195">
        <v>300</v>
      </c>
      <c r="D9" s="138">
        <f>B9/C9*100</f>
        <v>603.33</v>
      </c>
      <c r="E9" s="197"/>
      <c r="F9" s="198"/>
      <c r="G9" s="198"/>
      <c r="H9" s="198"/>
      <c r="I9" s="198"/>
      <c r="J9" s="198"/>
      <c r="K9" s="198"/>
    </row>
    <row r="10" ht="24.6" customHeight="1" spans="1:11">
      <c r="A10" s="196" t="s">
        <v>395</v>
      </c>
      <c r="B10" s="195"/>
      <c r="C10" s="195"/>
      <c r="D10" s="138"/>
      <c r="E10" s="197"/>
      <c r="F10" s="198"/>
      <c r="G10" s="199"/>
      <c r="H10" s="198"/>
      <c r="I10" s="198"/>
      <c r="J10" s="198"/>
      <c r="K10" s="198"/>
    </row>
    <row r="11" ht="24.6" customHeight="1" spans="1:11">
      <c r="A11" s="196" t="s">
        <v>396</v>
      </c>
      <c r="B11" s="195"/>
      <c r="C11" s="195"/>
      <c r="D11" s="138"/>
      <c r="E11" s="197"/>
      <c r="F11" s="198"/>
      <c r="G11" s="198"/>
      <c r="H11" s="198"/>
      <c r="I11" s="198"/>
      <c r="J11" s="198"/>
      <c r="K11" s="198"/>
    </row>
    <row r="12" ht="24.6" customHeight="1" spans="1:11">
      <c r="A12" s="196" t="s">
        <v>397</v>
      </c>
      <c r="B12" s="195"/>
      <c r="C12" s="195"/>
      <c r="D12" s="138"/>
      <c r="E12" s="197"/>
      <c r="F12" s="198"/>
      <c r="G12" s="198"/>
      <c r="H12" s="198"/>
      <c r="I12" s="198"/>
      <c r="J12" s="198"/>
      <c r="K12" s="198"/>
    </row>
    <row r="13" ht="24.6" customHeight="1" spans="1:11">
      <c r="A13" s="196" t="s">
        <v>398</v>
      </c>
      <c r="B13" s="195"/>
      <c r="C13" s="195"/>
      <c r="D13" s="138"/>
      <c r="E13" s="197"/>
      <c r="F13" s="198"/>
      <c r="G13" s="198"/>
      <c r="H13" s="198"/>
      <c r="I13" s="198"/>
      <c r="J13" s="198"/>
      <c r="K13" s="198"/>
    </row>
    <row r="14" ht="24.6" customHeight="1" spans="1:11">
      <c r="A14" s="196" t="s">
        <v>399</v>
      </c>
      <c r="B14" s="195">
        <v>28860.4</v>
      </c>
      <c r="C14" s="195">
        <v>27828.01</v>
      </c>
      <c r="D14" s="138">
        <f>B14/C14*100</f>
        <v>103.71</v>
      </c>
      <c r="E14" s="197"/>
      <c r="F14" s="198"/>
      <c r="G14" s="198"/>
      <c r="H14" s="198"/>
      <c r="I14" s="198"/>
      <c r="J14" s="198"/>
      <c r="K14" s="198"/>
    </row>
    <row r="15" ht="24.6" customHeight="1" spans="1:11">
      <c r="A15" s="196" t="s">
        <v>400</v>
      </c>
      <c r="B15" s="195">
        <v>12100</v>
      </c>
      <c r="C15" s="195">
        <v>6573</v>
      </c>
      <c r="D15" s="138">
        <f>B15/C15*100</f>
        <v>184.09</v>
      </c>
      <c r="E15" s="197"/>
      <c r="F15" s="198"/>
      <c r="G15" s="198"/>
      <c r="H15" s="198"/>
      <c r="I15" s="198"/>
      <c r="J15" s="198"/>
      <c r="K15" s="198"/>
    </row>
    <row r="16" ht="24.6" customHeight="1" spans="1:11">
      <c r="A16" s="196" t="s">
        <v>401</v>
      </c>
      <c r="B16" s="195">
        <v>8468</v>
      </c>
      <c r="C16" s="195">
        <v>7794.29</v>
      </c>
      <c r="D16" s="138">
        <f>B16/C16*100</f>
        <v>108.64</v>
      </c>
      <c r="E16" s="197"/>
      <c r="F16" s="198"/>
      <c r="G16" s="198"/>
      <c r="H16" s="198"/>
      <c r="I16" s="198"/>
      <c r="J16" s="198"/>
      <c r="K16" s="198"/>
    </row>
    <row r="17" ht="24.6" customHeight="1" spans="1:11">
      <c r="A17" s="196" t="s">
        <v>402</v>
      </c>
      <c r="B17" s="195"/>
      <c r="C17" s="195"/>
      <c r="D17" s="138"/>
      <c r="E17" s="197"/>
      <c r="F17" s="198"/>
      <c r="G17" s="198"/>
      <c r="H17" s="198"/>
      <c r="I17" s="198"/>
      <c r="J17" s="198"/>
      <c r="K17" s="198"/>
    </row>
    <row r="18" ht="24.6" customHeight="1" spans="1:11">
      <c r="A18" s="196" t="s">
        <v>403</v>
      </c>
      <c r="B18" s="195"/>
      <c r="C18" s="195"/>
      <c r="D18" s="138"/>
      <c r="E18" s="197"/>
      <c r="F18" s="198"/>
      <c r="G18" s="198"/>
      <c r="H18" s="198"/>
      <c r="I18" s="198"/>
      <c r="J18" s="198"/>
      <c r="K18" s="198"/>
    </row>
    <row r="19" ht="24.6" customHeight="1" spans="1:11">
      <c r="A19" s="196" t="s">
        <v>404</v>
      </c>
      <c r="B19" s="195">
        <v>4717</v>
      </c>
      <c r="C19" s="195">
        <v>4157</v>
      </c>
      <c r="D19" s="138">
        <f>B19/C19*100</f>
        <v>113.47</v>
      </c>
      <c r="E19" s="197"/>
      <c r="F19" s="198"/>
      <c r="G19" s="198"/>
      <c r="H19" s="198"/>
      <c r="I19" s="198"/>
      <c r="J19" s="198"/>
      <c r="K19" s="198"/>
    </row>
    <row r="20" ht="24.6" customHeight="1" spans="1:11">
      <c r="A20" s="196" t="s">
        <v>405</v>
      </c>
      <c r="B20" s="34">
        <f>9837.71-4717</f>
        <v>5120.71</v>
      </c>
      <c r="C20" s="34">
        <f>8892-C19</f>
        <v>4735</v>
      </c>
      <c r="D20" s="138"/>
      <c r="E20" s="197"/>
      <c r="F20" s="198"/>
      <c r="G20" s="198"/>
      <c r="H20" s="198"/>
      <c r="I20" s="198"/>
      <c r="J20" s="198"/>
      <c r="K20" s="198"/>
    </row>
    <row r="21" ht="45.75" customHeight="1" spans="1:5">
      <c r="A21" s="200"/>
      <c r="B21" s="200"/>
      <c r="C21" s="200"/>
      <c r="D21" s="200"/>
      <c r="E21" s="197"/>
    </row>
    <row r="22" ht="22.15" customHeight="1" spans="5:5">
      <c r="E22" s="197"/>
    </row>
    <row r="23" ht="22.15" customHeight="1" spans="5:5">
      <c r="E23" s="197"/>
    </row>
    <row r="24" ht="22.15" customHeight="1" spans="5:5">
      <c r="E24" s="197"/>
    </row>
    <row r="25" ht="22.15" customHeight="1" spans="5:5">
      <c r="E25" s="197"/>
    </row>
    <row r="26" ht="22.15" customHeight="1" spans="5:5">
      <c r="E26" s="197"/>
    </row>
  </sheetData>
  <mergeCells count="2">
    <mergeCell ref="A2:D2"/>
    <mergeCell ref="A21:D21"/>
  </mergeCells>
  <pageMargins left="0.708333333333333" right="0.708333333333333" top="0.747916666666667" bottom="0.747916666666667" header="0.314583333333333" footer="0.31458333333333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81"/>
  <sheetViews>
    <sheetView topLeftCell="A52" workbookViewId="0">
      <selection activeCell="D83" sqref="D83"/>
    </sheetView>
  </sheetViews>
  <sheetFormatPr defaultColWidth="9" defaultRowHeight="11.25" outlineLevelCol="6"/>
  <cols>
    <col min="1" max="1" width="35.625" style="175" customWidth="1"/>
    <col min="2" max="2" width="16.625" style="175" customWidth="1"/>
    <col min="3" max="3" width="16.25" style="175" customWidth="1"/>
    <col min="4" max="4" width="18.75" style="175" customWidth="1"/>
    <col min="5" max="16384" width="9" style="175"/>
  </cols>
  <sheetData>
    <row r="1" ht="18.6" customHeight="1" spans="1:1">
      <c r="A1" s="176" t="s">
        <v>406</v>
      </c>
    </row>
    <row r="2" ht="20.25" spans="1:4">
      <c r="A2" s="177" t="s">
        <v>407</v>
      </c>
      <c r="B2" s="177"/>
      <c r="C2" s="177"/>
      <c r="D2" s="177"/>
    </row>
    <row r="3" ht="21" customHeight="1" spans="1:4">
      <c r="A3" s="178"/>
      <c r="D3" s="179" t="s">
        <v>63</v>
      </c>
    </row>
    <row r="4" ht="39" customHeight="1" spans="1:4">
      <c r="A4" s="180" t="s">
        <v>389</v>
      </c>
      <c r="B4" s="27" t="s">
        <v>65</v>
      </c>
      <c r="C4" s="28" t="s">
        <v>66</v>
      </c>
      <c r="D4" s="28" t="s">
        <v>67</v>
      </c>
    </row>
    <row r="5" ht="22.15" customHeight="1" spans="1:4">
      <c r="A5" s="180" t="s">
        <v>408</v>
      </c>
      <c r="B5" s="181">
        <f>B6+B11+B22+B30+B37+B41+B44+B48+B51+B57+B60+B65+B68+B73+B76</f>
        <v>173742.88</v>
      </c>
      <c r="C5" s="181">
        <f>C6+C11+C22+C30+C37+C41+C44+C48+C51+C57+C60+C65+C68+C73+C76</f>
        <v>153273.58</v>
      </c>
      <c r="D5" s="138">
        <f>B5/C5*100</f>
        <v>113.35</v>
      </c>
    </row>
    <row r="6" s="174" customFormat="1" ht="16.35" customHeight="1" spans="1:4">
      <c r="A6" s="182" t="s">
        <v>391</v>
      </c>
      <c r="B6" s="183">
        <v>83734.84</v>
      </c>
      <c r="C6" s="184">
        <v>76432.44</v>
      </c>
      <c r="D6" s="138">
        <f t="shared" ref="D6:D61" si="0">B6/C6*100</f>
        <v>109.55</v>
      </c>
    </row>
    <row r="7" ht="16.35" customHeight="1" spans="1:4">
      <c r="A7" s="185" t="s">
        <v>409</v>
      </c>
      <c r="B7" s="184">
        <v>50750.83</v>
      </c>
      <c r="C7" s="184">
        <v>49975.55</v>
      </c>
      <c r="D7" s="138">
        <f>B7/C7*100</f>
        <v>101.55</v>
      </c>
    </row>
    <row r="8" ht="16.35" customHeight="1" spans="1:4">
      <c r="A8" s="185" t="s">
        <v>410</v>
      </c>
      <c r="B8" s="184">
        <v>15781.81</v>
      </c>
      <c r="C8" s="184">
        <v>15599.65</v>
      </c>
      <c r="D8" s="138">
        <f>B8/C8*100</f>
        <v>101.17</v>
      </c>
    </row>
    <row r="9" ht="16.35" customHeight="1" spans="1:4">
      <c r="A9" s="185" t="s">
        <v>411</v>
      </c>
      <c r="B9" s="186">
        <v>8323.38</v>
      </c>
      <c r="C9" s="184">
        <v>5916.27</v>
      </c>
      <c r="D9" s="138">
        <f>B9/C9*100</f>
        <v>140.69</v>
      </c>
    </row>
    <row r="10" ht="16.35" customHeight="1" spans="1:7">
      <c r="A10" s="185" t="s">
        <v>412</v>
      </c>
      <c r="B10" s="186">
        <v>8878.82</v>
      </c>
      <c r="C10" s="184">
        <v>4940.97</v>
      </c>
      <c r="D10" s="138">
        <f>B10/C10*100</f>
        <v>179.7</v>
      </c>
      <c r="G10" s="187"/>
    </row>
    <row r="11" s="174" customFormat="1" ht="16.35" customHeight="1" spans="1:4">
      <c r="A11" s="182" t="s">
        <v>392</v>
      </c>
      <c r="B11" s="186">
        <v>40812.34</v>
      </c>
      <c r="C11" s="184">
        <v>34610.84</v>
      </c>
      <c r="D11" s="138">
        <f>B11/C11*100</f>
        <v>117.92</v>
      </c>
    </row>
    <row r="12" ht="16.35" customHeight="1" spans="1:4">
      <c r="A12" s="185" t="s">
        <v>413</v>
      </c>
      <c r="B12" s="184">
        <v>2115.52</v>
      </c>
      <c r="C12" s="184">
        <v>1734.71</v>
      </c>
      <c r="D12" s="138">
        <f>B12/C12*100</f>
        <v>121.95</v>
      </c>
    </row>
    <row r="13" ht="16.35" customHeight="1" spans="1:4">
      <c r="A13" s="185" t="s">
        <v>414</v>
      </c>
      <c r="B13" s="184"/>
      <c r="C13" s="184"/>
      <c r="D13" s="138"/>
    </row>
    <row r="14" ht="16.35" customHeight="1" spans="1:4">
      <c r="A14" s="185" t="s">
        <v>415</v>
      </c>
      <c r="B14" s="186">
        <v>511.87</v>
      </c>
      <c r="C14" s="184"/>
      <c r="D14" s="138"/>
    </row>
    <row r="15" ht="16.35" customHeight="1" spans="1:4">
      <c r="A15" s="185" t="s">
        <v>416</v>
      </c>
      <c r="B15" s="184"/>
      <c r="C15" s="184"/>
      <c r="D15" s="138"/>
    </row>
    <row r="16" ht="16.35" customHeight="1" spans="1:4">
      <c r="A16" s="185" t="s">
        <v>417</v>
      </c>
      <c r="B16" s="184"/>
      <c r="C16" s="184"/>
      <c r="D16" s="138"/>
    </row>
    <row r="17" ht="16.35" customHeight="1" spans="1:4">
      <c r="A17" s="185" t="s">
        <v>418</v>
      </c>
      <c r="B17" s="184"/>
      <c r="C17" s="184">
        <v>532.71</v>
      </c>
      <c r="D17" s="138"/>
    </row>
    <row r="18" ht="16.35" customHeight="1" spans="1:4">
      <c r="A18" s="185" t="s">
        <v>419</v>
      </c>
      <c r="B18" s="184"/>
      <c r="C18" s="184"/>
      <c r="D18" s="138"/>
    </row>
    <row r="19" ht="16.35" customHeight="1" spans="1:4">
      <c r="A19" s="185" t="s">
        <v>420</v>
      </c>
      <c r="B19" s="184">
        <v>3</v>
      </c>
      <c r="C19" s="184">
        <v>3</v>
      </c>
      <c r="D19" s="138">
        <f>B19/C19*100</f>
        <v>100</v>
      </c>
    </row>
    <row r="20" ht="16.35" customHeight="1" spans="1:4">
      <c r="A20" s="185" t="s">
        <v>421</v>
      </c>
      <c r="B20" s="184">
        <v>20</v>
      </c>
      <c r="C20" s="184">
        <v>20</v>
      </c>
      <c r="D20" s="138"/>
    </row>
    <row r="21" ht="16.35" customHeight="1" spans="1:4">
      <c r="A21" s="185" t="s">
        <v>422</v>
      </c>
      <c r="B21" s="184">
        <f>38696.82-23-511.87</f>
        <v>38161.95</v>
      </c>
      <c r="C21" s="184">
        <v>32320.42</v>
      </c>
      <c r="D21" s="138">
        <f>B21/C21*100</f>
        <v>118.07</v>
      </c>
    </row>
    <row r="22" s="174" customFormat="1" ht="16.35" customHeight="1" spans="1:4">
      <c r="A22" s="182" t="s">
        <v>393</v>
      </c>
      <c r="B22" s="184"/>
      <c r="C22" s="184"/>
      <c r="D22" s="138"/>
    </row>
    <row r="23" ht="16.35" customHeight="1" spans="1:4">
      <c r="A23" s="185" t="s">
        <v>423</v>
      </c>
      <c r="B23" s="184"/>
      <c r="C23" s="184"/>
      <c r="D23" s="138"/>
    </row>
    <row r="24" ht="16.35" customHeight="1" spans="1:4">
      <c r="A24" s="185" t="s">
        <v>424</v>
      </c>
      <c r="B24" s="184"/>
      <c r="C24" s="184"/>
      <c r="D24" s="138"/>
    </row>
    <row r="25" ht="16.35" customHeight="1" spans="1:4">
      <c r="A25" s="185" t="s">
        <v>425</v>
      </c>
      <c r="B25" s="184"/>
      <c r="C25" s="184"/>
      <c r="D25" s="138"/>
    </row>
    <row r="26" ht="16.35" customHeight="1" spans="1:4">
      <c r="A26" s="185" t="s">
        <v>426</v>
      </c>
      <c r="B26" s="184"/>
      <c r="C26" s="184"/>
      <c r="D26" s="138"/>
    </row>
    <row r="27" ht="16.35" customHeight="1" spans="1:4">
      <c r="A27" s="185" t="s">
        <v>427</v>
      </c>
      <c r="B27" s="184"/>
      <c r="C27" s="184"/>
      <c r="D27" s="138"/>
    </row>
    <row r="28" ht="16.35" customHeight="1" spans="1:4">
      <c r="A28" s="185" t="s">
        <v>428</v>
      </c>
      <c r="B28" s="184"/>
      <c r="C28" s="184"/>
      <c r="D28" s="138"/>
    </row>
    <row r="29" ht="16.35" customHeight="1" spans="1:4">
      <c r="A29" s="185" t="s">
        <v>429</v>
      </c>
      <c r="B29" s="184"/>
      <c r="C29" s="184"/>
      <c r="D29" s="138"/>
    </row>
    <row r="30" s="174" customFormat="1" ht="16.35" customHeight="1" spans="1:4">
      <c r="A30" s="182" t="s">
        <v>394</v>
      </c>
      <c r="B30" s="184"/>
      <c r="C30" s="184"/>
      <c r="D30" s="138"/>
    </row>
    <row r="31" ht="16.35" customHeight="1" spans="1:4">
      <c r="A31" s="185" t="s">
        <v>423</v>
      </c>
      <c r="B31" s="184"/>
      <c r="C31" s="184"/>
      <c r="D31" s="138"/>
    </row>
    <row r="32" ht="16.35" customHeight="1" spans="1:4">
      <c r="A32" s="185" t="s">
        <v>424</v>
      </c>
      <c r="B32" s="184"/>
      <c r="C32" s="184"/>
      <c r="D32" s="138"/>
    </row>
    <row r="33" ht="16.35" customHeight="1" spans="1:4">
      <c r="A33" s="185" t="s">
        <v>425</v>
      </c>
      <c r="B33" s="184"/>
      <c r="C33" s="184"/>
      <c r="D33" s="138"/>
    </row>
    <row r="34" ht="16.35" customHeight="1" spans="1:4">
      <c r="A34" s="185" t="s">
        <v>427</v>
      </c>
      <c r="B34" s="184"/>
      <c r="C34" s="184"/>
      <c r="D34" s="138"/>
    </row>
    <row r="35" ht="16.35" customHeight="1" spans="1:4">
      <c r="A35" s="185" t="s">
        <v>428</v>
      </c>
      <c r="B35" s="184"/>
      <c r="C35" s="184"/>
      <c r="D35" s="138"/>
    </row>
    <row r="36" ht="16.35" customHeight="1" spans="1:4">
      <c r="A36" s="185" t="s">
        <v>429</v>
      </c>
      <c r="B36" s="184"/>
      <c r="C36" s="184"/>
      <c r="D36" s="138"/>
    </row>
    <row r="37" s="174" customFormat="1" ht="16.35" customHeight="1" spans="1:4">
      <c r="A37" s="182" t="s">
        <v>395</v>
      </c>
      <c r="B37" s="184"/>
      <c r="C37" s="184"/>
      <c r="D37" s="138"/>
    </row>
    <row r="38" ht="16.35" customHeight="1" spans="1:4">
      <c r="A38" s="185" t="s">
        <v>430</v>
      </c>
      <c r="B38" s="184"/>
      <c r="C38" s="184"/>
      <c r="D38" s="138"/>
    </row>
    <row r="39" ht="16.35" customHeight="1" spans="1:4">
      <c r="A39" s="185" t="s">
        <v>431</v>
      </c>
      <c r="B39" s="184"/>
      <c r="C39" s="184"/>
      <c r="D39" s="138"/>
    </row>
    <row r="40" ht="16.35" customHeight="1" spans="1:4">
      <c r="A40" s="185" t="s">
        <v>432</v>
      </c>
      <c r="B40" s="184"/>
      <c r="C40" s="184"/>
      <c r="D40" s="138"/>
    </row>
    <row r="41" s="174" customFormat="1" ht="16.35" customHeight="1" spans="1:4">
      <c r="A41" s="182" t="s">
        <v>396</v>
      </c>
      <c r="B41" s="184"/>
      <c r="C41" s="184"/>
      <c r="D41" s="138"/>
    </row>
    <row r="42" ht="16.35" customHeight="1" spans="1:4">
      <c r="A42" s="185" t="s">
        <v>433</v>
      </c>
      <c r="B42" s="184"/>
      <c r="C42" s="184"/>
      <c r="D42" s="138"/>
    </row>
    <row r="43" ht="16.35" customHeight="1" spans="1:4">
      <c r="A43" s="185" t="s">
        <v>434</v>
      </c>
      <c r="B43" s="184"/>
      <c r="C43" s="184"/>
      <c r="D43" s="138"/>
    </row>
    <row r="44" s="174" customFormat="1" ht="16.35" customHeight="1" spans="1:4">
      <c r="A44" s="182" t="s">
        <v>397</v>
      </c>
      <c r="B44" s="184"/>
      <c r="C44" s="184"/>
      <c r="D44" s="138"/>
    </row>
    <row r="45" ht="16.35" customHeight="1" spans="1:4">
      <c r="A45" s="185" t="s">
        <v>435</v>
      </c>
      <c r="B45" s="184"/>
      <c r="C45" s="184"/>
      <c r="D45" s="138"/>
    </row>
    <row r="46" ht="16.35" customHeight="1" spans="1:4">
      <c r="A46" s="185" t="s">
        <v>436</v>
      </c>
      <c r="B46" s="184"/>
      <c r="C46" s="184"/>
      <c r="D46" s="138"/>
    </row>
    <row r="47" ht="16.35" customHeight="1" spans="1:4">
      <c r="A47" s="185" t="s">
        <v>437</v>
      </c>
      <c r="B47" s="184"/>
      <c r="C47" s="184"/>
      <c r="D47" s="138"/>
    </row>
    <row r="48" s="174" customFormat="1" ht="16.35" customHeight="1" spans="1:4">
      <c r="A48" s="182" t="s">
        <v>398</v>
      </c>
      <c r="B48" s="184"/>
      <c r="C48" s="184"/>
      <c r="D48" s="138"/>
    </row>
    <row r="49" ht="16.35" customHeight="1" spans="1:4">
      <c r="A49" s="185" t="s">
        <v>438</v>
      </c>
      <c r="B49" s="184"/>
      <c r="C49" s="184"/>
      <c r="D49" s="138"/>
    </row>
    <row r="50" ht="16.35" customHeight="1" spans="1:4">
      <c r="A50" s="185" t="s">
        <v>439</v>
      </c>
      <c r="B50" s="184"/>
      <c r="C50" s="184"/>
      <c r="D50" s="138"/>
    </row>
    <row r="51" s="174" customFormat="1" ht="16.35" customHeight="1" spans="1:4">
      <c r="A51" s="182" t="s">
        <v>399</v>
      </c>
      <c r="B51" s="184">
        <f>SUM(B52:B56)</f>
        <v>28447.4</v>
      </c>
      <c r="C51" s="184">
        <v>27648.01</v>
      </c>
      <c r="D51" s="138">
        <f>B51/C51*100</f>
        <v>102.89</v>
      </c>
    </row>
    <row r="52" ht="16.35" customHeight="1" spans="1:4">
      <c r="A52" s="185" t="s">
        <v>440</v>
      </c>
      <c r="B52" s="184">
        <v>3170.88</v>
      </c>
      <c r="C52" s="184">
        <v>2944.52</v>
      </c>
      <c r="D52" s="138"/>
    </row>
    <row r="53" ht="16.35" customHeight="1" spans="1:4">
      <c r="A53" s="185" t="s">
        <v>441</v>
      </c>
      <c r="B53" s="186">
        <v>388.45</v>
      </c>
      <c r="C53" s="184">
        <v>430.04</v>
      </c>
      <c r="D53" s="138">
        <f>B53/C53*100</f>
        <v>90.33</v>
      </c>
    </row>
    <row r="54" ht="16.35" customHeight="1" spans="1:4">
      <c r="A54" s="185" t="s">
        <v>442</v>
      </c>
      <c r="B54" s="184"/>
      <c r="C54" s="184">
        <v>15</v>
      </c>
      <c r="D54" s="138">
        <f>B54/C54*100</f>
        <v>0</v>
      </c>
    </row>
    <row r="55" ht="16.35" customHeight="1" spans="1:4">
      <c r="A55" s="185" t="s">
        <v>443</v>
      </c>
      <c r="B55" s="184"/>
      <c r="C55" s="184"/>
      <c r="D55" s="138"/>
    </row>
    <row r="56" ht="16.35" customHeight="1" spans="1:4">
      <c r="A56" s="185" t="s">
        <v>444</v>
      </c>
      <c r="B56" s="186">
        <v>24888.07</v>
      </c>
      <c r="C56" s="184">
        <v>24258.45</v>
      </c>
      <c r="D56" s="138">
        <f>B56/C56*100</f>
        <v>102.6</v>
      </c>
    </row>
    <row r="57" s="174" customFormat="1" ht="16.35" customHeight="1" spans="1:4">
      <c r="A57" s="182" t="s">
        <v>400</v>
      </c>
      <c r="B57" s="184">
        <v>12100</v>
      </c>
      <c r="C57" s="184">
        <v>6573</v>
      </c>
      <c r="D57" s="138">
        <f>B57/C57*100</f>
        <v>184.09</v>
      </c>
    </row>
    <row r="58" ht="16.35" customHeight="1" spans="1:4">
      <c r="A58" s="185" t="s">
        <v>445</v>
      </c>
      <c r="B58" s="184">
        <v>12100</v>
      </c>
      <c r="C58" s="184">
        <v>6573</v>
      </c>
      <c r="D58" s="138">
        <f>B58/C58*100</f>
        <v>184.09</v>
      </c>
    </row>
    <row r="59" ht="16.35" customHeight="1" spans="1:4">
      <c r="A59" s="185" t="s">
        <v>446</v>
      </c>
      <c r="B59" s="184"/>
      <c r="C59" s="184"/>
      <c r="D59" s="138"/>
    </row>
    <row r="60" s="174" customFormat="1" ht="16.35" customHeight="1" spans="1:4">
      <c r="A60" s="182" t="s">
        <v>401</v>
      </c>
      <c r="B60" s="184">
        <f>SUM(B61:B64)</f>
        <v>8468</v>
      </c>
      <c r="C60" s="184">
        <v>7794.29</v>
      </c>
      <c r="D60" s="138">
        <f>B60/C60*100</f>
        <v>108.64</v>
      </c>
    </row>
    <row r="61" ht="16.35" customHeight="1" spans="1:4">
      <c r="A61" s="185" t="s">
        <v>447</v>
      </c>
      <c r="B61" s="186">
        <v>8407</v>
      </c>
      <c r="C61" s="184">
        <v>7744.29</v>
      </c>
      <c r="D61" s="138">
        <f>B61/C61*100</f>
        <v>108.56</v>
      </c>
    </row>
    <row r="62" ht="16.35" customHeight="1" spans="1:4">
      <c r="A62" s="185" t="s">
        <v>448</v>
      </c>
      <c r="B62" s="186">
        <v>61</v>
      </c>
      <c r="C62" s="184">
        <v>50</v>
      </c>
      <c r="D62" s="138"/>
    </row>
    <row r="63" ht="16.35" customHeight="1" spans="1:4">
      <c r="A63" s="185" t="s">
        <v>449</v>
      </c>
      <c r="B63" s="184"/>
      <c r="C63" s="184"/>
      <c r="D63" s="138"/>
    </row>
    <row r="64" ht="16.35" customHeight="1" spans="1:4">
      <c r="A64" s="185" t="s">
        <v>450</v>
      </c>
      <c r="B64" s="184"/>
      <c r="C64" s="184"/>
      <c r="D64" s="138"/>
    </row>
    <row r="65" s="174" customFormat="1" ht="16.35" customHeight="1" spans="1:4">
      <c r="A65" s="182" t="s">
        <v>402</v>
      </c>
      <c r="B65" s="184"/>
      <c r="C65" s="184"/>
      <c r="D65" s="138"/>
    </row>
    <row r="66" ht="16.35" customHeight="1" spans="1:4">
      <c r="A66" s="185" t="s">
        <v>451</v>
      </c>
      <c r="B66" s="184"/>
      <c r="C66" s="184"/>
      <c r="D66" s="138"/>
    </row>
    <row r="67" ht="16.35" customHeight="1" spans="1:4">
      <c r="A67" s="185" t="s">
        <v>452</v>
      </c>
      <c r="B67" s="184"/>
      <c r="C67" s="184"/>
      <c r="D67" s="138"/>
    </row>
    <row r="68" s="174" customFormat="1" ht="16.35" customHeight="1" spans="1:4">
      <c r="A68" s="182" t="s">
        <v>403</v>
      </c>
      <c r="B68" s="184"/>
      <c r="C68" s="184"/>
      <c r="D68" s="138"/>
    </row>
    <row r="69" ht="16.35" customHeight="1" spans="1:4">
      <c r="A69" s="185" t="s">
        <v>453</v>
      </c>
      <c r="B69" s="184"/>
      <c r="C69" s="184"/>
      <c r="D69" s="138"/>
    </row>
    <row r="70" ht="16.35" customHeight="1" spans="1:4">
      <c r="A70" s="185" t="s">
        <v>454</v>
      </c>
      <c r="B70" s="184"/>
      <c r="C70" s="184"/>
      <c r="D70" s="138"/>
    </row>
    <row r="71" ht="16.35" customHeight="1" spans="1:4">
      <c r="A71" s="185" t="s">
        <v>455</v>
      </c>
      <c r="B71" s="184"/>
      <c r="C71" s="184"/>
      <c r="D71" s="138"/>
    </row>
    <row r="72" ht="16.35" customHeight="1" spans="1:4">
      <c r="A72" s="185" t="s">
        <v>456</v>
      </c>
      <c r="B72" s="184"/>
      <c r="C72" s="184"/>
      <c r="D72" s="138"/>
    </row>
    <row r="73" s="174" customFormat="1" ht="16.35" customHeight="1" spans="1:4">
      <c r="A73" s="182" t="s">
        <v>404</v>
      </c>
      <c r="B73" s="184"/>
      <c r="C73" s="184"/>
      <c r="D73" s="138"/>
    </row>
    <row r="74" ht="16.35" customHeight="1" spans="1:4">
      <c r="A74" s="185" t="s">
        <v>457</v>
      </c>
      <c r="B74" s="184"/>
      <c r="C74" s="184"/>
      <c r="D74" s="138"/>
    </row>
    <row r="75" ht="16.35" customHeight="1" spans="1:4">
      <c r="A75" s="185" t="s">
        <v>458</v>
      </c>
      <c r="B75" s="184"/>
      <c r="C75" s="184"/>
      <c r="D75" s="138"/>
    </row>
    <row r="76" s="174" customFormat="1" ht="16.35" customHeight="1" spans="1:4">
      <c r="A76" s="182" t="s">
        <v>405</v>
      </c>
      <c r="B76" s="184">
        <v>180.3</v>
      </c>
      <c r="C76" s="184">
        <v>215</v>
      </c>
      <c r="D76" s="138"/>
    </row>
    <row r="77" ht="16.35" customHeight="1" spans="1:4">
      <c r="A77" s="185" t="s">
        <v>459</v>
      </c>
      <c r="B77" s="184"/>
      <c r="C77" s="184"/>
      <c r="D77" s="138"/>
    </row>
    <row r="78" ht="16.35" customHeight="1" spans="1:4">
      <c r="A78" s="185" t="s">
        <v>460</v>
      </c>
      <c r="B78" s="184"/>
      <c r="C78" s="184"/>
      <c r="D78" s="138"/>
    </row>
    <row r="79" ht="16.35" customHeight="1" spans="1:4">
      <c r="A79" s="185" t="s">
        <v>461</v>
      </c>
      <c r="B79" s="184"/>
      <c r="C79" s="184"/>
      <c r="D79" s="138"/>
    </row>
    <row r="80" ht="17.45" customHeight="1" spans="1:4">
      <c r="A80" s="185" t="s">
        <v>377</v>
      </c>
      <c r="B80" s="184">
        <v>180.3</v>
      </c>
      <c r="C80" s="184">
        <v>215</v>
      </c>
      <c r="D80" s="138"/>
    </row>
    <row r="81" ht="24" customHeight="1" spans="1:4">
      <c r="A81" s="188"/>
      <c r="B81" s="189"/>
      <c r="C81" s="189"/>
      <c r="D81" s="189"/>
    </row>
  </sheetData>
  <mergeCells count="1">
    <mergeCell ref="A2:D2"/>
  </mergeCells>
  <pageMargins left="0.708333333333333" right="0.708333333333333" top="0.747916666666667" bottom="0.747916666666667" header="0.314583333333333" footer="0.314583333333333"/>
  <pageSetup paperSize="9" scale="94" fitToHeight="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indexed="26"/>
    <pageSetUpPr fitToPage="1"/>
  </sheetPr>
  <dimension ref="A1:B64"/>
  <sheetViews>
    <sheetView topLeftCell="A46" workbookViewId="0">
      <selection activeCell="G14" sqref="G14"/>
    </sheetView>
  </sheetViews>
  <sheetFormatPr defaultColWidth="9" defaultRowHeight="14.25" outlineLevelCol="1"/>
  <cols>
    <col min="1" max="1" width="64.25" customWidth="1"/>
    <col min="2" max="2" width="22.875" customWidth="1"/>
  </cols>
  <sheetData>
    <row r="1" spans="1:1">
      <c r="A1" s="23" t="s">
        <v>462</v>
      </c>
    </row>
    <row r="2" ht="29.1" customHeight="1" spans="1:2">
      <c r="A2" s="160" t="s">
        <v>463</v>
      </c>
      <c r="B2" s="160"/>
    </row>
    <row r="3" spans="1:2">
      <c r="A3" s="167"/>
      <c r="B3" s="135" t="s">
        <v>464</v>
      </c>
    </row>
    <row r="4" ht="19.7" customHeight="1" spans="1:2">
      <c r="A4" s="168" t="s">
        <v>465</v>
      </c>
      <c r="B4" s="118" t="s">
        <v>466</v>
      </c>
    </row>
    <row r="5" ht="16.7" customHeight="1" spans="1:2">
      <c r="A5" s="169" t="s">
        <v>467</v>
      </c>
      <c r="B5" s="170">
        <v>0</v>
      </c>
    </row>
    <row r="6" ht="16.7" customHeight="1" spans="1:2">
      <c r="A6" s="171" t="s">
        <v>468</v>
      </c>
      <c r="B6" s="170">
        <v>0</v>
      </c>
    </row>
    <row r="7" ht="16.7" customHeight="1" spans="1:2">
      <c r="A7" s="171" t="s">
        <v>469</v>
      </c>
      <c r="B7" s="170">
        <v>0</v>
      </c>
    </row>
    <row r="8" ht="16.7" customHeight="1" spans="1:2">
      <c r="A8" s="171" t="s">
        <v>470</v>
      </c>
      <c r="B8" s="170">
        <v>0</v>
      </c>
    </row>
    <row r="9" ht="16.7" customHeight="1" spans="1:2">
      <c r="A9" s="169" t="s">
        <v>471</v>
      </c>
      <c r="B9" s="170">
        <v>0</v>
      </c>
    </row>
    <row r="10" ht="16.7" customHeight="1" spans="1:2">
      <c r="A10" s="171" t="s">
        <v>472</v>
      </c>
      <c r="B10" s="170">
        <v>0</v>
      </c>
    </row>
    <row r="11" ht="16.7" customHeight="1" spans="1:2">
      <c r="A11" s="171" t="s">
        <v>473</v>
      </c>
      <c r="B11" s="170">
        <v>0</v>
      </c>
    </row>
    <row r="12" ht="16.7" customHeight="1" spans="1:2">
      <c r="A12" s="171" t="s">
        <v>474</v>
      </c>
      <c r="B12" s="170">
        <v>0</v>
      </c>
    </row>
    <row r="13" ht="16.7" customHeight="1" spans="1:2">
      <c r="A13" s="171" t="s">
        <v>475</v>
      </c>
      <c r="B13" s="170">
        <v>0</v>
      </c>
    </row>
    <row r="14" ht="16.7" customHeight="1" spans="1:2">
      <c r="A14" s="171" t="s">
        <v>476</v>
      </c>
      <c r="B14" s="170">
        <v>0</v>
      </c>
    </row>
    <row r="15" ht="16.7" customHeight="1" spans="1:2">
      <c r="A15" s="171" t="s">
        <v>477</v>
      </c>
      <c r="B15" s="170">
        <v>0</v>
      </c>
    </row>
    <row r="16" ht="16.7" customHeight="1" spans="1:2">
      <c r="A16" s="171" t="s">
        <v>478</v>
      </c>
      <c r="B16" s="170">
        <v>0</v>
      </c>
    </row>
    <row r="17" ht="16.7" customHeight="1" spans="1:2">
      <c r="A17" s="171" t="s">
        <v>479</v>
      </c>
      <c r="B17" s="170">
        <v>0</v>
      </c>
    </row>
    <row r="18" ht="16.7" customHeight="1" spans="1:2">
      <c r="A18" s="171" t="s">
        <v>480</v>
      </c>
      <c r="B18" s="170">
        <v>0</v>
      </c>
    </row>
    <row r="19" ht="16.7" customHeight="1" spans="1:2">
      <c r="A19" s="172" t="s">
        <v>481</v>
      </c>
      <c r="B19" s="170">
        <v>0</v>
      </c>
    </row>
    <row r="20" ht="16.7" customHeight="1" spans="1:2">
      <c r="A20" s="171" t="s">
        <v>482</v>
      </c>
      <c r="B20" s="170">
        <v>0</v>
      </c>
    </row>
    <row r="21" ht="16.7" customHeight="1" spans="1:2">
      <c r="A21" s="171" t="s">
        <v>483</v>
      </c>
      <c r="B21" s="170">
        <v>0</v>
      </c>
    </row>
    <row r="22" ht="16.7" customHeight="1" spans="1:2">
      <c r="A22" s="171" t="s">
        <v>484</v>
      </c>
      <c r="B22" s="170">
        <v>0</v>
      </c>
    </row>
    <row r="23" ht="16.7" customHeight="1" spans="1:2">
      <c r="A23" s="171" t="s">
        <v>485</v>
      </c>
      <c r="B23" s="170">
        <v>0</v>
      </c>
    </row>
    <row r="24" ht="16.7" customHeight="1" spans="1:2">
      <c r="A24" s="171" t="s">
        <v>486</v>
      </c>
      <c r="B24" s="170">
        <v>0</v>
      </c>
    </row>
    <row r="25" ht="16.7" customHeight="1" spans="1:2">
      <c r="A25" s="169" t="s">
        <v>487</v>
      </c>
      <c r="B25" s="170">
        <v>0</v>
      </c>
    </row>
    <row r="26" ht="16.7" customHeight="1" spans="1:2">
      <c r="A26" s="171" t="s">
        <v>488</v>
      </c>
      <c r="B26" s="170">
        <v>0</v>
      </c>
    </row>
    <row r="27" ht="16.7" customHeight="1" spans="1:2">
      <c r="A27" s="171" t="s">
        <v>489</v>
      </c>
      <c r="B27" s="170">
        <v>0</v>
      </c>
    </row>
    <row r="28" ht="16.7" customHeight="1" spans="1:2">
      <c r="A28" s="171" t="s">
        <v>490</v>
      </c>
      <c r="B28" s="170">
        <v>0</v>
      </c>
    </row>
    <row r="29" ht="16.7" customHeight="1" spans="1:2">
      <c r="A29" s="171" t="s">
        <v>489</v>
      </c>
      <c r="B29" s="170">
        <v>0</v>
      </c>
    </row>
    <row r="30" ht="16.7" customHeight="1" spans="1:2">
      <c r="A30" s="171" t="s">
        <v>491</v>
      </c>
      <c r="B30" s="170">
        <v>0</v>
      </c>
    </row>
    <row r="31" ht="16.7" customHeight="1" spans="1:2">
      <c r="A31" s="171" t="s">
        <v>489</v>
      </c>
      <c r="B31" s="170">
        <v>0</v>
      </c>
    </row>
    <row r="32" ht="16.7" customHeight="1" spans="1:2">
      <c r="A32" s="171" t="s">
        <v>492</v>
      </c>
      <c r="B32" s="170">
        <v>0</v>
      </c>
    </row>
    <row r="33" ht="16.7" customHeight="1" spans="1:2">
      <c r="A33" s="171" t="s">
        <v>489</v>
      </c>
      <c r="B33" s="170">
        <v>0</v>
      </c>
    </row>
    <row r="34" ht="16.7" customHeight="1" spans="1:2">
      <c r="A34" s="171" t="s">
        <v>493</v>
      </c>
      <c r="B34" s="170">
        <v>0</v>
      </c>
    </row>
    <row r="35" ht="16.7" customHeight="1" spans="1:2">
      <c r="A35" s="171" t="s">
        <v>489</v>
      </c>
      <c r="B35" s="170">
        <v>0</v>
      </c>
    </row>
    <row r="36" ht="16.7" customHeight="1" spans="1:2">
      <c r="A36" s="171" t="s">
        <v>494</v>
      </c>
      <c r="B36" s="170">
        <v>0</v>
      </c>
    </row>
    <row r="37" ht="16.7" customHeight="1" spans="1:2">
      <c r="A37" s="171" t="s">
        <v>489</v>
      </c>
      <c r="B37" s="170">
        <v>0</v>
      </c>
    </row>
    <row r="38" ht="16.7" customHeight="1" spans="1:2">
      <c r="A38" s="171" t="s">
        <v>495</v>
      </c>
      <c r="B38" s="170">
        <v>0</v>
      </c>
    </row>
    <row r="39" ht="16.7" customHeight="1" spans="1:2">
      <c r="A39" s="171" t="s">
        <v>489</v>
      </c>
      <c r="B39" s="170">
        <v>0</v>
      </c>
    </row>
    <row r="40" ht="16.7" customHeight="1" spans="1:2">
      <c r="A40" s="171" t="s">
        <v>496</v>
      </c>
      <c r="B40" s="170">
        <v>0</v>
      </c>
    </row>
    <row r="41" ht="16.7" customHeight="1" spans="1:2">
      <c r="A41" s="171" t="s">
        <v>489</v>
      </c>
      <c r="B41" s="170">
        <v>0</v>
      </c>
    </row>
    <row r="42" ht="16.7" customHeight="1" spans="1:2">
      <c r="A42" s="171" t="s">
        <v>497</v>
      </c>
      <c r="B42" s="170">
        <v>0</v>
      </c>
    </row>
    <row r="43" ht="16.7" customHeight="1" spans="1:2">
      <c r="A43" s="171" t="s">
        <v>489</v>
      </c>
      <c r="B43" s="170">
        <v>0</v>
      </c>
    </row>
    <row r="44" ht="16.7" customHeight="1" spans="1:2">
      <c r="A44" s="171" t="s">
        <v>498</v>
      </c>
      <c r="B44" s="170">
        <v>0</v>
      </c>
    </row>
    <row r="45" ht="16.7" customHeight="1" spans="1:2">
      <c r="A45" s="171" t="s">
        <v>489</v>
      </c>
      <c r="B45" s="170">
        <v>0</v>
      </c>
    </row>
    <row r="46" ht="16.7" customHeight="1" spans="1:2">
      <c r="A46" s="171" t="s">
        <v>499</v>
      </c>
      <c r="B46" s="170">
        <v>0</v>
      </c>
    </row>
    <row r="47" ht="16.7" customHeight="1" spans="1:2">
      <c r="A47" s="171" t="s">
        <v>489</v>
      </c>
      <c r="B47" s="170">
        <v>0</v>
      </c>
    </row>
    <row r="48" ht="16.7" customHeight="1" spans="1:2">
      <c r="A48" s="171" t="s">
        <v>500</v>
      </c>
      <c r="B48" s="170">
        <v>0</v>
      </c>
    </row>
    <row r="49" ht="16.7" customHeight="1" spans="1:2">
      <c r="A49" s="171" t="s">
        <v>489</v>
      </c>
      <c r="B49" s="170">
        <v>0</v>
      </c>
    </row>
    <row r="50" ht="16.7" customHeight="1" spans="1:2">
      <c r="A50" s="171" t="s">
        <v>501</v>
      </c>
      <c r="B50" s="170">
        <v>0</v>
      </c>
    </row>
    <row r="51" ht="16.7" customHeight="1" spans="1:2">
      <c r="A51" s="171" t="s">
        <v>489</v>
      </c>
      <c r="B51" s="170">
        <v>0</v>
      </c>
    </row>
    <row r="52" ht="16.7" customHeight="1" spans="1:2">
      <c r="A52" s="171" t="s">
        <v>502</v>
      </c>
      <c r="B52" s="170">
        <v>0</v>
      </c>
    </row>
    <row r="53" ht="16.7" customHeight="1" spans="1:2">
      <c r="A53" s="171" t="s">
        <v>489</v>
      </c>
      <c r="B53" s="170">
        <v>0</v>
      </c>
    </row>
    <row r="54" ht="16.7" customHeight="1" spans="1:2">
      <c r="A54" s="171" t="s">
        <v>503</v>
      </c>
      <c r="B54" s="170">
        <v>0</v>
      </c>
    </row>
    <row r="55" ht="16.7" customHeight="1" spans="1:2">
      <c r="A55" s="171" t="s">
        <v>489</v>
      </c>
      <c r="B55" s="170">
        <v>0</v>
      </c>
    </row>
    <row r="56" ht="16.7" customHeight="1" spans="1:2">
      <c r="A56" s="171" t="s">
        <v>504</v>
      </c>
      <c r="B56" s="170">
        <v>0</v>
      </c>
    </row>
    <row r="57" ht="16.7" customHeight="1" spans="1:2">
      <c r="A57" s="171" t="s">
        <v>489</v>
      </c>
      <c r="B57" s="170">
        <v>0</v>
      </c>
    </row>
    <row r="58" ht="16.7" customHeight="1" spans="1:2">
      <c r="A58" s="171" t="s">
        <v>505</v>
      </c>
      <c r="B58" s="170">
        <v>0</v>
      </c>
    </row>
    <row r="59" ht="16.7" customHeight="1" spans="1:2">
      <c r="A59" s="171" t="s">
        <v>489</v>
      </c>
      <c r="B59" s="170">
        <v>0</v>
      </c>
    </row>
    <row r="60" ht="16.7" customHeight="1" spans="1:2">
      <c r="A60" s="171" t="s">
        <v>506</v>
      </c>
      <c r="B60" s="170">
        <v>0</v>
      </c>
    </row>
    <row r="61" ht="16.7" customHeight="1" spans="1:2">
      <c r="A61" s="171" t="s">
        <v>489</v>
      </c>
      <c r="B61" s="170">
        <v>0</v>
      </c>
    </row>
    <row r="62" ht="16.7" customHeight="1" spans="1:2">
      <c r="A62" s="171" t="s">
        <v>507</v>
      </c>
      <c r="B62" s="170">
        <v>0</v>
      </c>
    </row>
    <row r="63" ht="18.75" customHeight="1" spans="1:2">
      <c r="A63" s="116" t="s">
        <v>508</v>
      </c>
      <c r="B63" s="170">
        <v>0</v>
      </c>
    </row>
    <row r="64" ht="53.45" customHeight="1" spans="1:2">
      <c r="A64" s="173" t="s">
        <v>509</v>
      </c>
      <c r="B64" s="173"/>
    </row>
  </sheetData>
  <mergeCells count="2">
    <mergeCell ref="A2:B2"/>
    <mergeCell ref="A64:B64"/>
  </mergeCells>
  <pageMargins left="0.708333333333333" right="0.708333333333333" top="0.747916666666667" bottom="0.747916666666667" header="0.314583333333333" footer="0.314583333333333"/>
  <pageSetup paperSize="9" scale="94" fitToHeight="0"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indexed="26"/>
    <pageSetUpPr fitToPage="1"/>
  </sheetPr>
  <dimension ref="1:17"/>
  <sheetViews>
    <sheetView workbookViewId="0">
      <selection activeCell="J5" sqref="J5"/>
    </sheetView>
  </sheetViews>
  <sheetFormatPr defaultColWidth="9" defaultRowHeight="14.25"/>
  <cols>
    <col min="1" max="1" width="19.875" style="159" customWidth="1"/>
    <col min="2" max="2" width="17.25" style="159" customWidth="1"/>
    <col min="3" max="3" width="14.125" style="159" customWidth="1"/>
    <col min="4" max="4" width="17.375" style="159" customWidth="1"/>
    <col min="5" max="5" width="15" style="159" customWidth="1"/>
    <col min="6" max="16384" width="9" style="159"/>
  </cols>
  <sheetData>
    <row r="1" spans="1:16384">
      <c r="A1" s="23" t="s">
        <v>510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c r="BGX1" s="23"/>
      <c r="BGY1" s="23"/>
      <c r="BGZ1" s="23"/>
      <c r="BHA1" s="23"/>
      <c r="BHB1" s="23"/>
      <c r="BHC1" s="23"/>
      <c r="BHD1" s="23"/>
      <c r="BHE1" s="23"/>
      <c r="BHF1" s="23"/>
      <c r="BHG1" s="23"/>
      <c r="BHH1" s="23"/>
      <c r="BHI1" s="23"/>
      <c r="BHJ1" s="23"/>
      <c r="BHK1" s="23"/>
      <c r="BHL1" s="23"/>
      <c r="BHM1" s="23"/>
      <c r="BHN1" s="23"/>
      <c r="BHO1" s="23"/>
      <c r="BHP1" s="23"/>
      <c r="BHQ1" s="23"/>
      <c r="BHR1" s="23"/>
      <c r="BHS1" s="23"/>
      <c r="BHT1" s="23"/>
      <c r="BHU1" s="23"/>
      <c r="BHV1" s="23"/>
      <c r="BHW1" s="23"/>
      <c r="BHX1" s="23"/>
      <c r="BHY1" s="23"/>
      <c r="BHZ1" s="23"/>
      <c r="BIA1" s="23"/>
      <c r="BIB1" s="23"/>
      <c r="BIC1" s="23"/>
      <c r="BID1" s="23"/>
      <c r="BIE1" s="23"/>
      <c r="BIF1" s="23"/>
      <c r="BIG1" s="23"/>
      <c r="BIH1" s="23"/>
      <c r="BII1" s="23"/>
      <c r="BIJ1" s="23"/>
      <c r="BIK1" s="23"/>
      <c r="BIL1" s="23"/>
      <c r="BIM1" s="23"/>
      <c r="BIN1" s="23"/>
      <c r="BIO1" s="23"/>
      <c r="BIP1" s="23"/>
      <c r="BIQ1" s="23"/>
      <c r="BIR1" s="23"/>
      <c r="BIS1" s="23"/>
      <c r="BIT1" s="23"/>
      <c r="BIU1" s="23"/>
      <c r="BIV1" s="23"/>
      <c r="BIW1" s="23"/>
      <c r="BIX1" s="23"/>
      <c r="BIY1" s="23"/>
      <c r="BIZ1" s="23"/>
      <c r="BJA1" s="23"/>
      <c r="BJB1" s="23"/>
      <c r="BJC1" s="23"/>
      <c r="BJD1" s="23"/>
      <c r="BJE1" s="23"/>
      <c r="BJF1" s="23"/>
      <c r="BJG1" s="23"/>
      <c r="BJH1" s="23"/>
      <c r="BJI1" s="23"/>
      <c r="BJJ1" s="23"/>
      <c r="BJK1" s="23"/>
      <c r="BJL1" s="23"/>
      <c r="BJM1" s="23"/>
      <c r="BJN1" s="23"/>
      <c r="BJO1" s="23"/>
      <c r="BJP1" s="23"/>
      <c r="BJQ1" s="23"/>
      <c r="BJR1" s="23"/>
      <c r="BJS1" s="23"/>
      <c r="BJT1" s="23"/>
      <c r="BJU1" s="23"/>
      <c r="BJV1" s="23"/>
      <c r="BJW1" s="23"/>
      <c r="BJX1" s="23"/>
      <c r="BJY1" s="23"/>
      <c r="BJZ1" s="23"/>
      <c r="BKA1" s="23"/>
      <c r="BKB1" s="23"/>
      <c r="BKC1" s="23"/>
      <c r="BKD1" s="23"/>
      <c r="BKE1" s="23"/>
      <c r="BKF1" s="23"/>
      <c r="BKG1" s="23"/>
      <c r="BKH1" s="23"/>
      <c r="BKI1" s="23"/>
      <c r="BKJ1" s="23"/>
      <c r="BKK1" s="23"/>
      <c r="BKL1" s="23"/>
      <c r="BKM1" s="23"/>
      <c r="BKN1" s="23"/>
      <c r="BKO1" s="23"/>
      <c r="BKP1" s="23"/>
      <c r="BKQ1" s="23"/>
      <c r="BKR1" s="23"/>
      <c r="BKS1" s="23"/>
      <c r="BKT1" s="23"/>
      <c r="BKU1" s="23"/>
      <c r="BKV1" s="23"/>
      <c r="BKW1" s="23"/>
      <c r="BKX1" s="23"/>
      <c r="BKY1" s="23"/>
      <c r="BKZ1" s="23"/>
      <c r="BLA1" s="23"/>
      <c r="BLB1" s="23"/>
      <c r="BLC1" s="23"/>
      <c r="BLD1" s="23"/>
      <c r="BLE1" s="23"/>
      <c r="BLF1" s="23"/>
      <c r="BLG1" s="23"/>
      <c r="BLH1" s="23"/>
      <c r="BLI1" s="23"/>
      <c r="BLJ1" s="23"/>
      <c r="BLK1" s="23"/>
      <c r="BLL1" s="23"/>
      <c r="BLM1" s="23"/>
      <c r="BLN1" s="23"/>
      <c r="BLO1" s="23"/>
      <c r="BLP1" s="23"/>
      <c r="BLQ1" s="23"/>
      <c r="BLR1" s="23"/>
      <c r="BLS1" s="23"/>
      <c r="BLT1" s="23"/>
      <c r="BLU1" s="23"/>
      <c r="BLV1" s="23"/>
      <c r="BLW1" s="23"/>
      <c r="BLX1" s="23"/>
      <c r="BLY1" s="23"/>
      <c r="BLZ1" s="23"/>
      <c r="BMA1" s="23"/>
      <c r="BMB1" s="23"/>
      <c r="BMC1" s="23"/>
      <c r="BMD1" s="23"/>
      <c r="BME1" s="23"/>
      <c r="BMF1" s="23"/>
      <c r="BMG1" s="23"/>
      <c r="BMH1" s="23"/>
      <c r="BMI1" s="23"/>
      <c r="BMJ1" s="23"/>
      <c r="BMK1" s="23"/>
      <c r="BML1" s="23"/>
      <c r="BMM1" s="23"/>
      <c r="BMN1" s="23"/>
      <c r="BMO1" s="23"/>
      <c r="BMP1" s="23"/>
      <c r="BMQ1" s="23"/>
      <c r="BMR1" s="23"/>
      <c r="BMS1" s="23"/>
      <c r="BMT1" s="23"/>
      <c r="BMU1" s="23"/>
      <c r="BMV1" s="23"/>
      <c r="BMW1" s="23"/>
      <c r="BMX1" s="23"/>
      <c r="BMY1" s="23"/>
      <c r="BMZ1" s="23"/>
      <c r="BNA1" s="23"/>
      <c r="BNB1" s="23"/>
      <c r="BNC1" s="23"/>
      <c r="BND1" s="23"/>
      <c r="BNE1" s="23"/>
      <c r="BNF1" s="23"/>
      <c r="BNG1" s="23"/>
      <c r="BNH1" s="23"/>
      <c r="BNI1" s="23"/>
      <c r="BNJ1" s="23"/>
      <c r="BNK1" s="23"/>
      <c r="BNL1" s="23"/>
      <c r="BNM1" s="23"/>
      <c r="BNN1" s="23"/>
      <c r="BNO1" s="23"/>
      <c r="BNP1" s="23"/>
      <c r="BNQ1" s="23"/>
      <c r="BNR1" s="23"/>
      <c r="BNS1" s="23"/>
      <c r="BNT1" s="23"/>
      <c r="BNU1" s="23"/>
      <c r="BNV1" s="23"/>
      <c r="BNW1" s="23"/>
      <c r="BNX1" s="23"/>
      <c r="BNY1" s="23"/>
      <c r="BNZ1" s="23"/>
      <c r="BOA1" s="23"/>
      <c r="BOB1" s="23"/>
      <c r="BOC1" s="23"/>
      <c r="BOD1" s="23"/>
      <c r="BOE1" s="23"/>
      <c r="BOF1" s="23"/>
      <c r="BOG1" s="23"/>
      <c r="BOH1" s="23"/>
      <c r="BOI1" s="23"/>
      <c r="BOJ1" s="23"/>
      <c r="BOK1" s="23"/>
      <c r="BOL1" s="23"/>
      <c r="BOM1" s="23"/>
      <c r="BON1" s="23"/>
      <c r="BOO1" s="23"/>
      <c r="BOP1" s="23"/>
      <c r="BOQ1" s="23"/>
      <c r="BOR1" s="23"/>
      <c r="BOS1" s="23"/>
      <c r="BOT1" s="23"/>
      <c r="BOU1" s="23"/>
      <c r="BOV1" s="23"/>
      <c r="BOW1" s="23"/>
      <c r="BOX1" s="23"/>
      <c r="BOY1" s="23"/>
      <c r="BOZ1" s="23"/>
      <c r="BPA1" s="23"/>
      <c r="BPB1" s="23"/>
      <c r="BPC1" s="23"/>
      <c r="BPD1" s="23"/>
      <c r="BPE1" s="23"/>
      <c r="BPF1" s="23"/>
      <c r="BPG1" s="23"/>
      <c r="BPH1" s="23"/>
      <c r="BPI1" s="23"/>
      <c r="BPJ1" s="23"/>
      <c r="BPK1" s="23"/>
      <c r="BPL1" s="23"/>
      <c r="BPM1" s="23"/>
      <c r="BPN1" s="23"/>
      <c r="BPO1" s="23"/>
      <c r="BPP1" s="23"/>
      <c r="BPQ1" s="23"/>
      <c r="BPR1" s="23"/>
      <c r="BPS1" s="23"/>
      <c r="BPT1" s="23"/>
      <c r="BPU1" s="23"/>
      <c r="BPV1" s="23"/>
      <c r="BPW1" s="23"/>
      <c r="BPX1" s="23"/>
      <c r="BPY1" s="23"/>
      <c r="BPZ1" s="23"/>
      <c r="BQA1" s="23"/>
      <c r="BQB1" s="23"/>
      <c r="BQC1" s="23"/>
      <c r="BQD1" s="23"/>
      <c r="BQE1" s="23"/>
      <c r="BQF1" s="23"/>
      <c r="BQG1" s="23"/>
      <c r="BQH1" s="23"/>
      <c r="BQI1" s="23"/>
      <c r="BQJ1" s="23"/>
      <c r="BQK1" s="23"/>
      <c r="BQL1" s="23"/>
      <c r="BQM1" s="23"/>
      <c r="BQN1" s="23"/>
      <c r="BQO1" s="23"/>
      <c r="BQP1" s="23"/>
      <c r="BQQ1" s="23"/>
      <c r="BQR1" s="23"/>
      <c r="BQS1" s="23"/>
      <c r="BQT1" s="23"/>
      <c r="BQU1" s="23"/>
      <c r="BQV1" s="23"/>
      <c r="BQW1" s="23"/>
      <c r="BQX1" s="23"/>
      <c r="BQY1" s="23"/>
      <c r="BQZ1" s="23"/>
      <c r="BRA1" s="23"/>
      <c r="BRB1" s="23"/>
      <c r="BRC1" s="23"/>
      <c r="BRD1" s="23"/>
      <c r="BRE1" s="23"/>
      <c r="BRF1" s="23"/>
      <c r="BRG1" s="23"/>
      <c r="BRH1" s="23"/>
      <c r="BRI1" s="23"/>
      <c r="BRJ1" s="23"/>
      <c r="BRK1" s="23"/>
      <c r="BRL1" s="23"/>
      <c r="BRM1" s="23"/>
      <c r="BRN1" s="23"/>
      <c r="BRO1" s="23"/>
      <c r="BRP1" s="23"/>
      <c r="BRQ1" s="23"/>
      <c r="BRR1" s="23"/>
      <c r="BRS1" s="23"/>
      <c r="BRT1" s="23"/>
      <c r="BRU1" s="23"/>
      <c r="BRV1" s="23"/>
      <c r="BRW1" s="23"/>
      <c r="BRX1" s="23"/>
      <c r="BRY1" s="23"/>
      <c r="BRZ1" s="23"/>
      <c r="BSA1" s="23"/>
      <c r="BSB1" s="23"/>
      <c r="BSC1" s="23"/>
      <c r="BSD1" s="23"/>
      <c r="BSE1" s="23"/>
      <c r="BSF1" s="23"/>
      <c r="BSG1" s="23"/>
      <c r="BSH1" s="23"/>
      <c r="BSI1" s="23"/>
      <c r="BSJ1" s="23"/>
      <c r="BSK1" s="23"/>
      <c r="BSL1" s="23"/>
      <c r="BSM1" s="23"/>
      <c r="BSN1" s="23"/>
      <c r="BSO1" s="23"/>
      <c r="BSP1" s="23"/>
      <c r="BSQ1" s="23"/>
      <c r="BSR1" s="23"/>
      <c r="BSS1" s="23"/>
      <c r="BST1" s="23"/>
      <c r="BSU1" s="23"/>
      <c r="BSV1" s="23"/>
      <c r="BSW1" s="23"/>
      <c r="BSX1" s="23"/>
      <c r="BSY1" s="23"/>
      <c r="BSZ1" s="23"/>
      <c r="BTA1" s="23"/>
      <c r="BTB1" s="23"/>
      <c r="BTC1" s="23"/>
      <c r="BTD1" s="23"/>
      <c r="BTE1" s="23"/>
      <c r="BTF1" s="23"/>
      <c r="BTG1" s="23"/>
      <c r="BTH1" s="23"/>
      <c r="BTI1" s="23"/>
      <c r="BTJ1" s="23"/>
      <c r="BTK1" s="23"/>
      <c r="BTL1" s="23"/>
      <c r="BTM1" s="23"/>
      <c r="BTN1" s="23"/>
      <c r="BTO1" s="23"/>
      <c r="BTP1" s="23"/>
      <c r="BTQ1" s="23"/>
      <c r="BTR1" s="23"/>
      <c r="BTS1" s="23"/>
      <c r="BTT1" s="23"/>
      <c r="BTU1" s="23"/>
      <c r="BTV1" s="23"/>
      <c r="BTW1" s="23"/>
      <c r="BTX1" s="23"/>
      <c r="BTY1" s="23"/>
      <c r="BTZ1" s="23"/>
      <c r="BUA1" s="23"/>
      <c r="BUB1" s="23"/>
      <c r="BUC1" s="23"/>
      <c r="BUD1" s="23"/>
      <c r="BUE1" s="23"/>
      <c r="BUF1" s="23"/>
      <c r="BUG1" s="23"/>
      <c r="BUH1" s="23"/>
      <c r="BUI1" s="23"/>
      <c r="BUJ1" s="23"/>
      <c r="BUK1" s="23"/>
      <c r="BUL1" s="23"/>
      <c r="BUM1" s="23"/>
      <c r="BUN1" s="23"/>
      <c r="BUO1" s="23"/>
      <c r="BUP1" s="23"/>
      <c r="BUQ1" s="23"/>
      <c r="BUR1" s="23"/>
      <c r="BUS1" s="23"/>
      <c r="BUT1" s="23"/>
      <c r="BUU1" s="23"/>
      <c r="BUV1" s="23"/>
      <c r="BUW1" s="23"/>
      <c r="BUX1" s="23"/>
      <c r="BUY1" s="23"/>
      <c r="BUZ1" s="23"/>
      <c r="BVA1" s="23"/>
      <c r="BVB1" s="23"/>
      <c r="BVC1" s="23"/>
      <c r="BVD1" s="23"/>
      <c r="BVE1" s="23"/>
      <c r="BVF1" s="23"/>
      <c r="BVG1" s="23"/>
      <c r="BVH1" s="23"/>
      <c r="BVI1" s="23"/>
      <c r="BVJ1" s="23"/>
      <c r="BVK1" s="23"/>
      <c r="BVL1" s="23"/>
      <c r="BVM1" s="23"/>
      <c r="BVN1" s="23"/>
      <c r="BVO1" s="23"/>
      <c r="BVP1" s="23"/>
      <c r="BVQ1" s="23"/>
      <c r="BVR1" s="23"/>
      <c r="BVS1" s="23"/>
      <c r="BVT1" s="23"/>
      <c r="BVU1" s="23"/>
      <c r="BVV1" s="23"/>
      <c r="BVW1" s="23"/>
      <c r="BVX1" s="23"/>
      <c r="BVY1" s="23"/>
      <c r="BVZ1" s="23"/>
      <c r="BWA1" s="23"/>
      <c r="BWB1" s="23"/>
      <c r="BWC1" s="23"/>
      <c r="BWD1" s="23"/>
      <c r="BWE1" s="23"/>
      <c r="BWF1" s="23"/>
      <c r="BWG1" s="23"/>
      <c r="BWH1" s="23"/>
      <c r="BWI1" s="23"/>
      <c r="BWJ1" s="23"/>
      <c r="BWK1" s="23"/>
      <c r="BWL1" s="23"/>
      <c r="BWM1" s="23"/>
      <c r="BWN1" s="23"/>
      <c r="BWO1" s="23"/>
      <c r="BWP1" s="23"/>
      <c r="BWQ1" s="23"/>
      <c r="BWR1" s="23"/>
      <c r="BWS1" s="23"/>
      <c r="BWT1" s="23"/>
      <c r="BWU1" s="23"/>
      <c r="BWV1" s="23"/>
      <c r="BWW1" s="23"/>
      <c r="BWX1" s="23"/>
      <c r="BWY1" s="23"/>
      <c r="BWZ1" s="23"/>
      <c r="BXA1" s="23"/>
      <c r="BXB1" s="23"/>
      <c r="BXC1" s="23"/>
      <c r="BXD1" s="23"/>
      <c r="BXE1" s="23"/>
      <c r="BXF1" s="23"/>
      <c r="BXG1" s="23"/>
      <c r="BXH1" s="23"/>
      <c r="BXI1" s="23"/>
      <c r="BXJ1" s="23"/>
      <c r="BXK1" s="23"/>
      <c r="BXL1" s="23"/>
      <c r="BXM1" s="23"/>
      <c r="BXN1" s="23"/>
      <c r="BXO1" s="23"/>
      <c r="BXP1" s="23"/>
      <c r="BXQ1" s="23"/>
      <c r="BXR1" s="23"/>
      <c r="BXS1" s="23"/>
      <c r="BXT1" s="23"/>
      <c r="BXU1" s="23"/>
      <c r="BXV1" s="23"/>
      <c r="BXW1" s="23"/>
      <c r="BXX1" s="23"/>
      <c r="BXY1" s="23"/>
      <c r="BXZ1" s="23"/>
      <c r="BYA1" s="23"/>
      <c r="BYB1" s="23"/>
      <c r="BYC1" s="23"/>
      <c r="BYD1" s="23"/>
      <c r="BYE1" s="23"/>
      <c r="BYF1" s="23"/>
      <c r="BYG1" s="23"/>
      <c r="BYH1" s="23"/>
      <c r="BYI1" s="23"/>
      <c r="BYJ1" s="23"/>
      <c r="BYK1" s="23"/>
      <c r="BYL1" s="23"/>
      <c r="BYM1" s="23"/>
      <c r="BYN1" s="23"/>
      <c r="BYO1" s="23"/>
      <c r="BYP1" s="23"/>
      <c r="BYQ1" s="23"/>
      <c r="BYR1" s="23"/>
      <c r="BYS1" s="23"/>
      <c r="BYT1" s="23"/>
      <c r="BYU1" s="23"/>
      <c r="BYV1" s="23"/>
      <c r="BYW1" s="23"/>
      <c r="BYX1" s="23"/>
      <c r="BYY1" s="23"/>
      <c r="BYZ1" s="23"/>
      <c r="BZA1" s="23"/>
      <c r="BZB1" s="23"/>
      <c r="BZC1" s="23"/>
      <c r="BZD1" s="23"/>
      <c r="BZE1" s="23"/>
      <c r="BZF1" s="23"/>
      <c r="BZG1" s="23"/>
      <c r="BZH1" s="23"/>
      <c r="BZI1" s="23"/>
      <c r="BZJ1" s="23"/>
      <c r="BZK1" s="23"/>
      <c r="BZL1" s="23"/>
      <c r="BZM1" s="23"/>
      <c r="BZN1" s="23"/>
      <c r="BZO1" s="23"/>
      <c r="BZP1" s="23"/>
      <c r="BZQ1" s="23"/>
      <c r="BZR1" s="23"/>
      <c r="BZS1" s="23"/>
      <c r="BZT1" s="23"/>
      <c r="BZU1" s="23"/>
      <c r="BZV1" s="23"/>
      <c r="BZW1" s="23"/>
      <c r="BZX1" s="23"/>
      <c r="BZY1" s="23"/>
      <c r="BZZ1" s="23"/>
      <c r="CAA1" s="23"/>
      <c r="CAB1" s="23"/>
      <c r="CAC1" s="23"/>
      <c r="CAD1" s="23"/>
      <c r="CAE1" s="23"/>
      <c r="CAF1" s="23"/>
      <c r="CAG1" s="23"/>
      <c r="CAH1" s="23"/>
      <c r="CAI1" s="23"/>
      <c r="CAJ1" s="23"/>
      <c r="CAK1" s="23"/>
      <c r="CAL1" s="23"/>
      <c r="CAM1" s="23"/>
      <c r="CAN1" s="23"/>
      <c r="CAO1" s="23"/>
      <c r="CAP1" s="23"/>
      <c r="CAQ1" s="23"/>
      <c r="CAR1" s="23"/>
      <c r="CAS1" s="23"/>
      <c r="CAT1" s="23"/>
      <c r="CAU1" s="23"/>
      <c r="CAV1" s="23"/>
      <c r="CAW1" s="23"/>
      <c r="CAX1" s="23"/>
      <c r="CAY1" s="23"/>
      <c r="CAZ1" s="23"/>
      <c r="CBA1" s="23"/>
      <c r="CBB1" s="23"/>
      <c r="CBC1" s="23"/>
      <c r="CBD1" s="23"/>
      <c r="CBE1" s="23"/>
      <c r="CBF1" s="23"/>
      <c r="CBG1" s="23"/>
      <c r="CBH1" s="23"/>
      <c r="CBI1" s="23"/>
      <c r="CBJ1" s="23"/>
      <c r="CBK1" s="23"/>
      <c r="CBL1" s="23"/>
      <c r="CBM1" s="23"/>
      <c r="CBN1" s="23"/>
      <c r="CBO1" s="23"/>
      <c r="CBP1" s="23"/>
      <c r="CBQ1" s="23"/>
      <c r="CBR1" s="23"/>
      <c r="CBS1" s="23"/>
      <c r="CBT1" s="23"/>
      <c r="CBU1" s="23"/>
      <c r="CBV1" s="23"/>
      <c r="CBW1" s="23"/>
      <c r="CBX1" s="23"/>
      <c r="CBY1" s="23"/>
      <c r="CBZ1" s="23"/>
      <c r="CCA1" s="23"/>
      <c r="CCB1" s="23"/>
      <c r="CCC1" s="23"/>
      <c r="CCD1" s="23"/>
      <c r="CCE1" s="23"/>
      <c r="CCF1" s="23"/>
      <c r="CCG1" s="23"/>
      <c r="CCH1" s="23"/>
      <c r="CCI1" s="23"/>
      <c r="CCJ1" s="23"/>
      <c r="CCK1" s="23"/>
      <c r="CCL1" s="23"/>
      <c r="CCM1" s="23"/>
      <c r="CCN1" s="23"/>
      <c r="CCO1" s="23"/>
      <c r="CCP1" s="23"/>
      <c r="CCQ1" s="23"/>
      <c r="CCR1" s="23"/>
      <c r="CCS1" s="23"/>
      <c r="CCT1" s="23"/>
      <c r="CCU1" s="23"/>
      <c r="CCV1" s="23"/>
      <c r="CCW1" s="23"/>
      <c r="CCX1" s="23"/>
      <c r="CCY1" s="23"/>
      <c r="CCZ1" s="23"/>
      <c r="CDA1" s="23"/>
      <c r="CDB1" s="23"/>
      <c r="CDC1" s="23"/>
      <c r="CDD1" s="23"/>
      <c r="CDE1" s="23"/>
      <c r="CDF1" s="23"/>
      <c r="CDG1" s="23"/>
      <c r="CDH1" s="23"/>
      <c r="CDI1" s="23"/>
      <c r="CDJ1" s="23"/>
      <c r="CDK1" s="23"/>
      <c r="CDL1" s="23"/>
      <c r="CDM1" s="23"/>
      <c r="CDN1" s="23"/>
      <c r="CDO1" s="23"/>
      <c r="CDP1" s="23"/>
      <c r="CDQ1" s="23"/>
      <c r="CDR1" s="23"/>
      <c r="CDS1" s="23"/>
      <c r="CDT1" s="23"/>
      <c r="CDU1" s="23"/>
      <c r="CDV1" s="23"/>
      <c r="CDW1" s="23"/>
      <c r="CDX1" s="23"/>
      <c r="CDY1" s="23"/>
      <c r="CDZ1" s="23"/>
      <c r="CEA1" s="23"/>
      <c r="CEB1" s="23"/>
      <c r="CEC1" s="23"/>
      <c r="CED1" s="23"/>
      <c r="CEE1" s="23"/>
      <c r="CEF1" s="23"/>
      <c r="CEG1" s="23"/>
      <c r="CEH1" s="23"/>
      <c r="CEI1" s="23"/>
      <c r="CEJ1" s="23"/>
      <c r="CEK1" s="23"/>
      <c r="CEL1" s="23"/>
      <c r="CEM1" s="23"/>
      <c r="CEN1" s="23"/>
      <c r="CEO1" s="23"/>
      <c r="CEP1" s="23"/>
      <c r="CEQ1" s="23"/>
      <c r="CER1" s="23"/>
      <c r="CES1" s="23"/>
      <c r="CET1" s="23"/>
      <c r="CEU1" s="23"/>
      <c r="CEV1" s="23"/>
      <c r="CEW1" s="23"/>
      <c r="CEX1" s="23"/>
      <c r="CEY1" s="23"/>
      <c r="CEZ1" s="23"/>
      <c r="CFA1" s="23"/>
      <c r="CFB1" s="23"/>
      <c r="CFC1" s="23"/>
      <c r="CFD1" s="23"/>
      <c r="CFE1" s="23"/>
      <c r="CFF1" s="23"/>
      <c r="CFG1" s="23"/>
      <c r="CFH1" s="23"/>
      <c r="CFI1" s="23"/>
      <c r="CFJ1" s="23"/>
      <c r="CFK1" s="23"/>
      <c r="CFL1" s="23"/>
      <c r="CFM1" s="23"/>
      <c r="CFN1" s="23"/>
      <c r="CFO1" s="23"/>
      <c r="CFP1" s="23"/>
      <c r="CFQ1" s="23"/>
      <c r="CFR1" s="23"/>
      <c r="CFS1" s="23"/>
      <c r="CFT1" s="23"/>
      <c r="CFU1" s="23"/>
      <c r="CFV1" s="23"/>
      <c r="CFW1" s="23"/>
      <c r="CFX1" s="23"/>
      <c r="CFY1" s="23"/>
      <c r="CFZ1" s="23"/>
      <c r="CGA1" s="23"/>
      <c r="CGB1" s="23"/>
      <c r="CGC1" s="23"/>
      <c r="CGD1" s="23"/>
      <c r="CGE1" s="23"/>
      <c r="CGF1" s="23"/>
      <c r="CGG1" s="23"/>
      <c r="CGH1" s="23"/>
      <c r="CGI1" s="23"/>
      <c r="CGJ1" s="23"/>
      <c r="CGK1" s="23"/>
      <c r="CGL1" s="23"/>
      <c r="CGM1" s="23"/>
      <c r="CGN1" s="23"/>
      <c r="CGO1" s="23"/>
      <c r="CGP1" s="23"/>
      <c r="CGQ1" s="23"/>
      <c r="CGR1" s="23"/>
      <c r="CGS1" s="23"/>
      <c r="CGT1" s="23"/>
      <c r="CGU1" s="23"/>
      <c r="CGV1" s="23"/>
      <c r="CGW1" s="23"/>
      <c r="CGX1" s="23"/>
      <c r="CGY1" s="23"/>
      <c r="CGZ1" s="23"/>
      <c r="CHA1" s="23"/>
      <c r="CHB1" s="23"/>
      <c r="CHC1" s="23"/>
      <c r="CHD1" s="23"/>
      <c r="CHE1" s="23"/>
      <c r="CHF1" s="23"/>
      <c r="CHG1" s="23"/>
      <c r="CHH1" s="23"/>
      <c r="CHI1" s="23"/>
      <c r="CHJ1" s="23"/>
      <c r="CHK1" s="23"/>
      <c r="CHL1" s="23"/>
      <c r="CHM1" s="23"/>
      <c r="CHN1" s="23"/>
      <c r="CHO1" s="23"/>
      <c r="CHP1" s="23"/>
      <c r="CHQ1" s="23"/>
      <c r="CHR1" s="23"/>
      <c r="CHS1" s="23"/>
      <c r="CHT1" s="23"/>
      <c r="CHU1" s="23"/>
      <c r="CHV1" s="23"/>
      <c r="CHW1" s="23"/>
      <c r="CHX1" s="23"/>
      <c r="CHY1" s="23"/>
      <c r="CHZ1" s="23"/>
      <c r="CIA1" s="23"/>
      <c r="CIB1" s="23"/>
      <c r="CIC1" s="23"/>
      <c r="CID1" s="23"/>
      <c r="CIE1" s="23"/>
      <c r="CIF1" s="23"/>
      <c r="CIG1" s="23"/>
      <c r="CIH1" s="23"/>
      <c r="CII1" s="23"/>
      <c r="CIJ1" s="23"/>
      <c r="CIK1" s="23"/>
      <c r="CIL1" s="23"/>
      <c r="CIM1" s="23"/>
      <c r="CIN1" s="23"/>
      <c r="CIO1" s="23"/>
      <c r="CIP1" s="23"/>
      <c r="CIQ1" s="23"/>
      <c r="CIR1" s="23"/>
      <c r="CIS1" s="23"/>
      <c r="CIT1" s="23"/>
      <c r="CIU1" s="23"/>
      <c r="CIV1" s="23"/>
      <c r="CIW1" s="23"/>
      <c r="CIX1" s="23"/>
      <c r="CIY1" s="23"/>
      <c r="CIZ1" s="23"/>
      <c r="CJA1" s="23"/>
      <c r="CJB1" s="23"/>
      <c r="CJC1" s="23"/>
      <c r="CJD1" s="23"/>
      <c r="CJE1" s="23"/>
      <c r="CJF1" s="23"/>
      <c r="CJG1" s="23"/>
      <c r="CJH1" s="23"/>
      <c r="CJI1" s="23"/>
      <c r="CJJ1" s="23"/>
      <c r="CJK1" s="23"/>
      <c r="CJL1" s="23"/>
      <c r="CJM1" s="23"/>
      <c r="CJN1" s="23"/>
      <c r="CJO1" s="23"/>
      <c r="CJP1" s="23"/>
      <c r="CJQ1" s="23"/>
      <c r="CJR1" s="23"/>
      <c r="CJS1" s="23"/>
      <c r="CJT1" s="23"/>
      <c r="CJU1" s="23"/>
      <c r="CJV1" s="23"/>
      <c r="CJW1" s="23"/>
      <c r="CJX1" s="23"/>
      <c r="CJY1" s="23"/>
      <c r="CJZ1" s="23"/>
      <c r="CKA1" s="23"/>
      <c r="CKB1" s="23"/>
      <c r="CKC1" s="23"/>
      <c r="CKD1" s="23"/>
      <c r="CKE1" s="23"/>
      <c r="CKF1" s="23"/>
      <c r="CKG1" s="23"/>
      <c r="CKH1" s="23"/>
      <c r="CKI1" s="23"/>
      <c r="CKJ1" s="23"/>
      <c r="CKK1" s="23"/>
      <c r="CKL1" s="23"/>
      <c r="CKM1" s="23"/>
      <c r="CKN1" s="23"/>
      <c r="CKO1" s="23"/>
      <c r="CKP1" s="23"/>
      <c r="CKQ1" s="23"/>
      <c r="CKR1" s="23"/>
      <c r="CKS1" s="23"/>
      <c r="CKT1" s="23"/>
      <c r="CKU1" s="23"/>
      <c r="CKV1" s="23"/>
      <c r="CKW1" s="23"/>
      <c r="CKX1" s="23"/>
      <c r="CKY1" s="23"/>
      <c r="CKZ1" s="23"/>
      <c r="CLA1" s="23"/>
      <c r="CLB1" s="23"/>
      <c r="CLC1" s="23"/>
      <c r="CLD1" s="23"/>
      <c r="CLE1" s="23"/>
      <c r="CLF1" s="23"/>
      <c r="CLG1" s="23"/>
      <c r="CLH1" s="23"/>
      <c r="CLI1" s="23"/>
      <c r="CLJ1" s="23"/>
      <c r="CLK1" s="23"/>
      <c r="CLL1" s="23"/>
      <c r="CLM1" s="23"/>
      <c r="CLN1" s="23"/>
      <c r="CLO1" s="23"/>
      <c r="CLP1" s="23"/>
      <c r="CLQ1" s="23"/>
      <c r="CLR1" s="23"/>
      <c r="CLS1" s="23"/>
      <c r="CLT1" s="23"/>
      <c r="CLU1" s="23"/>
      <c r="CLV1" s="23"/>
      <c r="CLW1" s="23"/>
      <c r="CLX1" s="23"/>
      <c r="CLY1" s="23"/>
      <c r="CLZ1" s="23"/>
      <c r="CMA1" s="23"/>
      <c r="CMB1" s="23"/>
      <c r="CMC1" s="23"/>
      <c r="CMD1" s="23"/>
      <c r="CME1" s="23"/>
      <c r="CMF1" s="23"/>
      <c r="CMG1" s="23"/>
      <c r="CMH1" s="23"/>
      <c r="CMI1" s="23"/>
      <c r="CMJ1" s="23"/>
      <c r="CMK1" s="23"/>
      <c r="CML1" s="23"/>
      <c r="CMM1" s="23"/>
      <c r="CMN1" s="23"/>
      <c r="CMO1" s="23"/>
      <c r="CMP1" s="23"/>
      <c r="CMQ1" s="23"/>
      <c r="CMR1" s="23"/>
      <c r="CMS1" s="23"/>
      <c r="CMT1" s="23"/>
      <c r="CMU1" s="23"/>
      <c r="CMV1" s="23"/>
      <c r="CMW1" s="23"/>
      <c r="CMX1" s="23"/>
      <c r="CMY1" s="23"/>
      <c r="CMZ1" s="23"/>
      <c r="CNA1" s="23"/>
      <c r="CNB1" s="23"/>
      <c r="CNC1" s="23"/>
      <c r="CND1" s="23"/>
      <c r="CNE1" s="23"/>
      <c r="CNF1" s="23"/>
      <c r="CNG1" s="23"/>
      <c r="CNH1" s="23"/>
      <c r="CNI1" s="23"/>
      <c r="CNJ1" s="23"/>
      <c r="CNK1" s="23"/>
      <c r="CNL1" s="23"/>
      <c r="CNM1" s="23"/>
      <c r="CNN1" s="23"/>
      <c r="CNO1" s="23"/>
      <c r="CNP1" s="23"/>
      <c r="CNQ1" s="23"/>
      <c r="CNR1" s="23"/>
      <c r="CNS1" s="23"/>
      <c r="CNT1" s="23"/>
      <c r="CNU1" s="23"/>
      <c r="CNV1" s="23"/>
      <c r="CNW1" s="23"/>
      <c r="CNX1" s="23"/>
      <c r="CNY1" s="23"/>
      <c r="CNZ1" s="23"/>
      <c r="COA1" s="23"/>
      <c r="COB1" s="23"/>
      <c r="COC1" s="23"/>
      <c r="COD1" s="23"/>
      <c r="COE1" s="23"/>
      <c r="COF1" s="23"/>
      <c r="COG1" s="23"/>
      <c r="COH1" s="23"/>
      <c r="COI1" s="23"/>
      <c r="COJ1" s="23"/>
      <c r="COK1" s="23"/>
      <c r="COL1" s="23"/>
      <c r="COM1" s="23"/>
      <c r="CON1" s="23"/>
      <c r="COO1" s="23"/>
      <c r="COP1" s="23"/>
      <c r="COQ1" s="23"/>
      <c r="COR1" s="23"/>
      <c r="COS1" s="23"/>
      <c r="COT1" s="23"/>
      <c r="COU1" s="23"/>
      <c r="COV1" s="23"/>
      <c r="COW1" s="23"/>
      <c r="COX1" s="23"/>
      <c r="COY1" s="23"/>
      <c r="COZ1" s="23"/>
      <c r="CPA1" s="23"/>
      <c r="CPB1" s="23"/>
      <c r="CPC1" s="23"/>
      <c r="CPD1" s="23"/>
      <c r="CPE1" s="23"/>
      <c r="CPF1" s="23"/>
      <c r="CPG1" s="23"/>
      <c r="CPH1" s="23"/>
      <c r="CPI1" s="23"/>
      <c r="CPJ1" s="23"/>
      <c r="CPK1" s="23"/>
      <c r="CPL1" s="23"/>
      <c r="CPM1" s="23"/>
      <c r="CPN1" s="23"/>
      <c r="CPO1" s="23"/>
      <c r="CPP1" s="23"/>
      <c r="CPQ1" s="23"/>
      <c r="CPR1" s="23"/>
      <c r="CPS1" s="23"/>
      <c r="CPT1" s="23"/>
      <c r="CPU1" s="23"/>
      <c r="CPV1" s="23"/>
      <c r="CPW1" s="23"/>
      <c r="CPX1" s="23"/>
      <c r="CPY1" s="23"/>
      <c r="CPZ1" s="23"/>
      <c r="CQA1" s="23"/>
      <c r="CQB1" s="23"/>
      <c r="CQC1" s="23"/>
      <c r="CQD1" s="23"/>
      <c r="CQE1" s="23"/>
      <c r="CQF1" s="23"/>
      <c r="CQG1" s="23"/>
      <c r="CQH1" s="23"/>
      <c r="CQI1" s="23"/>
      <c r="CQJ1" s="23"/>
      <c r="CQK1" s="23"/>
      <c r="CQL1" s="23"/>
      <c r="CQM1" s="23"/>
      <c r="CQN1" s="23"/>
      <c r="CQO1" s="23"/>
      <c r="CQP1" s="23"/>
      <c r="CQQ1" s="23"/>
      <c r="CQR1" s="23"/>
      <c r="CQS1" s="23"/>
      <c r="CQT1" s="23"/>
      <c r="CQU1" s="23"/>
      <c r="CQV1" s="23"/>
      <c r="CQW1" s="23"/>
      <c r="CQX1" s="23"/>
      <c r="CQY1" s="23"/>
      <c r="CQZ1" s="23"/>
      <c r="CRA1" s="23"/>
      <c r="CRB1" s="23"/>
      <c r="CRC1" s="23"/>
      <c r="CRD1" s="23"/>
      <c r="CRE1" s="23"/>
      <c r="CRF1" s="23"/>
      <c r="CRG1" s="23"/>
      <c r="CRH1" s="23"/>
      <c r="CRI1" s="23"/>
      <c r="CRJ1" s="23"/>
      <c r="CRK1" s="23"/>
      <c r="CRL1" s="23"/>
      <c r="CRM1" s="23"/>
      <c r="CRN1" s="23"/>
      <c r="CRO1" s="23"/>
      <c r="CRP1" s="23"/>
      <c r="CRQ1" s="23"/>
      <c r="CRR1" s="23"/>
      <c r="CRS1" s="23"/>
      <c r="CRT1" s="23"/>
      <c r="CRU1" s="23"/>
      <c r="CRV1" s="23"/>
      <c r="CRW1" s="23"/>
      <c r="CRX1" s="23"/>
      <c r="CRY1" s="23"/>
      <c r="CRZ1" s="23"/>
      <c r="CSA1" s="23"/>
      <c r="CSB1" s="23"/>
      <c r="CSC1" s="23"/>
      <c r="CSD1" s="23"/>
      <c r="CSE1" s="23"/>
      <c r="CSF1" s="23"/>
      <c r="CSG1" s="23"/>
      <c r="CSH1" s="23"/>
      <c r="CSI1" s="23"/>
      <c r="CSJ1" s="23"/>
      <c r="CSK1" s="23"/>
      <c r="CSL1" s="23"/>
      <c r="CSM1" s="23"/>
      <c r="CSN1" s="23"/>
      <c r="CSO1" s="23"/>
      <c r="CSP1" s="23"/>
      <c r="CSQ1" s="23"/>
      <c r="CSR1" s="23"/>
      <c r="CSS1" s="23"/>
      <c r="CST1" s="23"/>
      <c r="CSU1" s="23"/>
      <c r="CSV1" s="23"/>
      <c r="CSW1" s="23"/>
      <c r="CSX1" s="23"/>
      <c r="CSY1" s="23"/>
      <c r="CSZ1" s="23"/>
      <c r="CTA1" s="23"/>
      <c r="CTB1" s="23"/>
      <c r="CTC1" s="23"/>
      <c r="CTD1" s="23"/>
      <c r="CTE1" s="23"/>
      <c r="CTF1" s="23"/>
      <c r="CTG1" s="23"/>
      <c r="CTH1" s="23"/>
      <c r="CTI1" s="23"/>
      <c r="CTJ1" s="23"/>
      <c r="CTK1" s="23"/>
      <c r="CTL1" s="23"/>
      <c r="CTM1" s="23"/>
      <c r="CTN1" s="23"/>
      <c r="CTO1" s="23"/>
      <c r="CTP1" s="23"/>
      <c r="CTQ1" s="23"/>
      <c r="CTR1" s="23"/>
      <c r="CTS1" s="23"/>
      <c r="CTT1" s="23"/>
      <c r="CTU1" s="23"/>
      <c r="CTV1" s="23"/>
      <c r="CTW1" s="23"/>
      <c r="CTX1" s="23"/>
      <c r="CTY1" s="23"/>
      <c r="CTZ1" s="23"/>
      <c r="CUA1" s="23"/>
      <c r="CUB1" s="23"/>
      <c r="CUC1" s="23"/>
      <c r="CUD1" s="23"/>
      <c r="CUE1" s="23"/>
      <c r="CUF1" s="23"/>
      <c r="CUG1" s="23"/>
      <c r="CUH1" s="23"/>
      <c r="CUI1" s="23"/>
      <c r="CUJ1" s="23"/>
      <c r="CUK1" s="23"/>
      <c r="CUL1" s="23"/>
      <c r="CUM1" s="23"/>
      <c r="CUN1" s="23"/>
      <c r="CUO1" s="23"/>
      <c r="CUP1" s="23"/>
      <c r="CUQ1" s="23"/>
      <c r="CUR1" s="23"/>
      <c r="CUS1" s="23"/>
      <c r="CUT1" s="23"/>
      <c r="CUU1" s="23"/>
      <c r="CUV1" s="23"/>
      <c r="CUW1" s="23"/>
      <c r="CUX1" s="23"/>
      <c r="CUY1" s="23"/>
      <c r="CUZ1" s="23"/>
      <c r="CVA1" s="23"/>
      <c r="CVB1" s="23"/>
      <c r="CVC1" s="23"/>
      <c r="CVD1" s="23"/>
      <c r="CVE1" s="23"/>
      <c r="CVF1" s="23"/>
      <c r="CVG1" s="23"/>
      <c r="CVH1" s="23"/>
      <c r="CVI1" s="23"/>
      <c r="CVJ1" s="23"/>
      <c r="CVK1" s="23"/>
      <c r="CVL1" s="23"/>
      <c r="CVM1" s="23"/>
      <c r="CVN1" s="23"/>
      <c r="CVO1" s="23"/>
      <c r="CVP1" s="23"/>
      <c r="CVQ1" s="23"/>
      <c r="CVR1" s="23"/>
      <c r="CVS1" s="23"/>
      <c r="CVT1" s="23"/>
      <c r="CVU1" s="23"/>
      <c r="CVV1" s="23"/>
      <c r="CVW1" s="23"/>
      <c r="CVX1" s="23"/>
      <c r="CVY1" s="23"/>
      <c r="CVZ1" s="23"/>
      <c r="CWA1" s="23"/>
      <c r="CWB1" s="23"/>
      <c r="CWC1" s="23"/>
      <c r="CWD1" s="23"/>
      <c r="CWE1" s="23"/>
      <c r="CWF1" s="23"/>
      <c r="CWG1" s="23"/>
      <c r="CWH1" s="23"/>
      <c r="CWI1" s="23"/>
      <c r="CWJ1" s="23"/>
      <c r="CWK1" s="23"/>
      <c r="CWL1" s="23"/>
      <c r="CWM1" s="23"/>
      <c r="CWN1" s="23"/>
      <c r="CWO1" s="23"/>
      <c r="CWP1" s="23"/>
      <c r="CWQ1" s="23"/>
      <c r="CWR1" s="23"/>
      <c r="CWS1" s="23"/>
      <c r="CWT1" s="23"/>
      <c r="CWU1" s="23"/>
      <c r="CWV1" s="23"/>
      <c r="CWW1" s="23"/>
      <c r="CWX1" s="23"/>
      <c r="CWY1" s="23"/>
      <c r="CWZ1" s="23"/>
      <c r="CXA1" s="23"/>
      <c r="CXB1" s="23"/>
      <c r="CXC1" s="23"/>
      <c r="CXD1" s="23"/>
      <c r="CXE1" s="23"/>
      <c r="CXF1" s="23"/>
      <c r="CXG1" s="23"/>
      <c r="CXH1" s="23"/>
      <c r="CXI1" s="23"/>
      <c r="CXJ1" s="23"/>
      <c r="CXK1" s="23"/>
      <c r="CXL1" s="23"/>
      <c r="CXM1" s="23"/>
      <c r="CXN1" s="23"/>
      <c r="CXO1" s="23"/>
      <c r="CXP1" s="23"/>
      <c r="CXQ1" s="23"/>
      <c r="CXR1" s="23"/>
      <c r="CXS1" s="23"/>
      <c r="CXT1" s="23"/>
      <c r="CXU1" s="23"/>
      <c r="CXV1" s="23"/>
      <c r="CXW1" s="23"/>
      <c r="CXX1" s="23"/>
      <c r="CXY1" s="23"/>
      <c r="CXZ1" s="23"/>
      <c r="CYA1" s="23"/>
      <c r="CYB1" s="23"/>
      <c r="CYC1" s="23"/>
      <c r="CYD1" s="23"/>
      <c r="CYE1" s="23"/>
      <c r="CYF1" s="23"/>
      <c r="CYG1" s="23"/>
      <c r="CYH1" s="23"/>
      <c r="CYI1" s="23"/>
      <c r="CYJ1" s="23"/>
      <c r="CYK1" s="23"/>
      <c r="CYL1" s="23"/>
      <c r="CYM1" s="23"/>
      <c r="CYN1" s="23"/>
      <c r="CYO1" s="23"/>
      <c r="CYP1" s="23"/>
      <c r="CYQ1" s="23"/>
      <c r="CYR1" s="23"/>
      <c r="CYS1" s="23"/>
      <c r="CYT1" s="23"/>
      <c r="CYU1" s="23"/>
      <c r="CYV1" s="23"/>
      <c r="CYW1" s="23"/>
      <c r="CYX1" s="23"/>
      <c r="CYY1" s="23"/>
      <c r="CYZ1" s="23"/>
      <c r="CZA1" s="23"/>
      <c r="CZB1" s="23"/>
      <c r="CZC1" s="23"/>
      <c r="CZD1" s="23"/>
      <c r="CZE1" s="23"/>
      <c r="CZF1" s="23"/>
      <c r="CZG1" s="23"/>
      <c r="CZH1" s="23"/>
      <c r="CZI1" s="23"/>
      <c r="CZJ1" s="23"/>
      <c r="CZK1" s="23"/>
      <c r="CZL1" s="23"/>
      <c r="CZM1" s="23"/>
      <c r="CZN1" s="23"/>
      <c r="CZO1" s="23"/>
      <c r="CZP1" s="23"/>
      <c r="CZQ1" s="23"/>
      <c r="CZR1" s="23"/>
      <c r="CZS1" s="23"/>
      <c r="CZT1" s="23"/>
      <c r="CZU1" s="23"/>
      <c r="CZV1" s="23"/>
      <c r="CZW1" s="23"/>
      <c r="CZX1" s="23"/>
      <c r="CZY1" s="23"/>
      <c r="CZZ1" s="23"/>
      <c r="DAA1" s="23"/>
      <c r="DAB1" s="23"/>
      <c r="DAC1" s="23"/>
      <c r="DAD1" s="23"/>
      <c r="DAE1" s="23"/>
      <c r="DAF1" s="23"/>
      <c r="DAG1" s="23"/>
      <c r="DAH1" s="23"/>
      <c r="DAI1" s="23"/>
      <c r="DAJ1" s="23"/>
      <c r="DAK1" s="23"/>
      <c r="DAL1" s="23"/>
      <c r="DAM1" s="23"/>
      <c r="DAN1" s="23"/>
      <c r="DAO1" s="23"/>
      <c r="DAP1" s="23"/>
      <c r="DAQ1" s="23"/>
      <c r="DAR1" s="23"/>
      <c r="DAS1" s="23"/>
      <c r="DAT1" s="23"/>
      <c r="DAU1" s="23"/>
      <c r="DAV1" s="23"/>
      <c r="DAW1" s="23"/>
      <c r="DAX1" s="23"/>
      <c r="DAY1" s="23"/>
      <c r="DAZ1" s="23"/>
      <c r="DBA1" s="23"/>
      <c r="DBB1" s="23"/>
      <c r="DBC1" s="23"/>
      <c r="DBD1" s="23"/>
      <c r="DBE1" s="23"/>
      <c r="DBF1" s="23"/>
      <c r="DBG1" s="23"/>
      <c r="DBH1" s="23"/>
      <c r="DBI1" s="23"/>
      <c r="DBJ1" s="23"/>
      <c r="DBK1" s="23"/>
      <c r="DBL1" s="23"/>
      <c r="DBM1" s="23"/>
      <c r="DBN1" s="23"/>
      <c r="DBO1" s="23"/>
      <c r="DBP1" s="23"/>
      <c r="DBQ1" s="23"/>
      <c r="DBR1" s="23"/>
      <c r="DBS1" s="23"/>
      <c r="DBT1" s="23"/>
      <c r="DBU1" s="23"/>
      <c r="DBV1" s="23"/>
      <c r="DBW1" s="23"/>
      <c r="DBX1" s="23"/>
      <c r="DBY1" s="23"/>
      <c r="DBZ1" s="23"/>
      <c r="DCA1" s="23"/>
      <c r="DCB1" s="23"/>
      <c r="DCC1" s="23"/>
      <c r="DCD1" s="23"/>
      <c r="DCE1" s="23"/>
      <c r="DCF1" s="23"/>
      <c r="DCG1" s="23"/>
      <c r="DCH1" s="23"/>
      <c r="DCI1" s="23"/>
      <c r="DCJ1" s="23"/>
      <c r="DCK1" s="23"/>
      <c r="DCL1" s="23"/>
      <c r="DCM1" s="23"/>
      <c r="DCN1" s="23"/>
      <c r="DCO1" s="23"/>
      <c r="DCP1" s="23"/>
      <c r="DCQ1" s="23"/>
      <c r="DCR1" s="23"/>
      <c r="DCS1" s="23"/>
      <c r="DCT1" s="23"/>
      <c r="DCU1" s="23"/>
      <c r="DCV1" s="23"/>
      <c r="DCW1" s="23"/>
      <c r="DCX1" s="23"/>
      <c r="DCY1" s="23"/>
      <c r="DCZ1" s="23"/>
      <c r="DDA1" s="23"/>
      <c r="DDB1" s="23"/>
      <c r="DDC1" s="23"/>
      <c r="DDD1" s="23"/>
      <c r="DDE1" s="23"/>
      <c r="DDF1" s="23"/>
      <c r="DDG1" s="23"/>
      <c r="DDH1" s="23"/>
      <c r="DDI1" s="23"/>
      <c r="DDJ1" s="23"/>
      <c r="DDK1" s="23"/>
      <c r="DDL1" s="23"/>
      <c r="DDM1" s="23"/>
      <c r="DDN1" s="23"/>
      <c r="DDO1" s="23"/>
      <c r="DDP1" s="23"/>
      <c r="DDQ1" s="23"/>
      <c r="DDR1" s="23"/>
      <c r="DDS1" s="23"/>
      <c r="DDT1" s="23"/>
      <c r="DDU1" s="23"/>
      <c r="DDV1" s="23"/>
      <c r="DDW1" s="23"/>
      <c r="DDX1" s="23"/>
      <c r="DDY1" s="23"/>
      <c r="DDZ1" s="23"/>
      <c r="DEA1" s="23"/>
      <c r="DEB1" s="23"/>
      <c r="DEC1" s="23"/>
      <c r="DED1" s="23"/>
      <c r="DEE1" s="23"/>
      <c r="DEF1" s="23"/>
      <c r="DEG1" s="23"/>
      <c r="DEH1" s="23"/>
      <c r="DEI1" s="23"/>
      <c r="DEJ1" s="23"/>
      <c r="DEK1" s="23"/>
      <c r="DEL1" s="23"/>
      <c r="DEM1" s="23"/>
      <c r="DEN1" s="23"/>
      <c r="DEO1" s="23"/>
      <c r="DEP1" s="23"/>
      <c r="DEQ1" s="23"/>
      <c r="DER1" s="23"/>
      <c r="DES1" s="23"/>
      <c r="DET1" s="23"/>
      <c r="DEU1" s="23"/>
      <c r="DEV1" s="23"/>
      <c r="DEW1" s="23"/>
      <c r="DEX1" s="23"/>
      <c r="DEY1" s="23"/>
      <c r="DEZ1" s="23"/>
      <c r="DFA1" s="23"/>
      <c r="DFB1" s="23"/>
      <c r="DFC1" s="23"/>
      <c r="DFD1" s="23"/>
      <c r="DFE1" s="23"/>
      <c r="DFF1" s="23"/>
      <c r="DFG1" s="23"/>
      <c r="DFH1" s="23"/>
      <c r="DFI1" s="23"/>
      <c r="DFJ1" s="23"/>
      <c r="DFK1" s="23"/>
      <c r="DFL1" s="23"/>
      <c r="DFM1" s="23"/>
      <c r="DFN1" s="23"/>
      <c r="DFO1" s="23"/>
      <c r="DFP1" s="23"/>
      <c r="DFQ1" s="23"/>
      <c r="DFR1" s="23"/>
      <c r="DFS1" s="23"/>
      <c r="DFT1" s="23"/>
      <c r="DFU1" s="23"/>
      <c r="DFV1" s="23"/>
      <c r="DFW1" s="23"/>
      <c r="DFX1" s="23"/>
      <c r="DFY1" s="23"/>
      <c r="DFZ1" s="23"/>
      <c r="DGA1" s="23"/>
      <c r="DGB1" s="23"/>
      <c r="DGC1" s="23"/>
      <c r="DGD1" s="23"/>
      <c r="DGE1" s="23"/>
      <c r="DGF1" s="23"/>
      <c r="DGG1" s="23"/>
      <c r="DGH1" s="23"/>
      <c r="DGI1" s="23"/>
      <c r="DGJ1" s="23"/>
      <c r="DGK1" s="23"/>
      <c r="DGL1" s="23"/>
      <c r="DGM1" s="23"/>
      <c r="DGN1" s="23"/>
      <c r="DGO1" s="23"/>
      <c r="DGP1" s="23"/>
      <c r="DGQ1" s="23"/>
      <c r="DGR1" s="23"/>
      <c r="DGS1" s="23"/>
      <c r="DGT1" s="23"/>
      <c r="DGU1" s="23"/>
      <c r="DGV1" s="23"/>
      <c r="DGW1" s="23"/>
      <c r="DGX1" s="23"/>
      <c r="DGY1" s="23"/>
      <c r="DGZ1" s="23"/>
      <c r="DHA1" s="23"/>
      <c r="DHB1" s="23"/>
      <c r="DHC1" s="23"/>
      <c r="DHD1" s="23"/>
      <c r="DHE1" s="23"/>
      <c r="DHF1" s="23"/>
      <c r="DHG1" s="23"/>
      <c r="DHH1" s="23"/>
      <c r="DHI1" s="23"/>
      <c r="DHJ1" s="23"/>
      <c r="DHK1" s="23"/>
      <c r="DHL1" s="23"/>
      <c r="DHM1" s="23"/>
      <c r="DHN1" s="23"/>
      <c r="DHO1" s="23"/>
      <c r="DHP1" s="23"/>
      <c r="DHQ1" s="23"/>
      <c r="DHR1" s="23"/>
      <c r="DHS1" s="23"/>
      <c r="DHT1" s="23"/>
      <c r="DHU1" s="23"/>
      <c r="DHV1" s="23"/>
      <c r="DHW1" s="23"/>
      <c r="DHX1" s="23"/>
      <c r="DHY1" s="23"/>
      <c r="DHZ1" s="23"/>
      <c r="DIA1" s="23"/>
      <c r="DIB1" s="23"/>
      <c r="DIC1" s="23"/>
      <c r="DID1" s="23"/>
      <c r="DIE1" s="23"/>
      <c r="DIF1" s="23"/>
      <c r="DIG1" s="23"/>
      <c r="DIH1" s="23"/>
      <c r="DII1" s="23"/>
      <c r="DIJ1" s="23"/>
      <c r="DIK1" s="23"/>
      <c r="DIL1" s="23"/>
      <c r="DIM1" s="23"/>
      <c r="DIN1" s="23"/>
      <c r="DIO1" s="23"/>
      <c r="DIP1" s="23"/>
      <c r="DIQ1" s="23"/>
      <c r="DIR1" s="23"/>
      <c r="DIS1" s="23"/>
      <c r="DIT1" s="23"/>
      <c r="DIU1" s="23"/>
      <c r="DIV1" s="23"/>
      <c r="DIW1" s="23"/>
      <c r="DIX1" s="23"/>
      <c r="DIY1" s="23"/>
      <c r="DIZ1" s="23"/>
      <c r="DJA1" s="23"/>
      <c r="DJB1" s="23"/>
      <c r="DJC1" s="23"/>
      <c r="DJD1" s="23"/>
      <c r="DJE1" s="23"/>
      <c r="DJF1" s="23"/>
      <c r="DJG1" s="23"/>
      <c r="DJH1" s="23"/>
      <c r="DJI1" s="23"/>
      <c r="DJJ1" s="23"/>
      <c r="DJK1" s="23"/>
      <c r="DJL1" s="23"/>
      <c r="DJM1" s="23"/>
      <c r="DJN1" s="23"/>
      <c r="DJO1" s="23"/>
      <c r="DJP1" s="23"/>
      <c r="DJQ1" s="23"/>
      <c r="DJR1" s="23"/>
      <c r="DJS1" s="23"/>
      <c r="DJT1" s="23"/>
      <c r="DJU1" s="23"/>
      <c r="DJV1" s="23"/>
      <c r="DJW1" s="23"/>
      <c r="DJX1" s="23"/>
      <c r="DJY1" s="23"/>
      <c r="DJZ1" s="23"/>
      <c r="DKA1" s="23"/>
      <c r="DKB1" s="23"/>
      <c r="DKC1" s="23"/>
      <c r="DKD1" s="23"/>
      <c r="DKE1" s="23"/>
      <c r="DKF1" s="23"/>
      <c r="DKG1" s="23"/>
      <c r="DKH1" s="23"/>
      <c r="DKI1" s="23"/>
      <c r="DKJ1" s="23"/>
      <c r="DKK1" s="23"/>
      <c r="DKL1" s="23"/>
      <c r="DKM1" s="23"/>
      <c r="DKN1" s="23"/>
      <c r="DKO1" s="23"/>
      <c r="DKP1" s="23"/>
      <c r="DKQ1" s="23"/>
      <c r="DKR1" s="23"/>
      <c r="DKS1" s="23"/>
      <c r="DKT1" s="23"/>
      <c r="DKU1" s="23"/>
      <c r="DKV1" s="23"/>
      <c r="DKW1" s="23"/>
      <c r="DKX1" s="23"/>
      <c r="DKY1" s="23"/>
      <c r="DKZ1" s="23"/>
      <c r="DLA1" s="23"/>
      <c r="DLB1" s="23"/>
      <c r="DLC1" s="23"/>
      <c r="DLD1" s="23"/>
      <c r="DLE1" s="23"/>
      <c r="DLF1" s="23"/>
      <c r="DLG1" s="23"/>
      <c r="DLH1" s="23"/>
      <c r="DLI1" s="23"/>
      <c r="DLJ1" s="23"/>
      <c r="DLK1" s="23"/>
      <c r="DLL1" s="23"/>
      <c r="DLM1" s="23"/>
      <c r="DLN1" s="23"/>
      <c r="DLO1" s="23"/>
      <c r="DLP1" s="23"/>
      <c r="DLQ1" s="23"/>
      <c r="DLR1" s="23"/>
      <c r="DLS1" s="23"/>
      <c r="DLT1" s="23"/>
      <c r="DLU1" s="23"/>
      <c r="DLV1" s="23"/>
      <c r="DLW1" s="23"/>
      <c r="DLX1" s="23"/>
      <c r="DLY1" s="23"/>
      <c r="DLZ1" s="23"/>
      <c r="DMA1" s="23"/>
      <c r="DMB1" s="23"/>
      <c r="DMC1" s="23"/>
      <c r="DMD1" s="23"/>
      <c r="DME1" s="23"/>
      <c r="DMF1" s="23"/>
      <c r="DMG1" s="23"/>
      <c r="DMH1" s="23"/>
      <c r="DMI1" s="23"/>
      <c r="DMJ1" s="23"/>
      <c r="DMK1" s="23"/>
      <c r="DML1" s="23"/>
      <c r="DMM1" s="23"/>
      <c r="DMN1" s="23"/>
      <c r="DMO1" s="23"/>
      <c r="DMP1" s="23"/>
      <c r="DMQ1" s="23"/>
      <c r="DMR1" s="23"/>
      <c r="DMS1" s="23"/>
      <c r="DMT1" s="23"/>
      <c r="DMU1" s="23"/>
      <c r="DMV1" s="23"/>
      <c r="DMW1" s="23"/>
      <c r="DMX1" s="23"/>
      <c r="DMY1" s="23"/>
      <c r="DMZ1" s="23"/>
      <c r="DNA1" s="23"/>
      <c r="DNB1" s="23"/>
      <c r="DNC1" s="23"/>
      <c r="DND1" s="23"/>
      <c r="DNE1" s="23"/>
      <c r="DNF1" s="23"/>
      <c r="DNG1" s="23"/>
      <c r="DNH1" s="23"/>
      <c r="DNI1" s="23"/>
      <c r="DNJ1" s="23"/>
      <c r="DNK1" s="23"/>
      <c r="DNL1" s="23"/>
      <c r="DNM1" s="23"/>
      <c r="DNN1" s="23"/>
      <c r="DNO1" s="23"/>
      <c r="DNP1" s="23"/>
      <c r="DNQ1" s="23"/>
      <c r="DNR1" s="23"/>
      <c r="DNS1" s="23"/>
      <c r="DNT1" s="23"/>
      <c r="DNU1" s="23"/>
      <c r="DNV1" s="23"/>
      <c r="DNW1" s="23"/>
      <c r="DNX1" s="23"/>
      <c r="DNY1" s="23"/>
      <c r="DNZ1" s="23"/>
      <c r="DOA1" s="23"/>
      <c r="DOB1" s="23"/>
      <c r="DOC1" s="23"/>
      <c r="DOD1" s="23"/>
      <c r="DOE1" s="23"/>
      <c r="DOF1" s="23"/>
      <c r="DOG1" s="23"/>
      <c r="DOH1" s="23"/>
      <c r="DOI1" s="23"/>
      <c r="DOJ1" s="23"/>
      <c r="DOK1" s="23"/>
      <c r="DOL1" s="23"/>
      <c r="DOM1" s="23"/>
      <c r="DON1" s="23"/>
      <c r="DOO1" s="23"/>
      <c r="DOP1" s="23"/>
      <c r="DOQ1" s="23"/>
      <c r="DOR1" s="23"/>
      <c r="DOS1" s="23"/>
      <c r="DOT1" s="23"/>
      <c r="DOU1" s="23"/>
      <c r="DOV1" s="23"/>
      <c r="DOW1" s="23"/>
      <c r="DOX1" s="23"/>
      <c r="DOY1" s="23"/>
      <c r="DOZ1" s="23"/>
      <c r="DPA1" s="23"/>
      <c r="DPB1" s="23"/>
      <c r="DPC1" s="23"/>
      <c r="DPD1" s="23"/>
      <c r="DPE1" s="23"/>
      <c r="DPF1" s="23"/>
      <c r="DPG1" s="23"/>
      <c r="DPH1" s="23"/>
      <c r="DPI1" s="23"/>
      <c r="DPJ1" s="23"/>
      <c r="DPK1" s="23"/>
      <c r="DPL1" s="23"/>
      <c r="DPM1" s="23"/>
      <c r="DPN1" s="23"/>
      <c r="DPO1" s="23"/>
      <c r="DPP1" s="23"/>
      <c r="DPQ1" s="23"/>
      <c r="DPR1" s="23"/>
      <c r="DPS1" s="23"/>
      <c r="DPT1" s="23"/>
      <c r="DPU1" s="23"/>
      <c r="DPV1" s="23"/>
      <c r="DPW1" s="23"/>
      <c r="DPX1" s="23"/>
      <c r="DPY1" s="23"/>
      <c r="DPZ1" s="23"/>
      <c r="DQA1" s="23"/>
      <c r="DQB1" s="23"/>
      <c r="DQC1" s="23"/>
      <c r="DQD1" s="23"/>
      <c r="DQE1" s="23"/>
      <c r="DQF1" s="23"/>
      <c r="DQG1" s="23"/>
      <c r="DQH1" s="23"/>
      <c r="DQI1" s="23"/>
      <c r="DQJ1" s="23"/>
      <c r="DQK1" s="23"/>
      <c r="DQL1" s="23"/>
      <c r="DQM1" s="23"/>
      <c r="DQN1" s="23"/>
      <c r="DQO1" s="23"/>
      <c r="DQP1" s="23"/>
      <c r="DQQ1" s="23"/>
      <c r="DQR1" s="23"/>
      <c r="DQS1" s="23"/>
      <c r="DQT1" s="23"/>
      <c r="DQU1" s="23"/>
      <c r="DQV1" s="23"/>
      <c r="DQW1" s="23"/>
      <c r="DQX1" s="23"/>
      <c r="DQY1" s="23"/>
      <c r="DQZ1" s="23"/>
      <c r="DRA1" s="23"/>
      <c r="DRB1" s="23"/>
      <c r="DRC1" s="23"/>
      <c r="DRD1" s="23"/>
      <c r="DRE1" s="23"/>
      <c r="DRF1" s="23"/>
      <c r="DRG1" s="23"/>
      <c r="DRH1" s="23"/>
      <c r="DRI1" s="23"/>
      <c r="DRJ1" s="23"/>
      <c r="DRK1" s="23"/>
      <c r="DRL1" s="23"/>
      <c r="DRM1" s="23"/>
      <c r="DRN1" s="23"/>
      <c r="DRO1" s="23"/>
      <c r="DRP1" s="23"/>
      <c r="DRQ1" s="23"/>
      <c r="DRR1" s="23"/>
      <c r="DRS1" s="23"/>
      <c r="DRT1" s="23"/>
      <c r="DRU1" s="23"/>
      <c r="DRV1" s="23"/>
      <c r="DRW1" s="23"/>
      <c r="DRX1" s="23"/>
      <c r="DRY1" s="23"/>
      <c r="DRZ1" s="23"/>
      <c r="DSA1" s="23"/>
      <c r="DSB1" s="23"/>
      <c r="DSC1" s="23"/>
      <c r="DSD1" s="23"/>
      <c r="DSE1" s="23"/>
      <c r="DSF1" s="23"/>
      <c r="DSG1" s="23"/>
      <c r="DSH1" s="23"/>
      <c r="DSI1" s="23"/>
      <c r="DSJ1" s="23"/>
      <c r="DSK1" s="23"/>
      <c r="DSL1" s="23"/>
      <c r="DSM1" s="23"/>
      <c r="DSN1" s="23"/>
      <c r="DSO1" s="23"/>
      <c r="DSP1" s="23"/>
      <c r="DSQ1" s="23"/>
      <c r="DSR1" s="23"/>
      <c r="DSS1" s="23"/>
      <c r="DST1" s="23"/>
      <c r="DSU1" s="23"/>
      <c r="DSV1" s="23"/>
      <c r="DSW1" s="23"/>
      <c r="DSX1" s="23"/>
      <c r="DSY1" s="23"/>
      <c r="DSZ1" s="23"/>
      <c r="DTA1" s="23"/>
      <c r="DTB1" s="23"/>
      <c r="DTC1" s="23"/>
      <c r="DTD1" s="23"/>
      <c r="DTE1" s="23"/>
      <c r="DTF1" s="23"/>
      <c r="DTG1" s="23"/>
      <c r="DTH1" s="23"/>
      <c r="DTI1" s="23"/>
      <c r="DTJ1" s="23"/>
      <c r="DTK1" s="23"/>
      <c r="DTL1" s="23"/>
      <c r="DTM1" s="23"/>
      <c r="DTN1" s="23"/>
      <c r="DTO1" s="23"/>
      <c r="DTP1" s="23"/>
      <c r="DTQ1" s="23"/>
      <c r="DTR1" s="23"/>
      <c r="DTS1" s="23"/>
      <c r="DTT1" s="23"/>
      <c r="DTU1" s="23"/>
      <c r="DTV1" s="23"/>
      <c r="DTW1" s="23"/>
      <c r="DTX1" s="23"/>
      <c r="DTY1" s="23"/>
      <c r="DTZ1" s="23"/>
      <c r="DUA1" s="23"/>
      <c r="DUB1" s="23"/>
      <c r="DUC1" s="23"/>
      <c r="DUD1" s="23"/>
      <c r="DUE1" s="23"/>
      <c r="DUF1" s="23"/>
      <c r="DUG1" s="23"/>
      <c r="DUH1" s="23"/>
      <c r="DUI1" s="23"/>
      <c r="DUJ1" s="23"/>
      <c r="DUK1" s="23"/>
      <c r="DUL1" s="23"/>
      <c r="DUM1" s="23"/>
      <c r="DUN1" s="23"/>
      <c r="DUO1" s="23"/>
      <c r="DUP1" s="23"/>
      <c r="DUQ1" s="23"/>
      <c r="DUR1" s="23"/>
      <c r="DUS1" s="23"/>
      <c r="DUT1" s="23"/>
      <c r="DUU1" s="23"/>
      <c r="DUV1" s="23"/>
      <c r="DUW1" s="23"/>
      <c r="DUX1" s="23"/>
      <c r="DUY1" s="23"/>
      <c r="DUZ1" s="23"/>
      <c r="DVA1" s="23"/>
      <c r="DVB1" s="23"/>
      <c r="DVC1" s="23"/>
      <c r="DVD1" s="23"/>
      <c r="DVE1" s="23"/>
      <c r="DVF1" s="23"/>
      <c r="DVG1" s="23"/>
      <c r="DVH1" s="23"/>
      <c r="DVI1" s="23"/>
      <c r="DVJ1" s="23"/>
      <c r="DVK1" s="23"/>
      <c r="DVL1" s="23"/>
      <c r="DVM1" s="23"/>
      <c r="DVN1" s="23"/>
      <c r="DVO1" s="23"/>
      <c r="DVP1" s="23"/>
      <c r="DVQ1" s="23"/>
      <c r="DVR1" s="23"/>
      <c r="DVS1" s="23"/>
      <c r="DVT1" s="23"/>
      <c r="DVU1" s="23"/>
      <c r="DVV1" s="23"/>
      <c r="DVW1" s="23"/>
      <c r="DVX1" s="23"/>
      <c r="DVY1" s="23"/>
      <c r="DVZ1" s="23"/>
      <c r="DWA1" s="23"/>
      <c r="DWB1" s="23"/>
      <c r="DWC1" s="23"/>
      <c r="DWD1" s="23"/>
      <c r="DWE1" s="23"/>
      <c r="DWF1" s="23"/>
      <c r="DWG1" s="23"/>
      <c r="DWH1" s="23"/>
      <c r="DWI1" s="23"/>
      <c r="DWJ1" s="23"/>
      <c r="DWK1" s="23"/>
      <c r="DWL1" s="23"/>
      <c r="DWM1" s="23"/>
      <c r="DWN1" s="23"/>
      <c r="DWO1" s="23"/>
      <c r="DWP1" s="23"/>
      <c r="DWQ1" s="23"/>
      <c r="DWR1" s="23"/>
      <c r="DWS1" s="23"/>
      <c r="DWT1" s="23"/>
      <c r="DWU1" s="23"/>
      <c r="DWV1" s="23"/>
      <c r="DWW1" s="23"/>
      <c r="DWX1" s="23"/>
      <c r="DWY1" s="23"/>
      <c r="DWZ1" s="23"/>
      <c r="DXA1" s="23"/>
      <c r="DXB1" s="23"/>
      <c r="DXC1" s="23"/>
      <c r="DXD1" s="23"/>
      <c r="DXE1" s="23"/>
      <c r="DXF1" s="23"/>
      <c r="DXG1" s="23"/>
      <c r="DXH1" s="23"/>
      <c r="DXI1" s="23"/>
      <c r="DXJ1" s="23"/>
      <c r="DXK1" s="23"/>
      <c r="DXL1" s="23"/>
      <c r="DXM1" s="23"/>
      <c r="DXN1" s="23"/>
      <c r="DXO1" s="23"/>
      <c r="DXP1" s="23"/>
      <c r="DXQ1" s="23"/>
      <c r="DXR1" s="23"/>
      <c r="DXS1" s="23"/>
      <c r="DXT1" s="23"/>
      <c r="DXU1" s="23"/>
      <c r="DXV1" s="23"/>
      <c r="DXW1" s="23"/>
      <c r="DXX1" s="23"/>
      <c r="DXY1" s="23"/>
      <c r="DXZ1" s="23"/>
      <c r="DYA1" s="23"/>
      <c r="DYB1" s="23"/>
      <c r="DYC1" s="23"/>
      <c r="DYD1" s="23"/>
      <c r="DYE1" s="23"/>
      <c r="DYF1" s="23"/>
      <c r="DYG1" s="23"/>
      <c r="DYH1" s="23"/>
      <c r="DYI1" s="23"/>
      <c r="DYJ1" s="23"/>
      <c r="DYK1" s="23"/>
      <c r="DYL1" s="23"/>
      <c r="DYM1" s="23"/>
      <c r="DYN1" s="23"/>
      <c r="DYO1" s="23"/>
      <c r="DYP1" s="23"/>
      <c r="DYQ1" s="23"/>
      <c r="DYR1" s="23"/>
      <c r="DYS1" s="23"/>
      <c r="DYT1" s="23"/>
      <c r="DYU1" s="23"/>
      <c r="DYV1" s="23"/>
      <c r="DYW1" s="23"/>
      <c r="DYX1" s="23"/>
      <c r="DYY1" s="23"/>
      <c r="DYZ1" s="23"/>
      <c r="DZA1" s="23"/>
      <c r="DZB1" s="23"/>
      <c r="DZC1" s="23"/>
      <c r="DZD1" s="23"/>
      <c r="DZE1" s="23"/>
      <c r="DZF1" s="23"/>
      <c r="DZG1" s="23"/>
      <c r="DZH1" s="23"/>
      <c r="DZI1" s="23"/>
      <c r="DZJ1" s="23"/>
      <c r="DZK1" s="23"/>
      <c r="DZL1" s="23"/>
      <c r="DZM1" s="23"/>
      <c r="DZN1" s="23"/>
      <c r="DZO1" s="23"/>
      <c r="DZP1" s="23"/>
      <c r="DZQ1" s="23"/>
      <c r="DZR1" s="23"/>
      <c r="DZS1" s="23"/>
      <c r="DZT1" s="23"/>
      <c r="DZU1" s="23"/>
      <c r="DZV1" s="23"/>
      <c r="DZW1" s="23"/>
      <c r="DZX1" s="23"/>
      <c r="DZY1" s="23"/>
      <c r="DZZ1" s="23"/>
      <c r="EAA1" s="23"/>
      <c r="EAB1" s="23"/>
      <c r="EAC1" s="23"/>
      <c r="EAD1" s="23"/>
      <c r="EAE1" s="23"/>
      <c r="EAF1" s="23"/>
      <c r="EAG1" s="23"/>
      <c r="EAH1" s="23"/>
      <c r="EAI1" s="23"/>
      <c r="EAJ1" s="23"/>
      <c r="EAK1" s="23"/>
      <c r="EAL1" s="23"/>
      <c r="EAM1" s="23"/>
      <c r="EAN1" s="23"/>
      <c r="EAO1" s="23"/>
      <c r="EAP1" s="23"/>
      <c r="EAQ1" s="23"/>
      <c r="EAR1" s="23"/>
      <c r="EAS1" s="23"/>
      <c r="EAT1" s="23"/>
      <c r="EAU1" s="23"/>
      <c r="EAV1" s="23"/>
      <c r="EAW1" s="23"/>
      <c r="EAX1" s="23"/>
      <c r="EAY1" s="23"/>
      <c r="EAZ1" s="23"/>
      <c r="EBA1" s="23"/>
      <c r="EBB1" s="23"/>
      <c r="EBC1" s="23"/>
      <c r="EBD1" s="23"/>
      <c r="EBE1" s="23"/>
      <c r="EBF1" s="23"/>
      <c r="EBG1" s="23"/>
      <c r="EBH1" s="23"/>
      <c r="EBI1" s="23"/>
      <c r="EBJ1" s="23"/>
      <c r="EBK1" s="23"/>
      <c r="EBL1" s="23"/>
      <c r="EBM1" s="23"/>
      <c r="EBN1" s="23"/>
      <c r="EBO1" s="23"/>
      <c r="EBP1" s="23"/>
      <c r="EBQ1" s="23"/>
      <c r="EBR1" s="23"/>
      <c r="EBS1" s="23"/>
      <c r="EBT1" s="23"/>
      <c r="EBU1" s="23"/>
      <c r="EBV1" s="23"/>
      <c r="EBW1" s="23"/>
      <c r="EBX1" s="23"/>
      <c r="EBY1" s="23"/>
      <c r="EBZ1" s="23"/>
      <c r="ECA1" s="23"/>
      <c r="ECB1" s="23"/>
      <c r="ECC1" s="23"/>
      <c r="ECD1" s="23"/>
      <c r="ECE1" s="23"/>
      <c r="ECF1" s="23"/>
      <c r="ECG1" s="23"/>
      <c r="ECH1" s="23"/>
      <c r="ECI1" s="23"/>
      <c r="ECJ1" s="23"/>
      <c r="ECK1" s="23"/>
      <c r="ECL1" s="23"/>
      <c r="ECM1" s="23"/>
      <c r="ECN1" s="23"/>
      <c r="ECO1" s="23"/>
      <c r="ECP1" s="23"/>
      <c r="ECQ1" s="23"/>
      <c r="ECR1" s="23"/>
      <c r="ECS1" s="23"/>
      <c r="ECT1" s="23"/>
      <c r="ECU1" s="23"/>
      <c r="ECV1" s="23"/>
      <c r="ECW1" s="23"/>
      <c r="ECX1" s="23"/>
      <c r="ECY1" s="23"/>
      <c r="ECZ1" s="23"/>
      <c r="EDA1" s="23"/>
      <c r="EDB1" s="23"/>
      <c r="EDC1" s="23"/>
      <c r="EDD1" s="23"/>
      <c r="EDE1" s="23"/>
      <c r="EDF1" s="23"/>
      <c r="EDG1" s="23"/>
      <c r="EDH1" s="23"/>
      <c r="EDI1" s="23"/>
      <c r="EDJ1" s="23"/>
      <c r="EDK1" s="23"/>
      <c r="EDL1" s="23"/>
      <c r="EDM1" s="23"/>
      <c r="EDN1" s="23"/>
      <c r="EDO1" s="23"/>
      <c r="EDP1" s="23"/>
      <c r="EDQ1" s="23"/>
      <c r="EDR1" s="23"/>
      <c r="EDS1" s="23"/>
      <c r="EDT1" s="23"/>
      <c r="EDU1" s="23"/>
      <c r="EDV1" s="23"/>
      <c r="EDW1" s="23"/>
      <c r="EDX1" s="23"/>
      <c r="EDY1" s="23"/>
      <c r="EDZ1" s="23"/>
      <c r="EEA1" s="23"/>
      <c r="EEB1" s="23"/>
      <c r="EEC1" s="23"/>
      <c r="EED1" s="23"/>
      <c r="EEE1" s="23"/>
      <c r="EEF1" s="23"/>
      <c r="EEG1" s="23"/>
      <c r="EEH1" s="23"/>
      <c r="EEI1" s="23"/>
      <c r="EEJ1" s="23"/>
      <c r="EEK1" s="23"/>
      <c r="EEL1" s="23"/>
      <c r="EEM1" s="23"/>
      <c r="EEN1" s="23"/>
      <c r="EEO1" s="23"/>
      <c r="EEP1" s="23"/>
      <c r="EEQ1" s="23"/>
      <c r="EER1" s="23"/>
      <c r="EES1" s="23"/>
      <c r="EET1" s="23"/>
      <c r="EEU1" s="23"/>
      <c r="EEV1" s="23"/>
      <c r="EEW1" s="23"/>
      <c r="EEX1" s="23"/>
      <c r="EEY1" s="23"/>
      <c r="EEZ1" s="23"/>
      <c r="EFA1" s="23"/>
      <c r="EFB1" s="23"/>
      <c r="EFC1" s="23"/>
      <c r="EFD1" s="23"/>
      <c r="EFE1" s="23"/>
      <c r="EFF1" s="23"/>
      <c r="EFG1" s="23"/>
      <c r="EFH1" s="23"/>
      <c r="EFI1" s="23"/>
      <c r="EFJ1" s="23"/>
      <c r="EFK1" s="23"/>
      <c r="EFL1" s="23"/>
      <c r="EFM1" s="23"/>
      <c r="EFN1" s="23"/>
      <c r="EFO1" s="23"/>
      <c r="EFP1" s="23"/>
      <c r="EFQ1" s="23"/>
      <c r="EFR1" s="23"/>
      <c r="EFS1" s="23"/>
      <c r="EFT1" s="23"/>
      <c r="EFU1" s="23"/>
      <c r="EFV1" s="23"/>
      <c r="EFW1" s="23"/>
      <c r="EFX1" s="23"/>
      <c r="EFY1" s="23"/>
      <c r="EFZ1" s="23"/>
      <c r="EGA1" s="23"/>
      <c r="EGB1" s="23"/>
      <c r="EGC1" s="23"/>
      <c r="EGD1" s="23"/>
      <c r="EGE1" s="23"/>
      <c r="EGF1" s="23"/>
      <c r="EGG1" s="23"/>
      <c r="EGH1" s="23"/>
      <c r="EGI1" s="23"/>
      <c r="EGJ1" s="23"/>
      <c r="EGK1" s="23"/>
      <c r="EGL1" s="23"/>
      <c r="EGM1" s="23"/>
      <c r="EGN1" s="23"/>
      <c r="EGO1" s="23"/>
      <c r="EGP1" s="23"/>
      <c r="EGQ1" s="23"/>
      <c r="EGR1" s="23"/>
      <c r="EGS1" s="23"/>
      <c r="EGT1" s="23"/>
      <c r="EGU1" s="23"/>
      <c r="EGV1" s="23"/>
      <c r="EGW1" s="23"/>
      <c r="EGX1" s="23"/>
      <c r="EGY1" s="23"/>
      <c r="EGZ1" s="23"/>
      <c r="EHA1" s="23"/>
      <c r="EHB1" s="23"/>
      <c r="EHC1" s="23"/>
      <c r="EHD1" s="23"/>
      <c r="EHE1" s="23"/>
      <c r="EHF1" s="23"/>
      <c r="EHG1" s="23"/>
      <c r="EHH1" s="23"/>
      <c r="EHI1" s="23"/>
      <c r="EHJ1" s="23"/>
      <c r="EHK1" s="23"/>
      <c r="EHL1" s="23"/>
      <c r="EHM1" s="23"/>
      <c r="EHN1" s="23"/>
      <c r="EHO1" s="23"/>
      <c r="EHP1" s="23"/>
      <c r="EHQ1" s="23"/>
      <c r="EHR1" s="23"/>
      <c r="EHS1" s="23"/>
      <c r="EHT1" s="23"/>
      <c r="EHU1" s="23"/>
      <c r="EHV1" s="23"/>
      <c r="EHW1" s="23"/>
      <c r="EHX1" s="23"/>
      <c r="EHY1" s="23"/>
      <c r="EHZ1" s="23"/>
      <c r="EIA1" s="23"/>
      <c r="EIB1" s="23"/>
      <c r="EIC1" s="23"/>
      <c r="EID1" s="23"/>
      <c r="EIE1" s="23"/>
      <c r="EIF1" s="23"/>
      <c r="EIG1" s="23"/>
      <c r="EIH1" s="23"/>
      <c r="EII1" s="23"/>
      <c r="EIJ1" s="23"/>
      <c r="EIK1" s="23"/>
      <c r="EIL1" s="23"/>
      <c r="EIM1" s="23"/>
      <c r="EIN1" s="23"/>
      <c r="EIO1" s="23"/>
      <c r="EIP1" s="23"/>
      <c r="EIQ1" s="23"/>
      <c r="EIR1" s="23"/>
      <c r="EIS1" s="23"/>
      <c r="EIT1" s="23"/>
      <c r="EIU1" s="23"/>
      <c r="EIV1" s="23"/>
      <c r="EIW1" s="23"/>
      <c r="EIX1" s="23"/>
      <c r="EIY1" s="23"/>
      <c r="EIZ1" s="23"/>
      <c r="EJA1" s="23"/>
      <c r="EJB1" s="23"/>
      <c r="EJC1" s="23"/>
      <c r="EJD1" s="23"/>
      <c r="EJE1" s="23"/>
      <c r="EJF1" s="23"/>
      <c r="EJG1" s="23"/>
      <c r="EJH1" s="23"/>
      <c r="EJI1" s="23"/>
      <c r="EJJ1" s="23"/>
      <c r="EJK1" s="23"/>
      <c r="EJL1" s="23"/>
      <c r="EJM1" s="23"/>
      <c r="EJN1" s="23"/>
      <c r="EJO1" s="23"/>
      <c r="EJP1" s="23"/>
      <c r="EJQ1" s="23"/>
      <c r="EJR1" s="23"/>
      <c r="EJS1" s="23"/>
      <c r="EJT1" s="23"/>
      <c r="EJU1" s="23"/>
      <c r="EJV1" s="23"/>
      <c r="EJW1" s="23"/>
      <c r="EJX1" s="23"/>
      <c r="EJY1" s="23"/>
      <c r="EJZ1" s="23"/>
      <c r="EKA1" s="23"/>
      <c r="EKB1" s="23"/>
      <c r="EKC1" s="23"/>
      <c r="EKD1" s="23"/>
      <c r="EKE1" s="23"/>
      <c r="EKF1" s="23"/>
      <c r="EKG1" s="23"/>
      <c r="EKH1" s="23"/>
      <c r="EKI1" s="23"/>
      <c r="EKJ1" s="23"/>
      <c r="EKK1" s="23"/>
      <c r="EKL1" s="23"/>
      <c r="EKM1" s="23"/>
      <c r="EKN1" s="23"/>
      <c r="EKO1" s="23"/>
      <c r="EKP1" s="23"/>
      <c r="EKQ1" s="23"/>
      <c r="EKR1" s="23"/>
      <c r="EKS1" s="23"/>
      <c r="EKT1" s="23"/>
      <c r="EKU1" s="23"/>
      <c r="EKV1" s="23"/>
      <c r="EKW1" s="23"/>
      <c r="EKX1" s="23"/>
      <c r="EKY1" s="23"/>
      <c r="EKZ1" s="23"/>
      <c r="ELA1" s="23"/>
      <c r="ELB1" s="23"/>
      <c r="ELC1" s="23"/>
      <c r="ELD1" s="23"/>
      <c r="ELE1" s="23"/>
      <c r="ELF1" s="23"/>
      <c r="ELG1" s="23"/>
      <c r="ELH1" s="23"/>
      <c r="ELI1" s="23"/>
      <c r="ELJ1" s="23"/>
      <c r="ELK1" s="23"/>
      <c r="ELL1" s="23"/>
      <c r="ELM1" s="23"/>
      <c r="ELN1" s="23"/>
      <c r="ELO1" s="23"/>
      <c r="ELP1" s="23"/>
      <c r="ELQ1" s="23"/>
      <c r="ELR1" s="23"/>
      <c r="ELS1" s="23"/>
      <c r="ELT1" s="23"/>
      <c r="ELU1" s="23"/>
      <c r="ELV1" s="23"/>
      <c r="ELW1" s="23"/>
      <c r="ELX1" s="23"/>
      <c r="ELY1" s="23"/>
      <c r="ELZ1" s="23"/>
      <c r="EMA1" s="23"/>
      <c r="EMB1" s="23"/>
      <c r="EMC1" s="23"/>
      <c r="EMD1" s="23"/>
      <c r="EME1" s="23"/>
      <c r="EMF1" s="23"/>
      <c r="EMG1" s="23"/>
      <c r="EMH1" s="23"/>
      <c r="EMI1" s="23"/>
      <c r="EMJ1" s="23"/>
      <c r="EMK1" s="23"/>
      <c r="EML1" s="23"/>
      <c r="EMM1" s="23"/>
      <c r="EMN1" s="23"/>
      <c r="EMO1" s="23"/>
      <c r="EMP1" s="23"/>
      <c r="EMQ1" s="23"/>
      <c r="EMR1" s="23"/>
      <c r="EMS1" s="23"/>
      <c r="EMT1" s="23"/>
      <c r="EMU1" s="23"/>
      <c r="EMV1" s="23"/>
      <c r="EMW1" s="23"/>
      <c r="EMX1" s="23"/>
      <c r="EMY1" s="23"/>
      <c r="EMZ1" s="23"/>
      <c r="ENA1" s="23"/>
      <c r="ENB1" s="23"/>
      <c r="ENC1" s="23"/>
      <c r="END1" s="23"/>
      <c r="ENE1" s="23"/>
      <c r="ENF1" s="23"/>
      <c r="ENG1" s="23"/>
      <c r="ENH1" s="23"/>
      <c r="ENI1" s="23"/>
      <c r="ENJ1" s="23"/>
      <c r="ENK1" s="23"/>
      <c r="ENL1" s="23"/>
      <c r="ENM1" s="23"/>
      <c r="ENN1" s="23"/>
      <c r="ENO1" s="23"/>
      <c r="ENP1" s="23"/>
      <c r="ENQ1" s="23"/>
      <c r="ENR1" s="23"/>
      <c r="ENS1" s="23"/>
      <c r="ENT1" s="23"/>
      <c r="ENU1" s="23"/>
      <c r="ENV1" s="23"/>
      <c r="ENW1" s="23"/>
      <c r="ENX1" s="23"/>
      <c r="ENY1" s="23"/>
      <c r="ENZ1" s="23"/>
      <c r="EOA1" s="23"/>
      <c r="EOB1" s="23"/>
      <c r="EOC1" s="23"/>
      <c r="EOD1" s="23"/>
      <c r="EOE1" s="23"/>
      <c r="EOF1" s="23"/>
      <c r="EOG1" s="23"/>
      <c r="EOH1" s="23"/>
      <c r="EOI1" s="23"/>
      <c r="EOJ1" s="23"/>
      <c r="EOK1" s="23"/>
      <c r="EOL1" s="23"/>
      <c r="EOM1" s="23"/>
      <c r="EON1" s="23"/>
      <c r="EOO1" s="23"/>
      <c r="EOP1" s="23"/>
      <c r="EOQ1" s="23"/>
      <c r="EOR1" s="23"/>
      <c r="EOS1" s="23"/>
      <c r="EOT1" s="23"/>
      <c r="EOU1" s="23"/>
      <c r="EOV1" s="23"/>
      <c r="EOW1" s="23"/>
      <c r="EOX1" s="23"/>
      <c r="EOY1" s="23"/>
      <c r="EOZ1" s="23"/>
      <c r="EPA1" s="23"/>
      <c r="EPB1" s="23"/>
      <c r="EPC1" s="23"/>
      <c r="EPD1" s="23"/>
      <c r="EPE1" s="23"/>
      <c r="EPF1" s="23"/>
      <c r="EPG1" s="23"/>
      <c r="EPH1" s="23"/>
      <c r="EPI1" s="23"/>
      <c r="EPJ1" s="23"/>
      <c r="EPK1" s="23"/>
      <c r="EPL1" s="23"/>
      <c r="EPM1" s="23"/>
      <c r="EPN1" s="23"/>
      <c r="EPO1" s="23"/>
      <c r="EPP1" s="23"/>
      <c r="EPQ1" s="23"/>
      <c r="EPR1" s="23"/>
      <c r="EPS1" s="23"/>
      <c r="EPT1" s="23"/>
      <c r="EPU1" s="23"/>
      <c r="EPV1" s="23"/>
      <c r="EPW1" s="23"/>
      <c r="EPX1" s="23"/>
      <c r="EPY1" s="23"/>
      <c r="EPZ1" s="23"/>
      <c r="EQA1" s="23"/>
      <c r="EQB1" s="23"/>
      <c r="EQC1" s="23"/>
      <c r="EQD1" s="23"/>
      <c r="EQE1" s="23"/>
      <c r="EQF1" s="23"/>
      <c r="EQG1" s="23"/>
      <c r="EQH1" s="23"/>
      <c r="EQI1" s="23"/>
      <c r="EQJ1" s="23"/>
      <c r="EQK1" s="23"/>
      <c r="EQL1" s="23"/>
      <c r="EQM1" s="23"/>
      <c r="EQN1" s="23"/>
      <c r="EQO1" s="23"/>
      <c r="EQP1" s="23"/>
      <c r="EQQ1" s="23"/>
      <c r="EQR1" s="23"/>
      <c r="EQS1" s="23"/>
      <c r="EQT1" s="23"/>
      <c r="EQU1" s="23"/>
      <c r="EQV1" s="23"/>
      <c r="EQW1" s="23"/>
      <c r="EQX1" s="23"/>
      <c r="EQY1" s="23"/>
      <c r="EQZ1" s="23"/>
      <c r="ERA1" s="23"/>
      <c r="ERB1" s="23"/>
      <c r="ERC1" s="23"/>
      <c r="ERD1" s="23"/>
      <c r="ERE1" s="23"/>
      <c r="ERF1" s="23"/>
      <c r="ERG1" s="23"/>
      <c r="ERH1" s="23"/>
      <c r="ERI1" s="23"/>
      <c r="ERJ1" s="23"/>
      <c r="ERK1" s="23"/>
      <c r="ERL1" s="23"/>
      <c r="ERM1" s="23"/>
      <c r="ERN1" s="23"/>
      <c r="ERO1" s="23"/>
      <c r="ERP1" s="23"/>
      <c r="ERQ1" s="23"/>
      <c r="ERR1" s="23"/>
      <c r="ERS1" s="23"/>
      <c r="ERT1" s="23"/>
      <c r="ERU1" s="23"/>
      <c r="ERV1" s="23"/>
      <c r="ERW1" s="23"/>
      <c r="ERX1" s="23"/>
      <c r="ERY1" s="23"/>
      <c r="ERZ1" s="23"/>
      <c r="ESA1" s="23"/>
      <c r="ESB1" s="23"/>
      <c r="ESC1" s="23"/>
      <c r="ESD1" s="23"/>
      <c r="ESE1" s="23"/>
      <c r="ESF1" s="23"/>
      <c r="ESG1" s="23"/>
      <c r="ESH1" s="23"/>
      <c r="ESI1" s="23"/>
      <c r="ESJ1" s="23"/>
      <c r="ESK1" s="23"/>
      <c r="ESL1" s="23"/>
      <c r="ESM1" s="23"/>
      <c r="ESN1" s="23"/>
      <c r="ESO1" s="23"/>
      <c r="ESP1" s="23"/>
      <c r="ESQ1" s="23"/>
      <c r="ESR1" s="23"/>
      <c r="ESS1" s="23"/>
      <c r="EST1" s="23"/>
      <c r="ESU1" s="23"/>
      <c r="ESV1" s="23"/>
      <c r="ESW1" s="23"/>
      <c r="ESX1" s="23"/>
      <c r="ESY1" s="23"/>
      <c r="ESZ1" s="23"/>
      <c r="ETA1" s="23"/>
      <c r="ETB1" s="23"/>
      <c r="ETC1" s="23"/>
      <c r="ETD1" s="23"/>
      <c r="ETE1" s="23"/>
      <c r="ETF1" s="23"/>
      <c r="ETG1" s="23"/>
      <c r="ETH1" s="23"/>
      <c r="ETI1" s="23"/>
      <c r="ETJ1" s="23"/>
      <c r="ETK1" s="23"/>
      <c r="ETL1" s="23"/>
      <c r="ETM1" s="23"/>
      <c r="ETN1" s="23"/>
      <c r="ETO1" s="23"/>
      <c r="ETP1" s="23"/>
      <c r="ETQ1" s="23"/>
      <c r="ETR1" s="23"/>
      <c r="ETS1" s="23"/>
      <c r="ETT1" s="23"/>
      <c r="ETU1" s="23"/>
      <c r="ETV1" s="23"/>
      <c r="ETW1" s="23"/>
      <c r="ETX1" s="23"/>
      <c r="ETY1" s="23"/>
      <c r="ETZ1" s="23"/>
      <c r="EUA1" s="23"/>
      <c r="EUB1" s="23"/>
      <c r="EUC1" s="23"/>
      <c r="EUD1" s="23"/>
      <c r="EUE1" s="23"/>
      <c r="EUF1" s="23"/>
      <c r="EUG1" s="23"/>
      <c r="EUH1" s="23"/>
      <c r="EUI1" s="23"/>
      <c r="EUJ1" s="23"/>
      <c r="EUK1" s="23"/>
      <c r="EUL1" s="23"/>
      <c r="EUM1" s="23"/>
      <c r="EUN1" s="23"/>
      <c r="EUO1" s="23"/>
      <c r="EUP1" s="23"/>
      <c r="EUQ1" s="23"/>
      <c r="EUR1" s="23"/>
      <c r="EUS1" s="23"/>
      <c r="EUT1" s="23"/>
      <c r="EUU1" s="23"/>
      <c r="EUV1" s="23"/>
      <c r="EUW1" s="23"/>
      <c r="EUX1" s="23"/>
      <c r="EUY1" s="23"/>
      <c r="EUZ1" s="23"/>
      <c r="EVA1" s="23"/>
      <c r="EVB1" s="23"/>
      <c r="EVC1" s="23"/>
      <c r="EVD1" s="23"/>
      <c r="EVE1" s="23"/>
      <c r="EVF1" s="23"/>
      <c r="EVG1" s="23"/>
      <c r="EVH1" s="23"/>
      <c r="EVI1" s="23"/>
      <c r="EVJ1" s="23"/>
      <c r="EVK1" s="23"/>
      <c r="EVL1" s="23"/>
      <c r="EVM1" s="23"/>
      <c r="EVN1" s="23"/>
      <c r="EVO1" s="23"/>
      <c r="EVP1" s="23"/>
      <c r="EVQ1" s="23"/>
      <c r="EVR1" s="23"/>
      <c r="EVS1" s="23"/>
      <c r="EVT1" s="23"/>
      <c r="EVU1" s="23"/>
      <c r="EVV1" s="23"/>
      <c r="EVW1" s="23"/>
      <c r="EVX1" s="23"/>
      <c r="EVY1" s="23"/>
      <c r="EVZ1" s="23"/>
      <c r="EWA1" s="23"/>
      <c r="EWB1" s="23"/>
      <c r="EWC1" s="23"/>
      <c r="EWD1" s="23"/>
      <c r="EWE1" s="23"/>
      <c r="EWF1" s="23"/>
      <c r="EWG1" s="23"/>
      <c r="EWH1" s="23"/>
      <c r="EWI1" s="23"/>
      <c r="EWJ1" s="23"/>
      <c r="EWK1" s="23"/>
      <c r="EWL1" s="23"/>
      <c r="EWM1" s="23"/>
      <c r="EWN1" s="23"/>
      <c r="EWO1" s="23"/>
      <c r="EWP1" s="23"/>
      <c r="EWQ1" s="23"/>
      <c r="EWR1" s="23"/>
      <c r="EWS1" s="23"/>
      <c r="EWT1" s="23"/>
      <c r="EWU1" s="23"/>
      <c r="EWV1" s="23"/>
      <c r="EWW1" s="23"/>
      <c r="EWX1" s="23"/>
      <c r="EWY1" s="23"/>
      <c r="EWZ1" s="23"/>
      <c r="EXA1" s="23"/>
      <c r="EXB1" s="23"/>
      <c r="EXC1" s="23"/>
      <c r="EXD1" s="23"/>
      <c r="EXE1" s="23"/>
      <c r="EXF1" s="23"/>
      <c r="EXG1" s="23"/>
      <c r="EXH1" s="23"/>
      <c r="EXI1" s="23"/>
      <c r="EXJ1" s="23"/>
      <c r="EXK1" s="23"/>
      <c r="EXL1" s="23"/>
      <c r="EXM1" s="23"/>
      <c r="EXN1" s="23"/>
      <c r="EXO1" s="23"/>
      <c r="EXP1" s="23"/>
      <c r="EXQ1" s="23"/>
      <c r="EXR1" s="23"/>
      <c r="EXS1" s="23"/>
      <c r="EXT1" s="23"/>
      <c r="EXU1" s="23"/>
      <c r="EXV1" s="23"/>
      <c r="EXW1" s="23"/>
      <c r="EXX1" s="23"/>
      <c r="EXY1" s="23"/>
      <c r="EXZ1" s="23"/>
      <c r="EYA1" s="23"/>
      <c r="EYB1" s="23"/>
      <c r="EYC1" s="23"/>
      <c r="EYD1" s="23"/>
      <c r="EYE1" s="23"/>
      <c r="EYF1" s="23"/>
      <c r="EYG1" s="23"/>
      <c r="EYH1" s="23"/>
      <c r="EYI1" s="23"/>
      <c r="EYJ1" s="23"/>
      <c r="EYK1" s="23"/>
      <c r="EYL1" s="23"/>
      <c r="EYM1" s="23"/>
      <c r="EYN1" s="23"/>
      <c r="EYO1" s="23"/>
      <c r="EYP1" s="23"/>
      <c r="EYQ1" s="23"/>
      <c r="EYR1" s="23"/>
      <c r="EYS1" s="23"/>
      <c r="EYT1" s="23"/>
      <c r="EYU1" s="23"/>
      <c r="EYV1" s="23"/>
      <c r="EYW1" s="23"/>
      <c r="EYX1" s="23"/>
      <c r="EYY1" s="23"/>
      <c r="EYZ1" s="23"/>
      <c r="EZA1" s="23"/>
      <c r="EZB1" s="23"/>
      <c r="EZC1" s="23"/>
      <c r="EZD1" s="23"/>
      <c r="EZE1" s="23"/>
      <c r="EZF1" s="23"/>
      <c r="EZG1" s="23"/>
      <c r="EZH1" s="23"/>
      <c r="EZI1" s="23"/>
      <c r="EZJ1" s="23"/>
      <c r="EZK1" s="23"/>
      <c r="EZL1" s="23"/>
      <c r="EZM1" s="23"/>
      <c r="EZN1" s="23"/>
      <c r="EZO1" s="23"/>
      <c r="EZP1" s="23"/>
      <c r="EZQ1" s="23"/>
      <c r="EZR1" s="23"/>
      <c r="EZS1" s="23"/>
      <c r="EZT1" s="23"/>
      <c r="EZU1" s="23"/>
      <c r="EZV1" s="23"/>
      <c r="EZW1" s="23"/>
      <c r="EZX1" s="23"/>
      <c r="EZY1" s="23"/>
      <c r="EZZ1" s="23"/>
      <c r="FAA1" s="23"/>
      <c r="FAB1" s="23"/>
      <c r="FAC1" s="23"/>
      <c r="FAD1" s="23"/>
      <c r="FAE1" s="23"/>
      <c r="FAF1" s="23"/>
      <c r="FAG1" s="23"/>
      <c r="FAH1" s="23"/>
      <c r="FAI1" s="23"/>
      <c r="FAJ1" s="23"/>
      <c r="FAK1" s="23"/>
      <c r="FAL1" s="23"/>
      <c r="FAM1" s="23"/>
      <c r="FAN1" s="23"/>
      <c r="FAO1" s="23"/>
      <c r="FAP1" s="23"/>
      <c r="FAQ1" s="23"/>
      <c r="FAR1" s="23"/>
      <c r="FAS1" s="23"/>
      <c r="FAT1" s="23"/>
      <c r="FAU1" s="23"/>
      <c r="FAV1" s="23"/>
      <c r="FAW1" s="23"/>
      <c r="FAX1" s="23"/>
      <c r="FAY1" s="23"/>
      <c r="FAZ1" s="23"/>
      <c r="FBA1" s="23"/>
      <c r="FBB1" s="23"/>
      <c r="FBC1" s="23"/>
      <c r="FBD1" s="23"/>
      <c r="FBE1" s="23"/>
      <c r="FBF1" s="23"/>
      <c r="FBG1" s="23"/>
      <c r="FBH1" s="23"/>
      <c r="FBI1" s="23"/>
      <c r="FBJ1" s="23"/>
      <c r="FBK1" s="23"/>
      <c r="FBL1" s="23"/>
      <c r="FBM1" s="23"/>
      <c r="FBN1" s="23"/>
      <c r="FBO1" s="23"/>
      <c r="FBP1" s="23"/>
      <c r="FBQ1" s="23"/>
      <c r="FBR1" s="23"/>
      <c r="FBS1" s="23"/>
      <c r="FBT1" s="23"/>
      <c r="FBU1" s="23"/>
      <c r="FBV1" s="23"/>
      <c r="FBW1" s="23"/>
      <c r="FBX1" s="23"/>
      <c r="FBY1" s="23"/>
      <c r="FBZ1" s="23"/>
      <c r="FCA1" s="23"/>
      <c r="FCB1" s="23"/>
      <c r="FCC1" s="23"/>
      <c r="FCD1" s="23"/>
      <c r="FCE1" s="23"/>
      <c r="FCF1" s="23"/>
      <c r="FCG1" s="23"/>
      <c r="FCH1" s="23"/>
      <c r="FCI1" s="23"/>
      <c r="FCJ1" s="23"/>
      <c r="FCK1" s="23"/>
      <c r="FCL1" s="23"/>
      <c r="FCM1" s="23"/>
      <c r="FCN1" s="23"/>
      <c r="FCO1" s="23"/>
      <c r="FCP1" s="23"/>
      <c r="FCQ1" s="23"/>
      <c r="FCR1" s="23"/>
      <c r="FCS1" s="23"/>
      <c r="FCT1" s="23"/>
      <c r="FCU1" s="23"/>
      <c r="FCV1" s="23"/>
      <c r="FCW1" s="23"/>
      <c r="FCX1" s="23"/>
      <c r="FCY1" s="23"/>
      <c r="FCZ1" s="23"/>
      <c r="FDA1" s="23"/>
      <c r="FDB1" s="23"/>
      <c r="FDC1" s="23"/>
      <c r="FDD1" s="23"/>
      <c r="FDE1" s="23"/>
      <c r="FDF1" s="23"/>
      <c r="FDG1" s="23"/>
      <c r="FDH1" s="23"/>
      <c r="FDI1" s="23"/>
      <c r="FDJ1" s="23"/>
      <c r="FDK1" s="23"/>
      <c r="FDL1" s="23"/>
      <c r="FDM1" s="23"/>
      <c r="FDN1" s="23"/>
      <c r="FDO1" s="23"/>
      <c r="FDP1" s="23"/>
      <c r="FDQ1" s="23"/>
      <c r="FDR1" s="23"/>
      <c r="FDS1" s="23"/>
      <c r="FDT1" s="23"/>
      <c r="FDU1" s="23"/>
      <c r="FDV1" s="23"/>
      <c r="FDW1" s="23"/>
      <c r="FDX1" s="23"/>
      <c r="FDY1" s="23"/>
      <c r="FDZ1" s="23"/>
      <c r="FEA1" s="23"/>
      <c r="FEB1" s="23"/>
      <c r="FEC1" s="23"/>
      <c r="FED1" s="23"/>
      <c r="FEE1" s="23"/>
      <c r="FEF1" s="23"/>
      <c r="FEG1" s="23"/>
      <c r="FEH1" s="23"/>
      <c r="FEI1" s="23"/>
      <c r="FEJ1" s="23"/>
      <c r="FEK1" s="23"/>
      <c r="FEL1" s="23"/>
      <c r="FEM1" s="23"/>
      <c r="FEN1" s="23"/>
      <c r="FEO1" s="23"/>
      <c r="FEP1" s="23"/>
      <c r="FEQ1" s="23"/>
      <c r="FER1" s="23"/>
      <c r="FES1" s="23"/>
      <c r="FET1" s="23"/>
      <c r="FEU1" s="23"/>
      <c r="FEV1" s="23"/>
      <c r="FEW1" s="23"/>
      <c r="FEX1" s="23"/>
      <c r="FEY1" s="23"/>
      <c r="FEZ1" s="23"/>
      <c r="FFA1" s="23"/>
      <c r="FFB1" s="23"/>
      <c r="FFC1" s="23"/>
      <c r="FFD1" s="23"/>
      <c r="FFE1" s="23"/>
      <c r="FFF1" s="23"/>
      <c r="FFG1" s="23"/>
      <c r="FFH1" s="23"/>
      <c r="FFI1" s="23"/>
      <c r="FFJ1" s="23"/>
      <c r="FFK1" s="23"/>
      <c r="FFL1" s="23"/>
      <c r="FFM1" s="23"/>
      <c r="FFN1" s="23"/>
      <c r="FFO1" s="23"/>
      <c r="FFP1" s="23"/>
      <c r="FFQ1" s="23"/>
      <c r="FFR1" s="23"/>
      <c r="FFS1" s="23"/>
      <c r="FFT1" s="23"/>
      <c r="FFU1" s="23"/>
      <c r="FFV1" s="23"/>
      <c r="FFW1" s="23"/>
      <c r="FFX1" s="23"/>
      <c r="FFY1" s="23"/>
      <c r="FFZ1" s="23"/>
      <c r="FGA1" s="23"/>
      <c r="FGB1" s="23"/>
      <c r="FGC1" s="23"/>
      <c r="FGD1" s="23"/>
      <c r="FGE1" s="23"/>
      <c r="FGF1" s="23"/>
      <c r="FGG1" s="23"/>
      <c r="FGH1" s="23"/>
      <c r="FGI1" s="23"/>
      <c r="FGJ1" s="23"/>
      <c r="FGK1" s="23"/>
      <c r="FGL1" s="23"/>
      <c r="FGM1" s="23"/>
      <c r="FGN1" s="23"/>
      <c r="FGO1" s="23"/>
      <c r="FGP1" s="23"/>
      <c r="FGQ1" s="23"/>
      <c r="FGR1" s="23"/>
      <c r="FGS1" s="23"/>
      <c r="FGT1" s="23"/>
      <c r="FGU1" s="23"/>
      <c r="FGV1" s="23"/>
      <c r="FGW1" s="23"/>
      <c r="FGX1" s="23"/>
      <c r="FGY1" s="23"/>
      <c r="FGZ1" s="23"/>
      <c r="FHA1" s="23"/>
      <c r="FHB1" s="23"/>
      <c r="FHC1" s="23"/>
      <c r="FHD1" s="23"/>
      <c r="FHE1" s="23"/>
      <c r="FHF1" s="23"/>
      <c r="FHG1" s="23"/>
      <c r="FHH1" s="23"/>
      <c r="FHI1" s="23"/>
      <c r="FHJ1" s="23"/>
      <c r="FHK1" s="23"/>
      <c r="FHL1" s="23"/>
      <c r="FHM1" s="23"/>
      <c r="FHN1" s="23"/>
      <c r="FHO1" s="23"/>
      <c r="FHP1" s="23"/>
      <c r="FHQ1" s="23"/>
      <c r="FHR1" s="23"/>
      <c r="FHS1" s="23"/>
      <c r="FHT1" s="23"/>
      <c r="FHU1" s="23"/>
      <c r="FHV1" s="23"/>
      <c r="FHW1" s="23"/>
      <c r="FHX1" s="23"/>
      <c r="FHY1" s="23"/>
      <c r="FHZ1" s="23"/>
      <c r="FIA1" s="23"/>
      <c r="FIB1" s="23"/>
      <c r="FIC1" s="23"/>
      <c r="FID1" s="23"/>
      <c r="FIE1" s="23"/>
      <c r="FIF1" s="23"/>
      <c r="FIG1" s="23"/>
      <c r="FIH1" s="23"/>
      <c r="FII1" s="23"/>
      <c r="FIJ1" s="23"/>
      <c r="FIK1" s="23"/>
      <c r="FIL1" s="23"/>
      <c r="FIM1" s="23"/>
      <c r="FIN1" s="23"/>
      <c r="FIO1" s="23"/>
      <c r="FIP1" s="23"/>
      <c r="FIQ1" s="23"/>
      <c r="FIR1" s="23"/>
      <c r="FIS1" s="23"/>
      <c r="FIT1" s="23"/>
      <c r="FIU1" s="23"/>
      <c r="FIV1" s="23"/>
      <c r="FIW1" s="23"/>
      <c r="FIX1" s="23"/>
      <c r="FIY1" s="23"/>
      <c r="FIZ1" s="23"/>
      <c r="FJA1" s="23"/>
      <c r="FJB1" s="23"/>
      <c r="FJC1" s="23"/>
      <c r="FJD1" s="23"/>
      <c r="FJE1" s="23"/>
      <c r="FJF1" s="23"/>
      <c r="FJG1" s="23"/>
      <c r="FJH1" s="23"/>
      <c r="FJI1" s="23"/>
      <c r="FJJ1" s="23"/>
      <c r="FJK1" s="23"/>
      <c r="FJL1" s="23"/>
      <c r="FJM1" s="23"/>
      <c r="FJN1" s="23"/>
      <c r="FJO1" s="23"/>
      <c r="FJP1" s="23"/>
      <c r="FJQ1" s="23"/>
      <c r="FJR1" s="23"/>
      <c r="FJS1" s="23"/>
      <c r="FJT1" s="23"/>
      <c r="FJU1" s="23"/>
      <c r="FJV1" s="23"/>
      <c r="FJW1" s="23"/>
      <c r="FJX1" s="23"/>
      <c r="FJY1" s="23"/>
      <c r="FJZ1" s="23"/>
      <c r="FKA1" s="23"/>
      <c r="FKB1" s="23"/>
      <c r="FKC1" s="23"/>
      <c r="FKD1" s="23"/>
      <c r="FKE1" s="23"/>
      <c r="FKF1" s="23"/>
      <c r="FKG1" s="23"/>
      <c r="FKH1" s="23"/>
      <c r="FKI1" s="23"/>
      <c r="FKJ1" s="23"/>
      <c r="FKK1" s="23"/>
      <c r="FKL1" s="23"/>
      <c r="FKM1" s="23"/>
      <c r="FKN1" s="23"/>
      <c r="FKO1" s="23"/>
      <c r="FKP1" s="23"/>
      <c r="FKQ1" s="23"/>
      <c r="FKR1" s="23"/>
      <c r="FKS1" s="23"/>
      <c r="FKT1" s="23"/>
      <c r="FKU1" s="23"/>
      <c r="FKV1" s="23"/>
      <c r="FKW1" s="23"/>
      <c r="FKX1" s="23"/>
      <c r="FKY1" s="23"/>
      <c r="FKZ1" s="23"/>
      <c r="FLA1" s="23"/>
      <c r="FLB1" s="23"/>
      <c r="FLC1" s="23"/>
      <c r="FLD1" s="23"/>
      <c r="FLE1" s="23"/>
      <c r="FLF1" s="23"/>
      <c r="FLG1" s="23"/>
      <c r="FLH1" s="23"/>
      <c r="FLI1" s="23"/>
      <c r="FLJ1" s="23"/>
      <c r="FLK1" s="23"/>
      <c r="FLL1" s="23"/>
      <c r="FLM1" s="23"/>
      <c r="FLN1" s="23"/>
      <c r="FLO1" s="23"/>
      <c r="FLP1" s="23"/>
      <c r="FLQ1" s="23"/>
      <c r="FLR1" s="23"/>
      <c r="FLS1" s="23"/>
      <c r="FLT1" s="23"/>
      <c r="FLU1" s="23"/>
      <c r="FLV1" s="23"/>
      <c r="FLW1" s="23"/>
      <c r="FLX1" s="23"/>
      <c r="FLY1" s="23"/>
      <c r="FLZ1" s="23"/>
      <c r="FMA1" s="23"/>
      <c r="FMB1" s="23"/>
      <c r="FMC1" s="23"/>
      <c r="FMD1" s="23"/>
      <c r="FME1" s="23"/>
      <c r="FMF1" s="23"/>
      <c r="FMG1" s="23"/>
      <c r="FMH1" s="23"/>
      <c r="FMI1" s="23"/>
      <c r="FMJ1" s="23"/>
      <c r="FMK1" s="23"/>
      <c r="FML1" s="23"/>
      <c r="FMM1" s="23"/>
      <c r="FMN1" s="23"/>
      <c r="FMO1" s="23"/>
      <c r="FMP1" s="23"/>
      <c r="FMQ1" s="23"/>
      <c r="FMR1" s="23"/>
      <c r="FMS1" s="23"/>
      <c r="FMT1" s="23"/>
      <c r="FMU1" s="23"/>
      <c r="FMV1" s="23"/>
      <c r="FMW1" s="23"/>
      <c r="FMX1" s="23"/>
      <c r="FMY1" s="23"/>
      <c r="FMZ1" s="23"/>
      <c r="FNA1" s="23"/>
      <c r="FNB1" s="23"/>
      <c r="FNC1" s="23"/>
      <c r="FND1" s="23"/>
      <c r="FNE1" s="23"/>
      <c r="FNF1" s="23"/>
      <c r="FNG1" s="23"/>
      <c r="FNH1" s="23"/>
      <c r="FNI1" s="23"/>
      <c r="FNJ1" s="23"/>
      <c r="FNK1" s="23"/>
      <c r="FNL1" s="23"/>
      <c r="FNM1" s="23"/>
      <c r="FNN1" s="23"/>
      <c r="FNO1" s="23"/>
      <c r="FNP1" s="23"/>
      <c r="FNQ1" s="23"/>
      <c r="FNR1" s="23"/>
      <c r="FNS1" s="23"/>
      <c r="FNT1" s="23"/>
      <c r="FNU1" s="23"/>
      <c r="FNV1" s="23"/>
      <c r="FNW1" s="23"/>
      <c r="FNX1" s="23"/>
      <c r="FNY1" s="23"/>
      <c r="FNZ1" s="23"/>
      <c r="FOA1" s="23"/>
      <c r="FOB1" s="23"/>
      <c r="FOC1" s="23"/>
      <c r="FOD1" s="23"/>
      <c r="FOE1" s="23"/>
      <c r="FOF1" s="23"/>
      <c r="FOG1" s="23"/>
      <c r="FOH1" s="23"/>
      <c r="FOI1" s="23"/>
      <c r="FOJ1" s="23"/>
      <c r="FOK1" s="23"/>
      <c r="FOL1" s="23"/>
      <c r="FOM1" s="23"/>
      <c r="FON1" s="23"/>
      <c r="FOO1" s="23"/>
      <c r="FOP1" s="23"/>
      <c r="FOQ1" s="23"/>
      <c r="FOR1" s="23"/>
      <c r="FOS1" s="23"/>
      <c r="FOT1" s="23"/>
      <c r="FOU1" s="23"/>
      <c r="FOV1" s="23"/>
      <c r="FOW1" s="23"/>
      <c r="FOX1" s="23"/>
      <c r="FOY1" s="23"/>
      <c r="FOZ1" s="23"/>
      <c r="FPA1" s="23"/>
      <c r="FPB1" s="23"/>
      <c r="FPC1" s="23"/>
      <c r="FPD1" s="23"/>
      <c r="FPE1" s="23"/>
      <c r="FPF1" s="23"/>
      <c r="FPG1" s="23"/>
      <c r="FPH1" s="23"/>
      <c r="FPI1" s="23"/>
      <c r="FPJ1" s="23"/>
      <c r="FPK1" s="23"/>
      <c r="FPL1" s="23"/>
      <c r="FPM1" s="23"/>
      <c r="FPN1" s="23"/>
      <c r="FPO1" s="23"/>
      <c r="FPP1" s="23"/>
      <c r="FPQ1" s="23"/>
      <c r="FPR1" s="23"/>
      <c r="FPS1" s="23"/>
      <c r="FPT1" s="23"/>
      <c r="FPU1" s="23"/>
      <c r="FPV1" s="23"/>
      <c r="FPW1" s="23"/>
      <c r="FPX1" s="23"/>
      <c r="FPY1" s="23"/>
      <c r="FPZ1" s="23"/>
      <c r="FQA1" s="23"/>
      <c r="FQB1" s="23"/>
      <c r="FQC1" s="23"/>
      <c r="FQD1" s="23"/>
      <c r="FQE1" s="23"/>
      <c r="FQF1" s="23"/>
      <c r="FQG1" s="23"/>
      <c r="FQH1" s="23"/>
      <c r="FQI1" s="23"/>
      <c r="FQJ1" s="23"/>
      <c r="FQK1" s="23"/>
      <c r="FQL1" s="23"/>
      <c r="FQM1" s="23"/>
      <c r="FQN1" s="23"/>
      <c r="FQO1" s="23"/>
      <c r="FQP1" s="23"/>
      <c r="FQQ1" s="23"/>
      <c r="FQR1" s="23"/>
      <c r="FQS1" s="23"/>
      <c r="FQT1" s="23"/>
      <c r="FQU1" s="23"/>
      <c r="FQV1" s="23"/>
      <c r="FQW1" s="23"/>
      <c r="FQX1" s="23"/>
      <c r="FQY1" s="23"/>
      <c r="FQZ1" s="23"/>
      <c r="FRA1" s="23"/>
      <c r="FRB1" s="23"/>
      <c r="FRC1" s="23"/>
      <c r="FRD1" s="23"/>
      <c r="FRE1" s="23"/>
      <c r="FRF1" s="23"/>
      <c r="FRG1" s="23"/>
      <c r="FRH1" s="23"/>
      <c r="FRI1" s="23"/>
      <c r="FRJ1" s="23"/>
      <c r="FRK1" s="23"/>
      <c r="FRL1" s="23"/>
      <c r="FRM1" s="23"/>
      <c r="FRN1" s="23"/>
      <c r="FRO1" s="23"/>
      <c r="FRP1" s="23"/>
      <c r="FRQ1" s="23"/>
      <c r="FRR1" s="23"/>
      <c r="FRS1" s="23"/>
      <c r="FRT1" s="23"/>
      <c r="FRU1" s="23"/>
      <c r="FRV1" s="23"/>
      <c r="FRW1" s="23"/>
      <c r="FRX1" s="23"/>
      <c r="FRY1" s="23"/>
      <c r="FRZ1" s="23"/>
      <c r="FSA1" s="23"/>
      <c r="FSB1" s="23"/>
      <c r="FSC1" s="23"/>
      <c r="FSD1" s="23"/>
      <c r="FSE1" s="23"/>
      <c r="FSF1" s="23"/>
      <c r="FSG1" s="23"/>
      <c r="FSH1" s="23"/>
      <c r="FSI1" s="23"/>
      <c r="FSJ1" s="23"/>
      <c r="FSK1" s="23"/>
      <c r="FSL1" s="23"/>
      <c r="FSM1" s="23"/>
      <c r="FSN1" s="23"/>
      <c r="FSO1" s="23"/>
      <c r="FSP1" s="23"/>
      <c r="FSQ1" s="23"/>
      <c r="FSR1" s="23"/>
      <c r="FSS1" s="23"/>
      <c r="FST1" s="23"/>
      <c r="FSU1" s="23"/>
      <c r="FSV1" s="23"/>
      <c r="FSW1" s="23"/>
      <c r="FSX1" s="23"/>
      <c r="FSY1" s="23"/>
      <c r="FSZ1" s="23"/>
      <c r="FTA1" s="23"/>
      <c r="FTB1" s="23"/>
      <c r="FTC1" s="23"/>
      <c r="FTD1" s="23"/>
      <c r="FTE1" s="23"/>
      <c r="FTF1" s="23"/>
      <c r="FTG1" s="23"/>
      <c r="FTH1" s="23"/>
      <c r="FTI1" s="23"/>
      <c r="FTJ1" s="23"/>
      <c r="FTK1" s="23"/>
      <c r="FTL1" s="23"/>
      <c r="FTM1" s="23"/>
      <c r="FTN1" s="23"/>
      <c r="FTO1" s="23"/>
      <c r="FTP1" s="23"/>
      <c r="FTQ1" s="23"/>
      <c r="FTR1" s="23"/>
      <c r="FTS1" s="23"/>
      <c r="FTT1" s="23"/>
      <c r="FTU1" s="23"/>
      <c r="FTV1" s="23"/>
      <c r="FTW1" s="23"/>
      <c r="FTX1" s="23"/>
      <c r="FTY1" s="23"/>
      <c r="FTZ1" s="23"/>
      <c r="FUA1" s="23"/>
      <c r="FUB1" s="23"/>
      <c r="FUC1" s="23"/>
      <c r="FUD1" s="23"/>
      <c r="FUE1" s="23"/>
      <c r="FUF1" s="23"/>
      <c r="FUG1" s="23"/>
      <c r="FUH1" s="23"/>
      <c r="FUI1" s="23"/>
      <c r="FUJ1" s="23"/>
      <c r="FUK1" s="23"/>
      <c r="FUL1" s="23"/>
      <c r="FUM1" s="23"/>
      <c r="FUN1" s="23"/>
      <c r="FUO1" s="23"/>
      <c r="FUP1" s="23"/>
      <c r="FUQ1" s="23"/>
      <c r="FUR1" s="23"/>
      <c r="FUS1" s="23"/>
      <c r="FUT1" s="23"/>
      <c r="FUU1" s="23"/>
      <c r="FUV1" s="23"/>
      <c r="FUW1" s="23"/>
      <c r="FUX1" s="23"/>
      <c r="FUY1" s="23"/>
      <c r="FUZ1" s="23"/>
      <c r="FVA1" s="23"/>
      <c r="FVB1" s="23"/>
      <c r="FVC1" s="23"/>
      <c r="FVD1" s="23"/>
      <c r="FVE1" s="23"/>
      <c r="FVF1" s="23"/>
      <c r="FVG1" s="23"/>
      <c r="FVH1" s="23"/>
      <c r="FVI1" s="23"/>
      <c r="FVJ1" s="23"/>
      <c r="FVK1" s="23"/>
      <c r="FVL1" s="23"/>
      <c r="FVM1" s="23"/>
      <c r="FVN1" s="23"/>
      <c r="FVO1" s="23"/>
      <c r="FVP1" s="23"/>
      <c r="FVQ1" s="23"/>
      <c r="FVR1" s="23"/>
      <c r="FVS1" s="23"/>
      <c r="FVT1" s="23"/>
      <c r="FVU1" s="23"/>
      <c r="FVV1" s="23"/>
      <c r="FVW1" s="23"/>
      <c r="FVX1" s="23"/>
      <c r="FVY1" s="23"/>
      <c r="FVZ1" s="23"/>
      <c r="FWA1" s="23"/>
      <c r="FWB1" s="23"/>
      <c r="FWC1" s="23"/>
      <c r="FWD1" s="23"/>
      <c r="FWE1" s="23"/>
      <c r="FWF1" s="23"/>
      <c r="FWG1" s="23"/>
      <c r="FWH1" s="23"/>
      <c r="FWI1" s="23"/>
      <c r="FWJ1" s="23"/>
      <c r="FWK1" s="23"/>
      <c r="FWL1" s="23"/>
      <c r="FWM1" s="23"/>
      <c r="FWN1" s="23"/>
      <c r="FWO1" s="23"/>
      <c r="FWP1" s="23"/>
      <c r="FWQ1" s="23"/>
      <c r="FWR1" s="23"/>
      <c r="FWS1" s="23"/>
      <c r="FWT1" s="23"/>
      <c r="FWU1" s="23"/>
      <c r="FWV1" s="23"/>
      <c r="FWW1" s="23"/>
      <c r="FWX1" s="23"/>
      <c r="FWY1" s="23"/>
      <c r="FWZ1" s="23"/>
      <c r="FXA1" s="23"/>
      <c r="FXB1" s="23"/>
      <c r="FXC1" s="23"/>
      <c r="FXD1" s="23"/>
      <c r="FXE1" s="23"/>
      <c r="FXF1" s="23"/>
      <c r="FXG1" s="23"/>
      <c r="FXH1" s="23"/>
      <c r="FXI1" s="23"/>
      <c r="FXJ1" s="23"/>
      <c r="FXK1" s="23"/>
      <c r="FXL1" s="23"/>
      <c r="FXM1" s="23"/>
      <c r="FXN1" s="23"/>
      <c r="FXO1" s="23"/>
      <c r="FXP1" s="23"/>
      <c r="FXQ1" s="23"/>
      <c r="FXR1" s="23"/>
      <c r="FXS1" s="23"/>
      <c r="FXT1" s="23"/>
      <c r="FXU1" s="23"/>
      <c r="FXV1" s="23"/>
      <c r="FXW1" s="23"/>
      <c r="FXX1" s="23"/>
      <c r="FXY1" s="23"/>
      <c r="FXZ1" s="23"/>
      <c r="FYA1" s="23"/>
      <c r="FYB1" s="23"/>
      <c r="FYC1" s="23"/>
      <c r="FYD1" s="23"/>
      <c r="FYE1" s="23"/>
      <c r="FYF1" s="23"/>
      <c r="FYG1" s="23"/>
      <c r="FYH1" s="23"/>
      <c r="FYI1" s="23"/>
      <c r="FYJ1" s="23"/>
      <c r="FYK1" s="23"/>
      <c r="FYL1" s="23"/>
      <c r="FYM1" s="23"/>
      <c r="FYN1" s="23"/>
      <c r="FYO1" s="23"/>
      <c r="FYP1" s="23"/>
      <c r="FYQ1" s="23"/>
      <c r="FYR1" s="23"/>
      <c r="FYS1" s="23"/>
      <c r="FYT1" s="23"/>
      <c r="FYU1" s="23"/>
      <c r="FYV1" s="23"/>
      <c r="FYW1" s="23"/>
      <c r="FYX1" s="23"/>
      <c r="FYY1" s="23"/>
      <c r="FYZ1" s="23"/>
      <c r="FZA1" s="23"/>
      <c r="FZB1" s="23"/>
      <c r="FZC1" s="23"/>
      <c r="FZD1" s="23"/>
      <c r="FZE1" s="23"/>
      <c r="FZF1" s="23"/>
      <c r="FZG1" s="23"/>
      <c r="FZH1" s="23"/>
      <c r="FZI1" s="23"/>
      <c r="FZJ1" s="23"/>
      <c r="FZK1" s="23"/>
      <c r="FZL1" s="23"/>
      <c r="FZM1" s="23"/>
      <c r="FZN1" s="23"/>
      <c r="FZO1" s="23"/>
      <c r="FZP1" s="23"/>
      <c r="FZQ1" s="23"/>
      <c r="FZR1" s="23"/>
      <c r="FZS1" s="23"/>
      <c r="FZT1" s="23"/>
      <c r="FZU1" s="23"/>
      <c r="FZV1" s="23"/>
      <c r="FZW1" s="23"/>
      <c r="FZX1" s="23"/>
      <c r="FZY1" s="23"/>
      <c r="FZZ1" s="23"/>
      <c r="GAA1" s="23"/>
      <c r="GAB1" s="23"/>
      <c r="GAC1" s="23"/>
      <c r="GAD1" s="23"/>
      <c r="GAE1" s="23"/>
      <c r="GAF1" s="23"/>
      <c r="GAG1" s="23"/>
      <c r="GAH1" s="23"/>
      <c r="GAI1" s="23"/>
      <c r="GAJ1" s="23"/>
      <c r="GAK1" s="23"/>
      <c r="GAL1" s="23"/>
      <c r="GAM1" s="23"/>
      <c r="GAN1" s="23"/>
      <c r="GAO1" s="23"/>
      <c r="GAP1" s="23"/>
      <c r="GAQ1" s="23"/>
      <c r="GAR1" s="23"/>
      <c r="GAS1" s="23"/>
      <c r="GAT1" s="23"/>
      <c r="GAU1" s="23"/>
      <c r="GAV1" s="23"/>
      <c r="GAW1" s="23"/>
      <c r="GAX1" s="23"/>
      <c r="GAY1" s="23"/>
      <c r="GAZ1" s="23"/>
      <c r="GBA1" s="23"/>
      <c r="GBB1" s="23"/>
      <c r="GBC1" s="23"/>
      <c r="GBD1" s="23"/>
      <c r="GBE1" s="23"/>
      <c r="GBF1" s="23"/>
      <c r="GBG1" s="23"/>
      <c r="GBH1" s="23"/>
      <c r="GBI1" s="23"/>
      <c r="GBJ1" s="23"/>
      <c r="GBK1" s="23"/>
      <c r="GBL1" s="23"/>
      <c r="GBM1" s="23"/>
      <c r="GBN1" s="23"/>
      <c r="GBO1" s="23"/>
      <c r="GBP1" s="23"/>
      <c r="GBQ1" s="23"/>
      <c r="GBR1" s="23"/>
      <c r="GBS1" s="23"/>
      <c r="GBT1" s="23"/>
      <c r="GBU1" s="23"/>
      <c r="GBV1" s="23"/>
      <c r="GBW1" s="23"/>
      <c r="GBX1" s="23"/>
      <c r="GBY1" s="23"/>
      <c r="GBZ1" s="23"/>
      <c r="GCA1" s="23"/>
      <c r="GCB1" s="23"/>
      <c r="GCC1" s="23"/>
      <c r="GCD1" s="23"/>
      <c r="GCE1" s="23"/>
      <c r="GCF1" s="23"/>
      <c r="GCG1" s="23"/>
      <c r="GCH1" s="23"/>
      <c r="GCI1" s="23"/>
      <c r="GCJ1" s="23"/>
      <c r="GCK1" s="23"/>
      <c r="GCL1" s="23"/>
      <c r="GCM1" s="23"/>
      <c r="GCN1" s="23"/>
      <c r="GCO1" s="23"/>
      <c r="GCP1" s="23"/>
      <c r="GCQ1" s="23"/>
      <c r="GCR1" s="23"/>
      <c r="GCS1" s="23"/>
      <c r="GCT1" s="23"/>
      <c r="GCU1" s="23"/>
      <c r="GCV1" s="23"/>
      <c r="GCW1" s="23"/>
      <c r="GCX1" s="23"/>
      <c r="GCY1" s="23"/>
      <c r="GCZ1" s="23"/>
      <c r="GDA1" s="23"/>
      <c r="GDB1" s="23"/>
      <c r="GDC1" s="23"/>
      <c r="GDD1" s="23"/>
      <c r="GDE1" s="23"/>
      <c r="GDF1" s="23"/>
      <c r="GDG1" s="23"/>
      <c r="GDH1" s="23"/>
      <c r="GDI1" s="23"/>
      <c r="GDJ1" s="23"/>
      <c r="GDK1" s="23"/>
      <c r="GDL1" s="23"/>
      <c r="GDM1" s="23"/>
      <c r="GDN1" s="23"/>
      <c r="GDO1" s="23"/>
      <c r="GDP1" s="23"/>
      <c r="GDQ1" s="23"/>
      <c r="GDR1" s="23"/>
      <c r="GDS1" s="23"/>
      <c r="GDT1" s="23"/>
      <c r="GDU1" s="23"/>
      <c r="GDV1" s="23"/>
      <c r="GDW1" s="23"/>
      <c r="GDX1" s="23"/>
      <c r="GDY1" s="23"/>
      <c r="GDZ1" s="23"/>
      <c r="GEA1" s="23"/>
      <c r="GEB1" s="23"/>
      <c r="GEC1" s="23"/>
      <c r="GED1" s="23"/>
      <c r="GEE1" s="23"/>
      <c r="GEF1" s="23"/>
      <c r="GEG1" s="23"/>
      <c r="GEH1" s="23"/>
      <c r="GEI1" s="23"/>
      <c r="GEJ1" s="23"/>
      <c r="GEK1" s="23"/>
      <c r="GEL1" s="23"/>
      <c r="GEM1" s="23"/>
      <c r="GEN1" s="23"/>
      <c r="GEO1" s="23"/>
      <c r="GEP1" s="23"/>
      <c r="GEQ1" s="23"/>
      <c r="GER1" s="23"/>
      <c r="GES1" s="23"/>
      <c r="GET1" s="23"/>
      <c r="GEU1" s="23"/>
      <c r="GEV1" s="23"/>
      <c r="GEW1" s="23"/>
      <c r="GEX1" s="23"/>
      <c r="GEY1" s="23"/>
      <c r="GEZ1" s="23"/>
      <c r="GFA1" s="23"/>
      <c r="GFB1" s="23"/>
      <c r="GFC1" s="23"/>
      <c r="GFD1" s="23"/>
      <c r="GFE1" s="23"/>
      <c r="GFF1" s="23"/>
      <c r="GFG1" s="23"/>
      <c r="GFH1" s="23"/>
      <c r="GFI1" s="23"/>
      <c r="GFJ1" s="23"/>
      <c r="GFK1" s="23"/>
      <c r="GFL1" s="23"/>
      <c r="GFM1" s="23"/>
      <c r="GFN1" s="23"/>
      <c r="GFO1" s="23"/>
      <c r="GFP1" s="23"/>
      <c r="GFQ1" s="23"/>
      <c r="GFR1" s="23"/>
      <c r="GFS1" s="23"/>
      <c r="GFT1" s="23"/>
      <c r="GFU1" s="23"/>
      <c r="GFV1" s="23"/>
      <c r="GFW1" s="23"/>
      <c r="GFX1" s="23"/>
      <c r="GFY1" s="23"/>
      <c r="GFZ1" s="23"/>
      <c r="GGA1" s="23"/>
      <c r="GGB1" s="23"/>
      <c r="GGC1" s="23"/>
      <c r="GGD1" s="23"/>
      <c r="GGE1" s="23"/>
      <c r="GGF1" s="23"/>
      <c r="GGG1" s="23"/>
      <c r="GGH1" s="23"/>
      <c r="GGI1" s="23"/>
      <c r="GGJ1" s="23"/>
      <c r="GGK1" s="23"/>
      <c r="GGL1" s="23"/>
      <c r="GGM1" s="23"/>
      <c r="GGN1" s="23"/>
      <c r="GGO1" s="23"/>
      <c r="GGP1" s="23"/>
      <c r="GGQ1" s="23"/>
      <c r="GGR1" s="23"/>
      <c r="GGS1" s="23"/>
      <c r="GGT1" s="23"/>
      <c r="GGU1" s="23"/>
      <c r="GGV1" s="23"/>
      <c r="GGW1" s="23"/>
      <c r="GGX1" s="23"/>
      <c r="GGY1" s="23"/>
      <c r="GGZ1" s="23"/>
      <c r="GHA1" s="23"/>
      <c r="GHB1" s="23"/>
      <c r="GHC1" s="23"/>
      <c r="GHD1" s="23"/>
      <c r="GHE1" s="23"/>
      <c r="GHF1" s="23"/>
      <c r="GHG1" s="23"/>
      <c r="GHH1" s="23"/>
      <c r="GHI1" s="23"/>
      <c r="GHJ1" s="23"/>
      <c r="GHK1" s="23"/>
      <c r="GHL1" s="23"/>
      <c r="GHM1" s="23"/>
      <c r="GHN1" s="23"/>
      <c r="GHO1" s="23"/>
      <c r="GHP1" s="23"/>
      <c r="GHQ1" s="23"/>
      <c r="GHR1" s="23"/>
      <c r="GHS1" s="23"/>
      <c r="GHT1" s="23"/>
      <c r="GHU1" s="23"/>
      <c r="GHV1" s="23"/>
      <c r="GHW1" s="23"/>
      <c r="GHX1" s="23"/>
      <c r="GHY1" s="23"/>
      <c r="GHZ1" s="23"/>
      <c r="GIA1" s="23"/>
      <c r="GIB1" s="23"/>
      <c r="GIC1" s="23"/>
      <c r="GID1" s="23"/>
      <c r="GIE1" s="23"/>
      <c r="GIF1" s="23"/>
      <c r="GIG1" s="23"/>
      <c r="GIH1" s="23"/>
      <c r="GII1" s="23"/>
      <c r="GIJ1" s="23"/>
      <c r="GIK1" s="23"/>
      <c r="GIL1" s="23"/>
      <c r="GIM1" s="23"/>
      <c r="GIN1" s="23"/>
      <c r="GIO1" s="23"/>
      <c r="GIP1" s="23"/>
      <c r="GIQ1" s="23"/>
      <c r="GIR1" s="23"/>
      <c r="GIS1" s="23"/>
      <c r="GIT1" s="23"/>
      <c r="GIU1" s="23"/>
      <c r="GIV1" s="23"/>
      <c r="GIW1" s="23"/>
      <c r="GIX1" s="23"/>
      <c r="GIY1" s="23"/>
      <c r="GIZ1" s="23"/>
      <c r="GJA1" s="23"/>
      <c r="GJB1" s="23"/>
      <c r="GJC1" s="23"/>
      <c r="GJD1" s="23"/>
      <c r="GJE1" s="23"/>
      <c r="GJF1" s="23"/>
      <c r="GJG1" s="23"/>
      <c r="GJH1" s="23"/>
      <c r="GJI1" s="23"/>
      <c r="GJJ1" s="23"/>
      <c r="GJK1" s="23"/>
      <c r="GJL1" s="23"/>
      <c r="GJM1" s="23"/>
      <c r="GJN1" s="23"/>
      <c r="GJO1" s="23"/>
      <c r="GJP1" s="23"/>
      <c r="GJQ1" s="23"/>
      <c r="GJR1" s="23"/>
      <c r="GJS1" s="23"/>
      <c r="GJT1" s="23"/>
      <c r="GJU1" s="23"/>
      <c r="GJV1" s="23"/>
      <c r="GJW1" s="23"/>
      <c r="GJX1" s="23"/>
      <c r="GJY1" s="23"/>
      <c r="GJZ1" s="23"/>
      <c r="GKA1" s="23"/>
      <c r="GKB1" s="23"/>
      <c r="GKC1" s="23"/>
      <c r="GKD1" s="23"/>
      <c r="GKE1" s="23"/>
      <c r="GKF1" s="23"/>
      <c r="GKG1" s="23"/>
      <c r="GKH1" s="23"/>
      <c r="GKI1" s="23"/>
      <c r="GKJ1" s="23"/>
      <c r="GKK1" s="23"/>
      <c r="GKL1" s="23"/>
      <c r="GKM1" s="23"/>
      <c r="GKN1" s="23"/>
      <c r="GKO1" s="23"/>
      <c r="GKP1" s="23"/>
      <c r="GKQ1" s="23"/>
      <c r="GKR1" s="23"/>
      <c r="GKS1" s="23"/>
      <c r="GKT1" s="23"/>
      <c r="GKU1" s="23"/>
      <c r="GKV1" s="23"/>
      <c r="GKW1" s="23"/>
      <c r="GKX1" s="23"/>
      <c r="GKY1" s="23"/>
      <c r="GKZ1" s="23"/>
      <c r="GLA1" s="23"/>
      <c r="GLB1" s="23"/>
      <c r="GLC1" s="23"/>
      <c r="GLD1" s="23"/>
      <c r="GLE1" s="23"/>
      <c r="GLF1" s="23"/>
      <c r="GLG1" s="23"/>
      <c r="GLH1" s="23"/>
      <c r="GLI1" s="23"/>
      <c r="GLJ1" s="23"/>
      <c r="GLK1" s="23"/>
      <c r="GLL1" s="23"/>
      <c r="GLM1" s="23"/>
      <c r="GLN1" s="23"/>
      <c r="GLO1" s="23"/>
      <c r="GLP1" s="23"/>
      <c r="GLQ1" s="23"/>
      <c r="GLR1" s="23"/>
      <c r="GLS1" s="23"/>
      <c r="GLT1" s="23"/>
      <c r="GLU1" s="23"/>
      <c r="GLV1" s="23"/>
      <c r="GLW1" s="23"/>
      <c r="GLX1" s="23"/>
      <c r="GLY1" s="23"/>
      <c r="GLZ1" s="23"/>
      <c r="GMA1" s="23"/>
      <c r="GMB1" s="23"/>
      <c r="GMC1" s="23"/>
      <c r="GMD1" s="23"/>
      <c r="GME1" s="23"/>
      <c r="GMF1" s="23"/>
      <c r="GMG1" s="23"/>
      <c r="GMH1" s="23"/>
      <c r="GMI1" s="23"/>
      <c r="GMJ1" s="23"/>
      <c r="GMK1" s="23"/>
      <c r="GML1" s="23"/>
      <c r="GMM1" s="23"/>
      <c r="GMN1" s="23"/>
      <c r="GMO1" s="23"/>
      <c r="GMP1" s="23"/>
      <c r="GMQ1" s="23"/>
      <c r="GMR1" s="23"/>
      <c r="GMS1" s="23"/>
      <c r="GMT1" s="23"/>
      <c r="GMU1" s="23"/>
      <c r="GMV1" s="23"/>
      <c r="GMW1" s="23"/>
      <c r="GMX1" s="23"/>
      <c r="GMY1" s="23"/>
      <c r="GMZ1" s="23"/>
      <c r="GNA1" s="23"/>
      <c r="GNB1" s="23"/>
      <c r="GNC1" s="23"/>
      <c r="GND1" s="23"/>
      <c r="GNE1" s="23"/>
      <c r="GNF1" s="23"/>
      <c r="GNG1" s="23"/>
      <c r="GNH1" s="23"/>
      <c r="GNI1" s="23"/>
      <c r="GNJ1" s="23"/>
      <c r="GNK1" s="23"/>
      <c r="GNL1" s="23"/>
      <c r="GNM1" s="23"/>
      <c r="GNN1" s="23"/>
      <c r="GNO1" s="23"/>
      <c r="GNP1" s="23"/>
      <c r="GNQ1" s="23"/>
      <c r="GNR1" s="23"/>
      <c r="GNS1" s="23"/>
      <c r="GNT1" s="23"/>
      <c r="GNU1" s="23"/>
      <c r="GNV1" s="23"/>
      <c r="GNW1" s="23"/>
      <c r="GNX1" s="23"/>
      <c r="GNY1" s="23"/>
      <c r="GNZ1" s="23"/>
      <c r="GOA1" s="23"/>
      <c r="GOB1" s="23"/>
      <c r="GOC1" s="23"/>
      <c r="GOD1" s="23"/>
      <c r="GOE1" s="23"/>
      <c r="GOF1" s="23"/>
      <c r="GOG1" s="23"/>
      <c r="GOH1" s="23"/>
      <c r="GOI1" s="23"/>
      <c r="GOJ1" s="23"/>
      <c r="GOK1" s="23"/>
      <c r="GOL1" s="23"/>
      <c r="GOM1" s="23"/>
      <c r="GON1" s="23"/>
      <c r="GOO1" s="23"/>
      <c r="GOP1" s="23"/>
      <c r="GOQ1" s="23"/>
      <c r="GOR1" s="23"/>
      <c r="GOS1" s="23"/>
      <c r="GOT1" s="23"/>
      <c r="GOU1" s="23"/>
      <c r="GOV1" s="23"/>
      <c r="GOW1" s="23"/>
      <c r="GOX1" s="23"/>
      <c r="GOY1" s="23"/>
      <c r="GOZ1" s="23"/>
      <c r="GPA1" s="23"/>
      <c r="GPB1" s="23"/>
      <c r="GPC1" s="23"/>
      <c r="GPD1" s="23"/>
      <c r="GPE1" s="23"/>
      <c r="GPF1" s="23"/>
      <c r="GPG1" s="23"/>
      <c r="GPH1" s="23"/>
      <c r="GPI1" s="23"/>
      <c r="GPJ1" s="23"/>
      <c r="GPK1" s="23"/>
      <c r="GPL1" s="23"/>
      <c r="GPM1" s="23"/>
      <c r="GPN1" s="23"/>
      <c r="GPO1" s="23"/>
      <c r="GPP1" s="23"/>
      <c r="GPQ1" s="23"/>
      <c r="GPR1" s="23"/>
      <c r="GPS1" s="23"/>
      <c r="GPT1" s="23"/>
      <c r="GPU1" s="23"/>
      <c r="GPV1" s="23"/>
      <c r="GPW1" s="23"/>
      <c r="GPX1" s="23"/>
      <c r="GPY1" s="23"/>
      <c r="GPZ1" s="23"/>
      <c r="GQA1" s="23"/>
      <c r="GQB1" s="23"/>
      <c r="GQC1" s="23"/>
      <c r="GQD1" s="23"/>
      <c r="GQE1" s="23"/>
      <c r="GQF1" s="23"/>
      <c r="GQG1" s="23"/>
      <c r="GQH1" s="23"/>
      <c r="GQI1" s="23"/>
      <c r="GQJ1" s="23"/>
      <c r="GQK1" s="23"/>
      <c r="GQL1" s="23"/>
      <c r="GQM1" s="23"/>
      <c r="GQN1" s="23"/>
      <c r="GQO1" s="23"/>
      <c r="GQP1" s="23"/>
      <c r="GQQ1" s="23"/>
      <c r="GQR1" s="23"/>
      <c r="GQS1" s="23"/>
      <c r="GQT1" s="23"/>
      <c r="GQU1" s="23"/>
      <c r="GQV1" s="23"/>
      <c r="GQW1" s="23"/>
      <c r="GQX1" s="23"/>
      <c r="GQY1" s="23"/>
      <c r="GQZ1" s="23"/>
      <c r="GRA1" s="23"/>
      <c r="GRB1" s="23"/>
      <c r="GRC1" s="23"/>
      <c r="GRD1" s="23"/>
      <c r="GRE1" s="23"/>
      <c r="GRF1" s="23"/>
      <c r="GRG1" s="23"/>
      <c r="GRH1" s="23"/>
      <c r="GRI1" s="23"/>
      <c r="GRJ1" s="23"/>
      <c r="GRK1" s="23"/>
      <c r="GRL1" s="23"/>
      <c r="GRM1" s="23"/>
      <c r="GRN1" s="23"/>
      <c r="GRO1" s="23"/>
      <c r="GRP1" s="23"/>
      <c r="GRQ1" s="23"/>
      <c r="GRR1" s="23"/>
      <c r="GRS1" s="23"/>
      <c r="GRT1" s="23"/>
      <c r="GRU1" s="23"/>
      <c r="GRV1" s="23"/>
      <c r="GRW1" s="23"/>
      <c r="GRX1" s="23"/>
      <c r="GRY1" s="23"/>
      <c r="GRZ1" s="23"/>
      <c r="GSA1" s="23"/>
      <c r="GSB1" s="23"/>
      <c r="GSC1" s="23"/>
      <c r="GSD1" s="23"/>
      <c r="GSE1" s="23"/>
      <c r="GSF1" s="23"/>
      <c r="GSG1" s="23"/>
      <c r="GSH1" s="23"/>
      <c r="GSI1" s="23"/>
      <c r="GSJ1" s="23"/>
      <c r="GSK1" s="23"/>
      <c r="GSL1" s="23"/>
      <c r="GSM1" s="23"/>
      <c r="GSN1" s="23"/>
      <c r="GSO1" s="23"/>
      <c r="GSP1" s="23"/>
      <c r="GSQ1" s="23"/>
      <c r="GSR1" s="23"/>
      <c r="GSS1" s="23"/>
      <c r="GST1" s="23"/>
      <c r="GSU1" s="23"/>
      <c r="GSV1" s="23"/>
      <c r="GSW1" s="23"/>
      <c r="GSX1" s="23"/>
      <c r="GSY1" s="23"/>
      <c r="GSZ1" s="23"/>
      <c r="GTA1" s="23"/>
      <c r="GTB1" s="23"/>
      <c r="GTC1" s="23"/>
      <c r="GTD1" s="23"/>
      <c r="GTE1" s="23"/>
      <c r="GTF1" s="23"/>
      <c r="GTG1" s="23"/>
      <c r="GTH1" s="23"/>
      <c r="GTI1" s="23"/>
      <c r="GTJ1" s="23"/>
      <c r="GTK1" s="23"/>
      <c r="GTL1" s="23"/>
      <c r="GTM1" s="23"/>
      <c r="GTN1" s="23"/>
      <c r="GTO1" s="23"/>
      <c r="GTP1" s="23"/>
      <c r="GTQ1" s="23"/>
      <c r="GTR1" s="23"/>
      <c r="GTS1" s="23"/>
      <c r="GTT1" s="23"/>
      <c r="GTU1" s="23"/>
      <c r="GTV1" s="23"/>
      <c r="GTW1" s="23"/>
      <c r="GTX1" s="23"/>
      <c r="GTY1" s="23"/>
      <c r="GTZ1" s="23"/>
      <c r="GUA1" s="23"/>
      <c r="GUB1" s="23"/>
      <c r="GUC1" s="23"/>
      <c r="GUD1" s="23"/>
      <c r="GUE1" s="23"/>
      <c r="GUF1" s="23"/>
      <c r="GUG1" s="23"/>
      <c r="GUH1" s="23"/>
      <c r="GUI1" s="23"/>
      <c r="GUJ1" s="23"/>
      <c r="GUK1" s="23"/>
      <c r="GUL1" s="23"/>
      <c r="GUM1" s="23"/>
      <c r="GUN1" s="23"/>
      <c r="GUO1" s="23"/>
      <c r="GUP1" s="23"/>
      <c r="GUQ1" s="23"/>
      <c r="GUR1" s="23"/>
      <c r="GUS1" s="23"/>
      <c r="GUT1" s="23"/>
      <c r="GUU1" s="23"/>
      <c r="GUV1" s="23"/>
      <c r="GUW1" s="23"/>
      <c r="GUX1" s="23"/>
      <c r="GUY1" s="23"/>
      <c r="GUZ1" s="23"/>
      <c r="GVA1" s="23"/>
      <c r="GVB1" s="23"/>
      <c r="GVC1" s="23"/>
      <c r="GVD1" s="23"/>
      <c r="GVE1" s="23"/>
      <c r="GVF1" s="23"/>
      <c r="GVG1" s="23"/>
      <c r="GVH1" s="23"/>
      <c r="GVI1" s="23"/>
      <c r="GVJ1" s="23"/>
      <c r="GVK1" s="23"/>
      <c r="GVL1" s="23"/>
      <c r="GVM1" s="23"/>
      <c r="GVN1" s="23"/>
      <c r="GVO1" s="23"/>
      <c r="GVP1" s="23"/>
      <c r="GVQ1" s="23"/>
      <c r="GVR1" s="23"/>
      <c r="GVS1" s="23"/>
      <c r="GVT1" s="23"/>
      <c r="GVU1" s="23"/>
      <c r="GVV1" s="23"/>
      <c r="GVW1" s="23"/>
      <c r="GVX1" s="23"/>
      <c r="GVY1" s="23"/>
      <c r="GVZ1" s="23"/>
      <c r="GWA1" s="23"/>
      <c r="GWB1" s="23"/>
      <c r="GWC1" s="23"/>
      <c r="GWD1" s="23"/>
      <c r="GWE1" s="23"/>
      <c r="GWF1" s="23"/>
      <c r="GWG1" s="23"/>
      <c r="GWH1" s="23"/>
      <c r="GWI1" s="23"/>
      <c r="GWJ1" s="23"/>
      <c r="GWK1" s="23"/>
      <c r="GWL1" s="23"/>
      <c r="GWM1" s="23"/>
      <c r="GWN1" s="23"/>
      <c r="GWO1" s="23"/>
      <c r="GWP1" s="23"/>
      <c r="GWQ1" s="23"/>
      <c r="GWR1" s="23"/>
      <c r="GWS1" s="23"/>
      <c r="GWT1" s="23"/>
      <c r="GWU1" s="23"/>
      <c r="GWV1" s="23"/>
      <c r="GWW1" s="23"/>
      <c r="GWX1" s="23"/>
      <c r="GWY1" s="23"/>
      <c r="GWZ1" s="23"/>
      <c r="GXA1" s="23"/>
      <c r="GXB1" s="23"/>
      <c r="GXC1" s="23"/>
      <c r="GXD1" s="23"/>
      <c r="GXE1" s="23"/>
      <c r="GXF1" s="23"/>
      <c r="GXG1" s="23"/>
      <c r="GXH1" s="23"/>
      <c r="GXI1" s="23"/>
      <c r="GXJ1" s="23"/>
      <c r="GXK1" s="23"/>
      <c r="GXL1" s="23"/>
      <c r="GXM1" s="23"/>
      <c r="GXN1" s="23"/>
      <c r="GXO1" s="23"/>
      <c r="GXP1" s="23"/>
      <c r="GXQ1" s="23"/>
      <c r="GXR1" s="23"/>
      <c r="GXS1" s="23"/>
      <c r="GXT1" s="23"/>
      <c r="GXU1" s="23"/>
      <c r="GXV1" s="23"/>
      <c r="GXW1" s="23"/>
      <c r="GXX1" s="23"/>
      <c r="GXY1" s="23"/>
      <c r="GXZ1" s="23"/>
      <c r="GYA1" s="23"/>
      <c r="GYB1" s="23"/>
      <c r="GYC1" s="23"/>
      <c r="GYD1" s="23"/>
      <c r="GYE1" s="23"/>
      <c r="GYF1" s="23"/>
      <c r="GYG1" s="23"/>
      <c r="GYH1" s="23"/>
      <c r="GYI1" s="23"/>
      <c r="GYJ1" s="23"/>
      <c r="GYK1" s="23"/>
      <c r="GYL1" s="23"/>
      <c r="GYM1" s="23"/>
      <c r="GYN1" s="23"/>
      <c r="GYO1" s="23"/>
      <c r="GYP1" s="23"/>
      <c r="GYQ1" s="23"/>
      <c r="GYR1" s="23"/>
      <c r="GYS1" s="23"/>
      <c r="GYT1" s="23"/>
      <c r="GYU1" s="23"/>
      <c r="GYV1" s="23"/>
      <c r="GYW1" s="23"/>
      <c r="GYX1" s="23"/>
      <c r="GYY1" s="23"/>
      <c r="GYZ1" s="23"/>
      <c r="GZA1" s="23"/>
      <c r="GZB1" s="23"/>
      <c r="GZC1" s="23"/>
      <c r="GZD1" s="23"/>
      <c r="GZE1" s="23"/>
      <c r="GZF1" s="23"/>
      <c r="GZG1" s="23"/>
      <c r="GZH1" s="23"/>
      <c r="GZI1" s="23"/>
      <c r="GZJ1" s="23"/>
      <c r="GZK1" s="23"/>
      <c r="GZL1" s="23"/>
      <c r="GZM1" s="23"/>
      <c r="GZN1" s="23"/>
      <c r="GZO1" s="23"/>
      <c r="GZP1" s="23"/>
      <c r="GZQ1" s="23"/>
      <c r="GZR1" s="23"/>
      <c r="GZS1" s="23"/>
      <c r="GZT1" s="23"/>
      <c r="GZU1" s="23"/>
      <c r="GZV1" s="23"/>
      <c r="GZW1" s="23"/>
      <c r="GZX1" s="23"/>
      <c r="GZY1" s="23"/>
      <c r="GZZ1" s="23"/>
      <c r="HAA1" s="23"/>
      <c r="HAB1" s="23"/>
      <c r="HAC1" s="23"/>
      <c r="HAD1" s="23"/>
      <c r="HAE1" s="23"/>
      <c r="HAF1" s="23"/>
      <c r="HAG1" s="23"/>
      <c r="HAH1" s="23"/>
      <c r="HAI1" s="23"/>
      <c r="HAJ1" s="23"/>
      <c r="HAK1" s="23"/>
      <c r="HAL1" s="23"/>
      <c r="HAM1" s="23"/>
      <c r="HAN1" s="23"/>
      <c r="HAO1" s="23"/>
      <c r="HAP1" s="23"/>
      <c r="HAQ1" s="23"/>
      <c r="HAR1" s="23"/>
      <c r="HAS1" s="23"/>
      <c r="HAT1" s="23"/>
      <c r="HAU1" s="23"/>
      <c r="HAV1" s="23"/>
      <c r="HAW1" s="23"/>
      <c r="HAX1" s="23"/>
      <c r="HAY1" s="23"/>
      <c r="HAZ1" s="23"/>
      <c r="HBA1" s="23"/>
      <c r="HBB1" s="23"/>
      <c r="HBC1" s="23"/>
      <c r="HBD1" s="23"/>
      <c r="HBE1" s="23"/>
      <c r="HBF1" s="23"/>
      <c r="HBG1" s="23"/>
      <c r="HBH1" s="23"/>
      <c r="HBI1" s="23"/>
      <c r="HBJ1" s="23"/>
      <c r="HBK1" s="23"/>
      <c r="HBL1" s="23"/>
      <c r="HBM1" s="23"/>
      <c r="HBN1" s="23"/>
      <c r="HBO1" s="23"/>
      <c r="HBP1" s="23"/>
      <c r="HBQ1" s="23"/>
      <c r="HBR1" s="23"/>
      <c r="HBS1" s="23"/>
      <c r="HBT1" s="23"/>
      <c r="HBU1" s="23"/>
      <c r="HBV1" s="23"/>
      <c r="HBW1" s="23"/>
      <c r="HBX1" s="23"/>
      <c r="HBY1" s="23"/>
      <c r="HBZ1" s="23"/>
      <c r="HCA1" s="23"/>
      <c r="HCB1" s="23"/>
      <c r="HCC1" s="23"/>
      <c r="HCD1" s="23"/>
      <c r="HCE1" s="23"/>
      <c r="HCF1" s="23"/>
      <c r="HCG1" s="23"/>
      <c r="HCH1" s="23"/>
      <c r="HCI1" s="23"/>
      <c r="HCJ1" s="23"/>
      <c r="HCK1" s="23"/>
      <c r="HCL1" s="23"/>
      <c r="HCM1" s="23"/>
      <c r="HCN1" s="23"/>
      <c r="HCO1" s="23"/>
      <c r="HCP1" s="23"/>
      <c r="HCQ1" s="23"/>
      <c r="HCR1" s="23"/>
      <c r="HCS1" s="23"/>
      <c r="HCT1" s="23"/>
      <c r="HCU1" s="23"/>
      <c r="HCV1" s="23"/>
      <c r="HCW1" s="23"/>
      <c r="HCX1" s="23"/>
      <c r="HCY1" s="23"/>
      <c r="HCZ1" s="23"/>
      <c r="HDA1" s="23"/>
      <c r="HDB1" s="23"/>
      <c r="HDC1" s="23"/>
      <c r="HDD1" s="23"/>
      <c r="HDE1" s="23"/>
      <c r="HDF1" s="23"/>
      <c r="HDG1" s="23"/>
      <c r="HDH1" s="23"/>
      <c r="HDI1" s="23"/>
      <c r="HDJ1" s="23"/>
      <c r="HDK1" s="23"/>
      <c r="HDL1" s="23"/>
      <c r="HDM1" s="23"/>
      <c r="HDN1" s="23"/>
      <c r="HDO1" s="23"/>
      <c r="HDP1" s="23"/>
      <c r="HDQ1" s="23"/>
      <c r="HDR1" s="23"/>
      <c r="HDS1" s="23"/>
      <c r="HDT1" s="23"/>
      <c r="HDU1" s="23"/>
      <c r="HDV1" s="23"/>
      <c r="HDW1" s="23"/>
      <c r="HDX1" s="23"/>
      <c r="HDY1" s="23"/>
      <c r="HDZ1" s="23"/>
      <c r="HEA1" s="23"/>
      <c r="HEB1" s="23"/>
      <c r="HEC1" s="23"/>
      <c r="HED1" s="23"/>
      <c r="HEE1" s="23"/>
      <c r="HEF1" s="23"/>
      <c r="HEG1" s="23"/>
      <c r="HEH1" s="23"/>
      <c r="HEI1" s="23"/>
      <c r="HEJ1" s="23"/>
      <c r="HEK1" s="23"/>
      <c r="HEL1" s="23"/>
      <c r="HEM1" s="23"/>
      <c r="HEN1" s="23"/>
      <c r="HEO1" s="23"/>
      <c r="HEP1" s="23"/>
      <c r="HEQ1" s="23"/>
      <c r="HER1" s="23"/>
      <c r="HES1" s="23"/>
      <c r="HET1" s="23"/>
      <c r="HEU1" s="23"/>
      <c r="HEV1" s="23"/>
      <c r="HEW1" s="23"/>
      <c r="HEX1" s="23"/>
      <c r="HEY1" s="23"/>
      <c r="HEZ1" s="23"/>
      <c r="HFA1" s="23"/>
      <c r="HFB1" s="23"/>
      <c r="HFC1" s="23"/>
      <c r="HFD1" s="23"/>
      <c r="HFE1" s="23"/>
      <c r="HFF1" s="23"/>
      <c r="HFG1" s="23"/>
      <c r="HFH1" s="23"/>
      <c r="HFI1" s="23"/>
      <c r="HFJ1" s="23"/>
      <c r="HFK1" s="23"/>
      <c r="HFL1" s="23"/>
      <c r="HFM1" s="23"/>
      <c r="HFN1" s="23"/>
      <c r="HFO1" s="23"/>
      <c r="HFP1" s="23"/>
      <c r="HFQ1" s="23"/>
      <c r="HFR1" s="23"/>
      <c r="HFS1" s="23"/>
      <c r="HFT1" s="23"/>
      <c r="HFU1" s="23"/>
      <c r="HFV1" s="23"/>
      <c r="HFW1" s="23"/>
      <c r="HFX1" s="23"/>
      <c r="HFY1" s="23"/>
      <c r="HFZ1" s="23"/>
      <c r="HGA1" s="23"/>
      <c r="HGB1" s="23"/>
      <c r="HGC1" s="23"/>
      <c r="HGD1" s="23"/>
      <c r="HGE1" s="23"/>
      <c r="HGF1" s="23"/>
      <c r="HGG1" s="23"/>
      <c r="HGH1" s="23"/>
      <c r="HGI1" s="23"/>
      <c r="HGJ1" s="23"/>
      <c r="HGK1" s="23"/>
      <c r="HGL1" s="23"/>
      <c r="HGM1" s="23"/>
      <c r="HGN1" s="23"/>
      <c r="HGO1" s="23"/>
      <c r="HGP1" s="23"/>
      <c r="HGQ1" s="23"/>
      <c r="HGR1" s="23"/>
      <c r="HGS1" s="23"/>
      <c r="HGT1" s="23"/>
      <c r="HGU1" s="23"/>
      <c r="HGV1" s="23"/>
      <c r="HGW1" s="23"/>
      <c r="HGX1" s="23"/>
      <c r="HGY1" s="23"/>
      <c r="HGZ1" s="23"/>
      <c r="HHA1" s="23"/>
      <c r="HHB1" s="23"/>
      <c r="HHC1" s="23"/>
      <c r="HHD1" s="23"/>
      <c r="HHE1" s="23"/>
      <c r="HHF1" s="23"/>
      <c r="HHG1" s="23"/>
      <c r="HHH1" s="23"/>
      <c r="HHI1" s="23"/>
      <c r="HHJ1" s="23"/>
      <c r="HHK1" s="23"/>
      <c r="HHL1" s="23"/>
      <c r="HHM1" s="23"/>
      <c r="HHN1" s="23"/>
      <c r="HHO1" s="23"/>
      <c r="HHP1" s="23"/>
      <c r="HHQ1" s="23"/>
      <c r="HHR1" s="23"/>
      <c r="HHS1" s="23"/>
      <c r="HHT1" s="23"/>
      <c r="HHU1" s="23"/>
      <c r="HHV1" s="23"/>
      <c r="HHW1" s="23"/>
      <c r="HHX1" s="23"/>
      <c r="HHY1" s="23"/>
      <c r="HHZ1" s="23"/>
      <c r="HIA1" s="23"/>
      <c r="HIB1" s="23"/>
      <c r="HIC1" s="23"/>
      <c r="HID1" s="23"/>
      <c r="HIE1" s="23"/>
      <c r="HIF1" s="23"/>
      <c r="HIG1" s="23"/>
      <c r="HIH1" s="23"/>
      <c r="HII1" s="23"/>
      <c r="HIJ1" s="23"/>
      <c r="HIK1" s="23"/>
      <c r="HIL1" s="23"/>
      <c r="HIM1" s="23"/>
      <c r="HIN1" s="23"/>
      <c r="HIO1" s="23"/>
      <c r="HIP1" s="23"/>
      <c r="HIQ1" s="23"/>
      <c r="HIR1" s="23"/>
      <c r="HIS1" s="23"/>
      <c r="HIT1" s="23"/>
      <c r="HIU1" s="23"/>
      <c r="HIV1" s="23"/>
      <c r="HIW1" s="23"/>
      <c r="HIX1" s="23"/>
      <c r="HIY1" s="23"/>
      <c r="HIZ1" s="23"/>
      <c r="HJA1" s="23"/>
      <c r="HJB1" s="23"/>
      <c r="HJC1" s="23"/>
      <c r="HJD1" s="23"/>
      <c r="HJE1" s="23"/>
      <c r="HJF1" s="23"/>
      <c r="HJG1" s="23"/>
      <c r="HJH1" s="23"/>
      <c r="HJI1" s="23"/>
      <c r="HJJ1" s="23"/>
      <c r="HJK1" s="23"/>
      <c r="HJL1" s="23"/>
      <c r="HJM1" s="23"/>
      <c r="HJN1" s="23"/>
      <c r="HJO1" s="23"/>
      <c r="HJP1" s="23"/>
      <c r="HJQ1" s="23"/>
      <c r="HJR1" s="23"/>
      <c r="HJS1" s="23"/>
      <c r="HJT1" s="23"/>
      <c r="HJU1" s="23"/>
      <c r="HJV1" s="23"/>
      <c r="HJW1" s="23"/>
      <c r="HJX1" s="23"/>
      <c r="HJY1" s="23"/>
      <c r="HJZ1" s="23"/>
      <c r="HKA1" s="23"/>
      <c r="HKB1" s="23"/>
      <c r="HKC1" s="23"/>
      <c r="HKD1" s="23"/>
      <c r="HKE1" s="23"/>
      <c r="HKF1" s="23"/>
      <c r="HKG1" s="23"/>
      <c r="HKH1" s="23"/>
      <c r="HKI1" s="23"/>
      <c r="HKJ1" s="23"/>
      <c r="HKK1" s="23"/>
      <c r="HKL1" s="23"/>
      <c r="HKM1" s="23"/>
      <c r="HKN1" s="23"/>
      <c r="HKO1" s="23"/>
      <c r="HKP1" s="23"/>
      <c r="HKQ1" s="23"/>
      <c r="HKR1" s="23"/>
      <c r="HKS1" s="23"/>
      <c r="HKT1" s="23"/>
      <c r="HKU1" s="23"/>
      <c r="HKV1" s="23"/>
      <c r="HKW1" s="23"/>
      <c r="HKX1" s="23"/>
      <c r="HKY1" s="23"/>
      <c r="HKZ1" s="23"/>
      <c r="HLA1" s="23"/>
      <c r="HLB1" s="23"/>
      <c r="HLC1" s="23"/>
      <c r="HLD1" s="23"/>
      <c r="HLE1" s="23"/>
      <c r="HLF1" s="23"/>
      <c r="HLG1" s="23"/>
      <c r="HLH1" s="23"/>
      <c r="HLI1" s="23"/>
      <c r="HLJ1" s="23"/>
      <c r="HLK1" s="23"/>
      <c r="HLL1" s="23"/>
      <c r="HLM1" s="23"/>
      <c r="HLN1" s="23"/>
      <c r="HLO1" s="23"/>
      <c r="HLP1" s="23"/>
      <c r="HLQ1" s="23"/>
      <c r="HLR1" s="23"/>
      <c r="HLS1" s="23"/>
      <c r="HLT1" s="23"/>
      <c r="HLU1" s="23"/>
      <c r="HLV1" s="23"/>
      <c r="HLW1" s="23"/>
      <c r="HLX1" s="23"/>
      <c r="HLY1" s="23"/>
      <c r="HLZ1" s="23"/>
      <c r="HMA1" s="23"/>
      <c r="HMB1" s="23"/>
      <c r="HMC1" s="23"/>
      <c r="HMD1" s="23"/>
      <c r="HME1" s="23"/>
      <c r="HMF1" s="23"/>
      <c r="HMG1" s="23"/>
      <c r="HMH1" s="23"/>
      <c r="HMI1" s="23"/>
      <c r="HMJ1" s="23"/>
      <c r="HMK1" s="23"/>
      <c r="HML1" s="23"/>
      <c r="HMM1" s="23"/>
      <c r="HMN1" s="23"/>
      <c r="HMO1" s="23"/>
      <c r="HMP1" s="23"/>
      <c r="HMQ1" s="23"/>
      <c r="HMR1" s="23"/>
      <c r="HMS1" s="23"/>
      <c r="HMT1" s="23"/>
      <c r="HMU1" s="23"/>
      <c r="HMV1" s="23"/>
      <c r="HMW1" s="23"/>
      <c r="HMX1" s="23"/>
      <c r="HMY1" s="23"/>
      <c r="HMZ1" s="23"/>
      <c r="HNA1" s="23"/>
      <c r="HNB1" s="23"/>
      <c r="HNC1" s="23"/>
      <c r="HND1" s="23"/>
      <c r="HNE1" s="23"/>
      <c r="HNF1" s="23"/>
      <c r="HNG1" s="23"/>
      <c r="HNH1" s="23"/>
      <c r="HNI1" s="23"/>
      <c r="HNJ1" s="23"/>
      <c r="HNK1" s="23"/>
      <c r="HNL1" s="23"/>
      <c r="HNM1" s="23"/>
      <c r="HNN1" s="23"/>
      <c r="HNO1" s="23"/>
      <c r="HNP1" s="23"/>
      <c r="HNQ1" s="23"/>
      <c r="HNR1" s="23"/>
      <c r="HNS1" s="23"/>
      <c r="HNT1" s="23"/>
      <c r="HNU1" s="23"/>
      <c r="HNV1" s="23"/>
      <c r="HNW1" s="23"/>
      <c r="HNX1" s="23"/>
      <c r="HNY1" s="23"/>
      <c r="HNZ1" s="23"/>
      <c r="HOA1" s="23"/>
      <c r="HOB1" s="23"/>
      <c r="HOC1" s="23"/>
      <c r="HOD1" s="23"/>
      <c r="HOE1" s="23"/>
      <c r="HOF1" s="23"/>
      <c r="HOG1" s="23"/>
      <c r="HOH1" s="23"/>
      <c r="HOI1" s="23"/>
      <c r="HOJ1" s="23"/>
      <c r="HOK1" s="23"/>
      <c r="HOL1" s="23"/>
      <c r="HOM1" s="23"/>
      <c r="HON1" s="23"/>
      <c r="HOO1" s="23"/>
      <c r="HOP1" s="23"/>
      <c r="HOQ1" s="23"/>
      <c r="HOR1" s="23"/>
      <c r="HOS1" s="23"/>
      <c r="HOT1" s="23"/>
      <c r="HOU1" s="23"/>
      <c r="HOV1" s="23"/>
      <c r="HOW1" s="23"/>
      <c r="HOX1" s="23"/>
      <c r="HOY1" s="23"/>
      <c r="HOZ1" s="23"/>
      <c r="HPA1" s="23"/>
      <c r="HPB1" s="23"/>
      <c r="HPC1" s="23"/>
      <c r="HPD1" s="23"/>
      <c r="HPE1" s="23"/>
      <c r="HPF1" s="23"/>
      <c r="HPG1" s="23"/>
      <c r="HPH1" s="23"/>
      <c r="HPI1" s="23"/>
      <c r="HPJ1" s="23"/>
      <c r="HPK1" s="23"/>
      <c r="HPL1" s="23"/>
      <c r="HPM1" s="23"/>
      <c r="HPN1" s="23"/>
      <c r="HPO1" s="23"/>
      <c r="HPP1" s="23"/>
      <c r="HPQ1" s="23"/>
      <c r="HPR1" s="23"/>
      <c r="HPS1" s="23"/>
      <c r="HPT1" s="23"/>
      <c r="HPU1" s="23"/>
      <c r="HPV1" s="23"/>
      <c r="HPW1" s="23"/>
      <c r="HPX1" s="23"/>
      <c r="HPY1" s="23"/>
      <c r="HPZ1" s="23"/>
      <c r="HQA1" s="23"/>
      <c r="HQB1" s="23"/>
      <c r="HQC1" s="23"/>
      <c r="HQD1" s="23"/>
      <c r="HQE1" s="23"/>
      <c r="HQF1" s="23"/>
      <c r="HQG1" s="23"/>
      <c r="HQH1" s="23"/>
      <c r="HQI1" s="23"/>
      <c r="HQJ1" s="23"/>
      <c r="HQK1" s="23"/>
      <c r="HQL1" s="23"/>
      <c r="HQM1" s="23"/>
      <c r="HQN1" s="23"/>
      <c r="HQO1" s="23"/>
      <c r="HQP1" s="23"/>
      <c r="HQQ1" s="23"/>
      <c r="HQR1" s="23"/>
      <c r="HQS1" s="23"/>
      <c r="HQT1" s="23"/>
      <c r="HQU1" s="23"/>
      <c r="HQV1" s="23"/>
      <c r="HQW1" s="23"/>
      <c r="HQX1" s="23"/>
      <c r="HQY1" s="23"/>
      <c r="HQZ1" s="23"/>
      <c r="HRA1" s="23"/>
      <c r="HRB1" s="23"/>
      <c r="HRC1" s="23"/>
      <c r="HRD1" s="23"/>
      <c r="HRE1" s="23"/>
      <c r="HRF1" s="23"/>
      <c r="HRG1" s="23"/>
      <c r="HRH1" s="23"/>
      <c r="HRI1" s="23"/>
      <c r="HRJ1" s="23"/>
      <c r="HRK1" s="23"/>
      <c r="HRL1" s="23"/>
      <c r="HRM1" s="23"/>
      <c r="HRN1" s="23"/>
      <c r="HRO1" s="23"/>
      <c r="HRP1" s="23"/>
      <c r="HRQ1" s="23"/>
      <c r="HRR1" s="23"/>
      <c r="HRS1" s="23"/>
      <c r="HRT1" s="23"/>
      <c r="HRU1" s="23"/>
      <c r="HRV1" s="23"/>
      <c r="HRW1" s="23"/>
      <c r="HRX1" s="23"/>
      <c r="HRY1" s="23"/>
      <c r="HRZ1" s="23"/>
      <c r="HSA1" s="23"/>
      <c r="HSB1" s="23"/>
      <c r="HSC1" s="23"/>
      <c r="HSD1" s="23"/>
      <c r="HSE1" s="23"/>
      <c r="HSF1" s="23"/>
      <c r="HSG1" s="23"/>
      <c r="HSH1" s="23"/>
      <c r="HSI1" s="23"/>
      <c r="HSJ1" s="23"/>
      <c r="HSK1" s="23"/>
      <c r="HSL1" s="23"/>
      <c r="HSM1" s="23"/>
      <c r="HSN1" s="23"/>
      <c r="HSO1" s="23"/>
      <c r="HSP1" s="23"/>
      <c r="HSQ1" s="23"/>
      <c r="HSR1" s="23"/>
      <c r="HSS1" s="23"/>
      <c r="HST1" s="23"/>
      <c r="HSU1" s="23"/>
      <c r="HSV1" s="23"/>
      <c r="HSW1" s="23"/>
      <c r="HSX1" s="23"/>
      <c r="HSY1" s="23"/>
      <c r="HSZ1" s="23"/>
      <c r="HTA1" s="23"/>
      <c r="HTB1" s="23"/>
      <c r="HTC1" s="23"/>
      <c r="HTD1" s="23"/>
      <c r="HTE1" s="23"/>
      <c r="HTF1" s="23"/>
      <c r="HTG1" s="23"/>
      <c r="HTH1" s="23"/>
      <c r="HTI1" s="23"/>
      <c r="HTJ1" s="23"/>
      <c r="HTK1" s="23"/>
      <c r="HTL1" s="23"/>
      <c r="HTM1" s="23"/>
      <c r="HTN1" s="23"/>
      <c r="HTO1" s="23"/>
      <c r="HTP1" s="23"/>
      <c r="HTQ1" s="23"/>
      <c r="HTR1" s="23"/>
      <c r="HTS1" s="23"/>
      <c r="HTT1" s="23"/>
      <c r="HTU1" s="23"/>
      <c r="HTV1" s="23"/>
      <c r="HTW1" s="23"/>
      <c r="HTX1" s="23"/>
      <c r="HTY1" s="23"/>
      <c r="HTZ1" s="23"/>
      <c r="HUA1" s="23"/>
      <c r="HUB1" s="23"/>
      <c r="HUC1" s="23"/>
      <c r="HUD1" s="23"/>
      <c r="HUE1" s="23"/>
      <c r="HUF1" s="23"/>
      <c r="HUG1" s="23"/>
      <c r="HUH1" s="23"/>
      <c r="HUI1" s="23"/>
      <c r="HUJ1" s="23"/>
      <c r="HUK1" s="23"/>
      <c r="HUL1" s="23"/>
      <c r="HUM1" s="23"/>
      <c r="HUN1" s="23"/>
      <c r="HUO1" s="23"/>
      <c r="HUP1" s="23"/>
      <c r="HUQ1" s="23"/>
      <c r="HUR1" s="23"/>
      <c r="HUS1" s="23"/>
      <c r="HUT1" s="23"/>
      <c r="HUU1" s="23"/>
      <c r="HUV1" s="23"/>
      <c r="HUW1" s="23"/>
      <c r="HUX1" s="23"/>
      <c r="HUY1" s="23"/>
      <c r="HUZ1" s="23"/>
      <c r="HVA1" s="23"/>
      <c r="HVB1" s="23"/>
      <c r="HVC1" s="23"/>
      <c r="HVD1" s="23"/>
      <c r="HVE1" s="23"/>
      <c r="HVF1" s="23"/>
      <c r="HVG1" s="23"/>
      <c r="HVH1" s="23"/>
      <c r="HVI1" s="23"/>
      <c r="HVJ1" s="23"/>
      <c r="HVK1" s="23"/>
      <c r="HVL1" s="23"/>
      <c r="HVM1" s="23"/>
      <c r="HVN1" s="23"/>
      <c r="HVO1" s="23"/>
      <c r="HVP1" s="23"/>
      <c r="HVQ1" s="23"/>
      <c r="HVR1" s="23"/>
      <c r="HVS1" s="23"/>
      <c r="HVT1" s="23"/>
      <c r="HVU1" s="23"/>
      <c r="HVV1" s="23"/>
      <c r="HVW1" s="23"/>
      <c r="HVX1" s="23"/>
      <c r="HVY1" s="23"/>
      <c r="HVZ1" s="23"/>
      <c r="HWA1" s="23"/>
      <c r="HWB1" s="23"/>
      <c r="HWC1" s="23"/>
      <c r="HWD1" s="23"/>
      <c r="HWE1" s="23"/>
      <c r="HWF1" s="23"/>
      <c r="HWG1" s="23"/>
      <c r="HWH1" s="23"/>
      <c r="HWI1" s="23"/>
      <c r="HWJ1" s="23"/>
      <c r="HWK1" s="23"/>
      <c r="HWL1" s="23"/>
      <c r="HWM1" s="23"/>
      <c r="HWN1" s="23"/>
      <c r="HWO1" s="23"/>
      <c r="HWP1" s="23"/>
      <c r="HWQ1" s="23"/>
      <c r="HWR1" s="23"/>
      <c r="HWS1" s="23"/>
      <c r="HWT1" s="23"/>
      <c r="HWU1" s="23"/>
      <c r="HWV1" s="23"/>
      <c r="HWW1" s="23"/>
      <c r="HWX1" s="23"/>
      <c r="HWY1" s="23"/>
      <c r="HWZ1" s="23"/>
      <c r="HXA1" s="23"/>
      <c r="HXB1" s="23"/>
      <c r="HXC1" s="23"/>
      <c r="HXD1" s="23"/>
      <c r="HXE1" s="23"/>
      <c r="HXF1" s="23"/>
      <c r="HXG1" s="23"/>
      <c r="HXH1" s="23"/>
      <c r="HXI1" s="23"/>
      <c r="HXJ1" s="23"/>
      <c r="HXK1" s="23"/>
      <c r="HXL1" s="23"/>
      <c r="HXM1" s="23"/>
      <c r="HXN1" s="23"/>
      <c r="HXO1" s="23"/>
      <c r="HXP1" s="23"/>
      <c r="HXQ1" s="23"/>
      <c r="HXR1" s="23"/>
      <c r="HXS1" s="23"/>
      <c r="HXT1" s="23"/>
      <c r="HXU1" s="23"/>
      <c r="HXV1" s="23"/>
      <c r="HXW1" s="23"/>
      <c r="HXX1" s="23"/>
      <c r="HXY1" s="23"/>
      <c r="HXZ1" s="23"/>
      <c r="HYA1" s="23"/>
      <c r="HYB1" s="23"/>
      <c r="HYC1" s="23"/>
      <c r="HYD1" s="23"/>
      <c r="HYE1" s="23"/>
      <c r="HYF1" s="23"/>
      <c r="HYG1" s="23"/>
      <c r="HYH1" s="23"/>
      <c r="HYI1" s="23"/>
      <c r="HYJ1" s="23"/>
      <c r="HYK1" s="23"/>
      <c r="HYL1" s="23"/>
      <c r="HYM1" s="23"/>
      <c r="HYN1" s="23"/>
      <c r="HYO1" s="23"/>
      <c r="HYP1" s="23"/>
      <c r="HYQ1" s="23"/>
      <c r="HYR1" s="23"/>
      <c r="HYS1" s="23"/>
      <c r="HYT1" s="23"/>
      <c r="HYU1" s="23"/>
      <c r="HYV1" s="23"/>
      <c r="HYW1" s="23"/>
      <c r="HYX1" s="23"/>
      <c r="HYY1" s="23"/>
      <c r="HYZ1" s="23"/>
      <c r="HZA1" s="23"/>
      <c r="HZB1" s="23"/>
      <c r="HZC1" s="23"/>
      <c r="HZD1" s="23"/>
      <c r="HZE1" s="23"/>
      <c r="HZF1" s="23"/>
      <c r="HZG1" s="23"/>
      <c r="HZH1" s="23"/>
      <c r="HZI1" s="23"/>
      <c r="HZJ1" s="23"/>
      <c r="HZK1" s="23"/>
      <c r="HZL1" s="23"/>
      <c r="HZM1" s="23"/>
      <c r="HZN1" s="23"/>
      <c r="HZO1" s="23"/>
      <c r="HZP1" s="23"/>
      <c r="HZQ1" s="23"/>
      <c r="HZR1" s="23"/>
      <c r="HZS1" s="23"/>
      <c r="HZT1" s="23"/>
      <c r="HZU1" s="23"/>
      <c r="HZV1" s="23"/>
      <c r="HZW1" s="23"/>
      <c r="HZX1" s="23"/>
      <c r="HZY1" s="23"/>
      <c r="HZZ1" s="23"/>
      <c r="IAA1" s="23"/>
      <c r="IAB1" s="23"/>
      <c r="IAC1" s="23"/>
      <c r="IAD1" s="23"/>
      <c r="IAE1" s="23"/>
      <c r="IAF1" s="23"/>
      <c r="IAG1" s="23"/>
      <c r="IAH1" s="23"/>
      <c r="IAI1" s="23"/>
      <c r="IAJ1" s="23"/>
      <c r="IAK1" s="23"/>
      <c r="IAL1" s="23"/>
      <c r="IAM1" s="23"/>
      <c r="IAN1" s="23"/>
      <c r="IAO1" s="23"/>
      <c r="IAP1" s="23"/>
      <c r="IAQ1" s="23"/>
      <c r="IAR1" s="23"/>
      <c r="IAS1" s="23"/>
      <c r="IAT1" s="23"/>
      <c r="IAU1" s="23"/>
      <c r="IAV1" s="23"/>
      <c r="IAW1" s="23"/>
      <c r="IAX1" s="23"/>
      <c r="IAY1" s="23"/>
      <c r="IAZ1" s="23"/>
      <c r="IBA1" s="23"/>
      <c r="IBB1" s="23"/>
      <c r="IBC1" s="23"/>
      <c r="IBD1" s="23"/>
      <c r="IBE1" s="23"/>
      <c r="IBF1" s="23"/>
      <c r="IBG1" s="23"/>
      <c r="IBH1" s="23"/>
      <c r="IBI1" s="23"/>
      <c r="IBJ1" s="23"/>
      <c r="IBK1" s="23"/>
      <c r="IBL1" s="23"/>
      <c r="IBM1" s="23"/>
      <c r="IBN1" s="23"/>
      <c r="IBO1" s="23"/>
      <c r="IBP1" s="23"/>
      <c r="IBQ1" s="23"/>
      <c r="IBR1" s="23"/>
      <c r="IBS1" s="23"/>
      <c r="IBT1" s="23"/>
      <c r="IBU1" s="23"/>
      <c r="IBV1" s="23"/>
      <c r="IBW1" s="23"/>
      <c r="IBX1" s="23"/>
      <c r="IBY1" s="23"/>
      <c r="IBZ1" s="23"/>
      <c r="ICA1" s="23"/>
      <c r="ICB1" s="23"/>
      <c r="ICC1" s="23"/>
      <c r="ICD1" s="23"/>
      <c r="ICE1" s="23"/>
      <c r="ICF1" s="23"/>
      <c r="ICG1" s="23"/>
      <c r="ICH1" s="23"/>
      <c r="ICI1" s="23"/>
      <c r="ICJ1" s="23"/>
      <c r="ICK1" s="23"/>
      <c r="ICL1" s="23"/>
      <c r="ICM1" s="23"/>
      <c r="ICN1" s="23"/>
      <c r="ICO1" s="23"/>
      <c r="ICP1" s="23"/>
      <c r="ICQ1" s="23"/>
      <c r="ICR1" s="23"/>
      <c r="ICS1" s="23"/>
      <c r="ICT1" s="23"/>
      <c r="ICU1" s="23"/>
      <c r="ICV1" s="23"/>
      <c r="ICW1" s="23"/>
      <c r="ICX1" s="23"/>
      <c r="ICY1" s="23"/>
      <c r="ICZ1" s="23"/>
      <c r="IDA1" s="23"/>
      <c r="IDB1" s="23"/>
      <c r="IDC1" s="23"/>
      <c r="IDD1" s="23"/>
      <c r="IDE1" s="23"/>
      <c r="IDF1" s="23"/>
      <c r="IDG1" s="23"/>
      <c r="IDH1" s="23"/>
      <c r="IDI1" s="23"/>
      <c r="IDJ1" s="23"/>
      <c r="IDK1" s="23"/>
      <c r="IDL1" s="23"/>
      <c r="IDM1" s="23"/>
      <c r="IDN1" s="23"/>
      <c r="IDO1" s="23"/>
      <c r="IDP1" s="23"/>
      <c r="IDQ1" s="23"/>
      <c r="IDR1" s="23"/>
      <c r="IDS1" s="23"/>
      <c r="IDT1" s="23"/>
      <c r="IDU1" s="23"/>
      <c r="IDV1" s="23"/>
      <c r="IDW1" s="23"/>
      <c r="IDX1" s="23"/>
      <c r="IDY1" s="23"/>
      <c r="IDZ1" s="23"/>
      <c r="IEA1" s="23"/>
      <c r="IEB1" s="23"/>
      <c r="IEC1" s="23"/>
      <c r="IED1" s="23"/>
      <c r="IEE1" s="23"/>
      <c r="IEF1" s="23"/>
      <c r="IEG1" s="23"/>
      <c r="IEH1" s="23"/>
      <c r="IEI1" s="23"/>
      <c r="IEJ1" s="23"/>
      <c r="IEK1" s="23"/>
      <c r="IEL1" s="23"/>
      <c r="IEM1" s="23"/>
      <c r="IEN1" s="23"/>
      <c r="IEO1" s="23"/>
      <c r="IEP1" s="23"/>
      <c r="IEQ1" s="23"/>
      <c r="IER1" s="23"/>
      <c r="IES1" s="23"/>
      <c r="IET1" s="23"/>
      <c r="IEU1" s="23"/>
      <c r="IEV1" s="23"/>
      <c r="IEW1" s="23"/>
      <c r="IEX1" s="23"/>
      <c r="IEY1" s="23"/>
      <c r="IEZ1" s="23"/>
      <c r="IFA1" s="23"/>
      <c r="IFB1" s="23"/>
      <c r="IFC1" s="23"/>
      <c r="IFD1" s="23"/>
      <c r="IFE1" s="23"/>
      <c r="IFF1" s="23"/>
      <c r="IFG1" s="23"/>
      <c r="IFH1" s="23"/>
      <c r="IFI1" s="23"/>
      <c r="IFJ1" s="23"/>
      <c r="IFK1" s="23"/>
      <c r="IFL1" s="23"/>
      <c r="IFM1" s="23"/>
      <c r="IFN1" s="23"/>
      <c r="IFO1" s="23"/>
      <c r="IFP1" s="23"/>
      <c r="IFQ1" s="23"/>
      <c r="IFR1" s="23"/>
      <c r="IFS1" s="23"/>
      <c r="IFT1" s="23"/>
      <c r="IFU1" s="23"/>
      <c r="IFV1" s="23"/>
      <c r="IFW1" s="23"/>
      <c r="IFX1" s="23"/>
      <c r="IFY1" s="23"/>
      <c r="IFZ1" s="23"/>
      <c r="IGA1" s="23"/>
      <c r="IGB1" s="23"/>
      <c r="IGC1" s="23"/>
      <c r="IGD1" s="23"/>
      <c r="IGE1" s="23"/>
      <c r="IGF1" s="23"/>
      <c r="IGG1" s="23"/>
      <c r="IGH1" s="23"/>
      <c r="IGI1" s="23"/>
      <c r="IGJ1" s="23"/>
      <c r="IGK1" s="23"/>
      <c r="IGL1" s="23"/>
      <c r="IGM1" s="23"/>
      <c r="IGN1" s="23"/>
      <c r="IGO1" s="23"/>
      <c r="IGP1" s="23"/>
      <c r="IGQ1" s="23"/>
      <c r="IGR1" s="23"/>
      <c r="IGS1" s="23"/>
      <c r="IGT1" s="23"/>
      <c r="IGU1" s="23"/>
      <c r="IGV1" s="23"/>
      <c r="IGW1" s="23"/>
      <c r="IGX1" s="23"/>
      <c r="IGY1" s="23"/>
      <c r="IGZ1" s="23"/>
      <c r="IHA1" s="23"/>
      <c r="IHB1" s="23"/>
      <c r="IHC1" s="23"/>
      <c r="IHD1" s="23"/>
      <c r="IHE1" s="23"/>
      <c r="IHF1" s="23"/>
      <c r="IHG1" s="23"/>
      <c r="IHH1" s="23"/>
      <c r="IHI1" s="23"/>
      <c r="IHJ1" s="23"/>
      <c r="IHK1" s="23"/>
      <c r="IHL1" s="23"/>
      <c r="IHM1" s="23"/>
      <c r="IHN1" s="23"/>
      <c r="IHO1" s="23"/>
      <c r="IHP1" s="23"/>
      <c r="IHQ1" s="23"/>
      <c r="IHR1" s="23"/>
      <c r="IHS1" s="23"/>
      <c r="IHT1" s="23"/>
      <c r="IHU1" s="23"/>
      <c r="IHV1" s="23"/>
      <c r="IHW1" s="23"/>
      <c r="IHX1" s="23"/>
      <c r="IHY1" s="23"/>
      <c r="IHZ1" s="23"/>
      <c r="IIA1" s="23"/>
      <c r="IIB1" s="23"/>
      <c r="IIC1" s="23"/>
      <c r="IID1" s="23"/>
      <c r="IIE1" s="23"/>
      <c r="IIF1" s="23"/>
      <c r="IIG1" s="23"/>
      <c r="IIH1" s="23"/>
      <c r="III1" s="23"/>
      <c r="IIJ1" s="23"/>
      <c r="IIK1" s="23"/>
      <c r="IIL1" s="23"/>
      <c r="IIM1" s="23"/>
      <c r="IIN1" s="23"/>
      <c r="IIO1" s="23"/>
      <c r="IIP1" s="23"/>
      <c r="IIQ1" s="23"/>
      <c r="IIR1" s="23"/>
      <c r="IIS1" s="23"/>
      <c r="IIT1" s="23"/>
      <c r="IIU1" s="23"/>
      <c r="IIV1" s="23"/>
      <c r="IIW1" s="23"/>
      <c r="IIX1" s="23"/>
      <c r="IIY1" s="23"/>
      <c r="IIZ1" s="23"/>
      <c r="IJA1" s="23"/>
      <c r="IJB1" s="23"/>
      <c r="IJC1" s="23"/>
      <c r="IJD1" s="23"/>
      <c r="IJE1" s="23"/>
      <c r="IJF1" s="23"/>
      <c r="IJG1" s="23"/>
      <c r="IJH1" s="23"/>
      <c r="IJI1" s="23"/>
      <c r="IJJ1" s="23"/>
      <c r="IJK1" s="23"/>
      <c r="IJL1" s="23"/>
      <c r="IJM1" s="23"/>
      <c r="IJN1" s="23"/>
      <c r="IJO1" s="23"/>
      <c r="IJP1" s="23"/>
      <c r="IJQ1" s="23"/>
      <c r="IJR1" s="23"/>
      <c r="IJS1" s="23"/>
      <c r="IJT1" s="23"/>
      <c r="IJU1" s="23"/>
      <c r="IJV1" s="23"/>
      <c r="IJW1" s="23"/>
      <c r="IJX1" s="23"/>
      <c r="IJY1" s="23"/>
      <c r="IJZ1" s="23"/>
      <c r="IKA1" s="23"/>
      <c r="IKB1" s="23"/>
      <c r="IKC1" s="23"/>
      <c r="IKD1" s="23"/>
      <c r="IKE1" s="23"/>
      <c r="IKF1" s="23"/>
      <c r="IKG1" s="23"/>
      <c r="IKH1" s="23"/>
      <c r="IKI1" s="23"/>
      <c r="IKJ1" s="23"/>
      <c r="IKK1" s="23"/>
      <c r="IKL1" s="23"/>
      <c r="IKM1" s="23"/>
      <c r="IKN1" s="23"/>
      <c r="IKO1" s="23"/>
      <c r="IKP1" s="23"/>
      <c r="IKQ1" s="23"/>
      <c r="IKR1" s="23"/>
      <c r="IKS1" s="23"/>
      <c r="IKT1" s="23"/>
      <c r="IKU1" s="23"/>
      <c r="IKV1" s="23"/>
      <c r="IKW1" s="23"/>
      <c r="IKX1" s="23"/>
      <c r="IKY1" s="23"/>
      <c r="IKZ1" s="23"/>
      <c r="ILA1" s="23"/>
      <c r="ILB1" s="23"/>
      <c r="ILC1" s="23"/>
      <c r="ILD1" s="23"/>
      <c r="ILE1" s="23"/>
      <c r="ILF1" s="23"/>
      <c r="ILG1" s="23"/>
      <c r="ILH1" s="23"/>
      <c r="ILI1" s="23"/>
      <c r="ILJ1" s="23"/>
      <c r="ILK1" s="23"/>
      <c r="ILL1" s="23"/>
      <c r="ILM1" s="23"/>
      <c r="ILN1" s="23"/>
      <c r="ILO1" s="23"/>
      <c r="ILP1" s="23"/>
      <c r="ILQ1" s="23"/>
      <c r="ILR1" s="23"/>
      <c r="ILS1" s="23"/>
      <c r="ILT1" s="23"/>
      <c r="ILU1" s="23"/>
      <c r="ILV1" s="23"/>
      <c r="ILW1" s="23"/>
      <c r="ILX1" s="23"/>
      <c r="ILY1" s="23"/>
      <c r="ILZ1" s="23"/>
      <c r="IMA1" s="23"/>
      <c r="IMB1" s="23"/>
      <c r="IMC1" s="23"/>
      <c r="IMD1" s="23"/>
      <c r="IME1" s="23"/>
      <c r="IMF1" s="23"/>
      <c r="IMG1" s="23"/>
      <c r="IMH1" s="23"/>
      <c r="IMI1" s="23"/>
      <c r="IMJ1" s="23"/>
      <c r="IMK1" s="23"/>
      <c r="IML1" s="23"/>
      <c r="IMM1" s="23"/>
      <c r="IMN1" s="23"/>
      <c r="IMO1" s="23"/>
      <c r="IMP1" s="23"/>
      <c r="IMQ1" s="23"/>
      <c r="IMR1" s="23"/>
      <c r="IMS1" s="23"/>
      <c r="IMT1" s="23"/>
      <c r="IMU1" s="23"/>
      <c r="IMV1" s="23"/>
      <c r="IMW1" s="23"/>
      <c r="IMX1" s="23"/>
      <c r="IMY1" s="23"/>
      <c r="IMZ1" s="23"/>
      <c r="INA1" s="23"/>
      <c r="INB1" s="23"/>
      <c r="INC1" s="23"/>
      <c r="IND1" s="23"/>
      <c r="INE1" s="23"/>
      <c r="INF1" s="23"/>
      <c r="ING1" s="23"/>
      <c r="INH1" s="23"/>
      <c r="INI1" s="23"/>
      <c r="INJ1" s="23"/>
      <c r="INK1" s="23"/>
      <c r="INL1" s="23"/>
      <c r="INM1" s="23"/>
      <c r="INN1" s="23"/>
      <c r="INO1" s="23"/>
      <c r="INP1" s="23"/>
      <c r="INQ1" s="23"/>
      <c r="INR1" s="23"/>
      <c r="INS1" s="23"/>
      <c r="INT1" s="23"/>
      <c r="INU1" s="23"/>
      <c r="INV1" s="23"/>
      <c r="INW1" s="23"/>
      <c r="INX1" s="23"/>
      <c r="INY1" s="23"/>
      <c r="INZ1" s="23"/>
      <c r="IOA1" s="23"/>
      <c r="IOB1" s="23"/>
      <c r="IOC1" s="23"/>
      <c r="IOD1" s="23"/>
      <c r="IOE1" s="23"/>
      <c r="IOF1" s="23"/>
      <c r="IOG1" s="23"/>
      <c r="IOH1" s="23"/>
      <c r="IOI1" s="23"/>
      <c r="IOJ1" s="23"/>
      <c r="IOK1" s="23"/>
      <c r="IOL1" s="23"/>
      <c r="IOM1" s="23"/>
      <c r="ION1" s="23"/>
      <c r="IOO1" s="23"/>
      <c r="IOP1" s="23"/>
      <c r="IOQ1" s="23"/>
      <c r="IOR1" s="23"/>
      <c r="IOS1" s="23"/>
      <c r="IOT1" s="23"/>
      <c r="IOU1" s="23"/>
      <c r="IOV1" s="23"/>
      <c r="IOW1" s="23"/>
      <c r="IOX1" s="23"/>
      <c r="IOY1" s="23"/>
      <c r="IOZ1" s="23"/>
      <c r="IPA1" s="23"/>
      <c r="IPB1" s="23"/>
      <c r="IPC1" s="23"/>
      <c r="IPD1" s="23"/>
      <c r="IPE1" s="23"/>
      <c r="IPF1" s="23"/>
      <c r="IPG1" s="23"/>
      <c r="IPH1" s="23"/>
      <c r="IPI1" s="23"/>
      <c r="IPJ1" s="23"/>
      <c r="IPK1" s="23"/>
      <c r="IPL1" s="23"/>
      <c r="IPM1" s="23"/>
      <c r="IPN1" s="23"/>
      <c r="IPO1" s="23"/>
      <c r="IPP1" s="23"/>
      <c r="IPQ1" s="23"/>
      <c r="IPR1" s="23"/>
      <c r="IPS1" s="23"/>
      <c r="IPT1" s="23"/>
      <c r="IPU1" s="23"/>
      <c r="IPV1" s="23"/>
      <c r="IPW1" s="23"/>
      <c r="IPX1" s="23"/>
      <c r="IPY1" s="23"/>
      <c r="IPZ1" s="23"/>
      <c r="IQA1" s="23"/>
      <c r="IQB1" s="23"/>
      <c r="IQC1" s="23"/>
      <c r="IQD1" s="23"/>
      <c r="IQE1" s="23"/>
      <c r="IQF1" s="23"/>
      <c r="IQG1" s="23"/>
      <c r="IQH1" s="23"/>
      <c r="IQI1" s="23"/>
      <c r="IQJ1" s="23"/>
      <c r="IQK1" s="23"/>
      <c r="IQL1" s="23"/>
      <c r="IQM1" s="23"/>
      <c r="IQN1" s="23"/>
      <c r="IQO1" s="23"/>
      <c r="IQP1" s="23"/>
      <c r="IQQ1" s="23"/>
      <c r="IQR1" s="23"/>
      <c r="IQS1" s="23"/>
      <c r="IQT1" s="23"/>
      <c r="IQU1" s="23"/>
      <c r="IQV1" s="23"/>
      <c r="IQW1" s="23"/>
      <c r="IQX1" s="23"/>
      <c r="IQY1" s="23"/>
      <c r="IQZ1" s="23"/>
      <c r="IRA1" s="23"/>
      <c r="IRB1" s="23"/>
      <c r="IRC1" s="23"/>
      <c r="IRD1" s="23"/>
      <c r="IRE1" s="23"/>
      <c r="IRF1" s="23"/>
      <c r="IRG1" s="23"/>
      <c r="IRH1" s="23"/>
      <c r="IRI1" s="23"/>
      <c r="IRJ1" s="23"/>
      <c r="IRK1" s="23"/>
      <c r="IRL1" s="23"/>
      <c r="IRM1" s="23"/>
      <c r="IRN1" s="23"/>
      <c r="IRO1" s="23"/>
      <c r="IRP1" s="23"/>
      <c r="IRQ1" s="23"/>
      <c r="IRR1" s="23"/>
      <c r="IRS1" s="23"/>
      <c r="IRT1" s="23"/>
      <c r="IRU1" s="23"/>
      <c r="IRV1" s="23"/>
      <c r="IRW1" s="23"/>
      <c r="IRX1" s="23"/>
      <c r="IRY1" s="23"/>
      <c r="IRZ1" s="23"/>
      <c r="ISA1" s="23"/>
      <c r="ISB1" s="23"/>
      <c r="ISC1" s="23"/>
      <c r="ISD1" s="23"/>
      <c r="ISE1" s="23"/>
      <c r="ISF1" s="23"/>
      <c r="ISG1" s="23"/>
      <c r="ISH1" s="23"/>
      <c r="ISI1" s="23"/>
      <c r="ISJ1" s="23"/>
      <c r="ISK1" s="23"/>
      <c r="ISL1" s="23"/>
      <c r="ISM1" s="23"/>
      <c r="ISN1" s="23"/>
      <c r="ISO1" s="23"/>
      <c r="ISP1" s="23"/>
      <c r="ISQ1" s="23"/>
      <c r="ISR1" s="23"/>
      <c r="ISS1" s="23"/>
      <c r="IST1" s="23"/>
      <c r="ISU1" s="23"/>
      <c r="ISV1" s="23"/>
      <c r="ISW1" s="23"/>
      <c r="ISX1" s="23"/>
      <c r="ISY1" s="23"/>
      <c r="ISZ1" s="23"/>
      <c r="ITA1" s="23"/>
      <c r="ITB1" s="23"/>
      <c r="ITC1" s="23"/>
      <c r="ITD1" s="23"/>
      <c r="ITE1" s="23"/>
      <c r="ITF1" s="23"/>
      <c r="ITG1" s="23"/>
      <c r="ITH1" s="23"/>
      <c r="ITI1" s="23"/>
      <c r="ITJ1" s="23"/>
      <c r="ITK1" s="23"/>
      <c r="ITL1" s="23"/>
      <c r="ITM1" s="23"/>
      <c r="ITN1" s="23"/>
      <c r="ITO1" s="23"/>
      <c r="ITP1" s="23"/>
      <c r="ITQ1" s="23"/>
      <c r="ITR1" s="23"/>
      <c r="ITS1" s="23"/>
      <c r="ITT1" s="23"/>
      <c r="ITU1" s="23"/>
      <c r="ITV1" s="23"/>
      <c r="ITW1" s="23"/>
      <c r="ITX1" s="23"/>
      <c r="ITY1" s="23"/>
      <c r="ITZ1" s="23"/>
      <c r="IUA1" s="23"/>
      <c r="IUB1" s="23"/>
      <c r="IUC1" s="23"/>
      <c r="IUD1" s="23"/>
      <c r="IUE1" s="23"/>
      <c r="IUF1" s="23"/>
      <c r="IUG1" s="23"/>
      <c r="IUH1" s="23"/>
      <c r="IUI1" s="23"/>
      <c r="IUJ1" s="23"/>
      <c r="IUK1" s="23"/>
      <c r="IUL1" s="23"/>
      <c r="IUM1" s="23"/>
      <c r="IUN1" s="23"/>
      <c r="IUO1" s="23"/>
      <c r="IUP1" s="23"/>
      <c r="IUQ1" s="23"/>
      <c r="IUR1" s="23"/>
      <c r="IUS1" s="23"/>
      <c r="IUT1" s="23"/>
      <c r="IUU1" s="23"/>
      <c r="IUV1" s="23"/>
      <c r="IUW1" s="23"/>
      <c r="IUX1" s="23"/>
      <c r="IUY1" s="23"/>
      <c r="IUZ1" s="23"/>
      <c r="IVA1" s="23"/>
      <c r="IVB1" s="23"/>
      <c r="IVC1" s="23"/>
      <c r="IVD1" s="23"/>
      <c r="IVE1" s="23"/>
      <c r="IVF1" s="23"/>
      <c r="IVG1" s="23"/>
      <c r="IVH1" s="23"/>
      <c r="IVI1" s="23"/>
      <c r="IVJ1" s="23"/>
      <c r="IVK1" s="23"/>
      <c r="IVL1" s="23"/>
      <c r="IVM1" s="23"/>
      <c r="IVN1" s="23"/>
      <c r="IVO1" s="23"/>
      <c r="IVP1" s="23"/>
      <c r="IVQ1" s="23"/>
      <c r="IVR1" s="23"/>
      <c r="IVS1" s="23"/>
      <c r="IVT1" s="23"/>
      <c r="IVU1" s="23"/>
      <c r="IVV1" s="23"/>
      <c r="IVW1" s="23"/>
      <c r="IVX1" s="23"/>
      <c r="IVY1" s="23"/>
      <c r="IVZ1" s="23"/>
      <c r="IWA1" s="23"/>
      <c r="IWB1" s="23"/>
      <c r="IWC1" s="23"/>
      <c r="IWD1" s="23"/>
      <c r="IWE1" s="23"/>
      <c r="IWF1" s="23"/>
      <c r="IWG1" s="23"/>
      <c r="IWH1" s="23"/>
      <c r="IWI1" s="23"/>
      <c r="IWJ1" s="23"/>
      <c r="IWK1" s="23"/>
      <c r="IWL1" s="23"/>
      <c r="IWM1" s="23"/>
      <c r="IWN1" s="23"/>
      <c r="IWO1" s="23"/>
      <c r="IWP1" s="23"/>
      <c r="IWQ1" s="23"/>
      <c r="IWR1" s="23"/>
      <c r="IWS1" s="23"/>
      <c r="IWT1" s="23"/>
      <c r="IWU1" s="23"/>
      <c r="IWV1" s="23"/>
      <c r="IWW1" s="23"/>
      <c r="IWX1" s="23"/>
      <c r="IWY1" s="23"/>
      <c r="IWZ1" s="23"/>
      <c r="IXA1" s="23"/>
      <c r="IXB1" s="23"/>
      <c r="IXC1" s="23"/>
      <c r="IXD1" s="23"/>
      <c r="IXE1" s="23"/>
      <c r="IXF1" s="23"/>
      <c r="IXG1" s="23"/>
      <c r="IXH1" s="23"/>
      <c r="IXI1" s="23"/>
      <c r="IXJ1" s="23"/>
      <c r="IXK1" s="23"/>
      <c r="IXL1" s="23"/>
      <c r="IXM1" s="23"/>
      <c r="IXN1" s="23"/>
      <c r="IXO1" s="23"/>
      <c r="IXP1" s="23"/>
      <c r="IXQ1" s="23"/>
      <c r="IXR1" s="23"/>
      <c r="IXS1" s="23"/>
      <c r="IXT1" s="23"/>
      <c r="IXU1" s="23"/>
      <c r="IXV1" s="23"/>
      <c r="IXW1" s="23"/>
      <c r="IXX1" s="23"/>
      <c r="IXY1" s="23"/>
      <c r="IXZ1" s="23"/>
      <c r="IYA1" s="23"/>
      <c r="IYB1" s="23"/>
      <c r="IYC1" s="23"/>
      <c r="IYD1" s="23"/>
      <c r="IYE1" s="23"/>
      <c r="IYF1" s="23"/>
      <c r="IYG1" s="23"/>
      <c r="IYH1" s="23"/>
      <c r="IYI1" s="23"/>
      <c r="IYJ1" s="23"/>
      <c r="IYK1" s="23"/>
      <c r="IYL1" s="23"/>
      <c r="IYM1" s="23"/>
      <c r="IYN1" s="23"/>
      <c r="IYO1" s="23"/>
      <c r="IYP1" s="23"/>
      <c r="IYQ1" s="23"/>
      <c r="IYR1" s="23"/>
      <c r="IYS1" s="23"/>
      <c r="IYT1" s="23"/>
      <c r="IYU1" s="23"/>
      <c r="IYV1" s="23"/>
      <c r="IYW1" s="23"/>
      <c r="IYX1" s="23"/>
      <c r="IYY1" s="23"/>
      <c r="IYZ1" s="23"/>
      <c r="IZA1" s="23"/>
      <c r="IZB1" s="23"/>
      <c r="IZC1" s="23"/>
      <c r="IZD1" s="23"/>
      <c r="IZE1" s="23"/>
      <c r="IZF1" s="23"/>
      <c r="IZG1" s="23"/>
      <c r="IZH1" s="23"/>
      <c r="IZI1" s="23"/>
      <c r="IZJ1" s="23"/>
      <c r="IZK1" s="23"/>
      <c r="IZL1" s="23"/>
      <c r="IZM1" s="23"/>
      <c r="IZN1" s="23"/>
      <c r="IZO1" s="23"/>
      <c r="IZP1" s="23"/>
      <c r="IZQ1" s="23"/>
      <c r="IZR1" s="23"/>
      <c r="IZS1" s="23"/>
      <c r="IZT1" s="23"/>
      <c r="IZU1" s="23"/>
      <c r="IZV1" s="23"/>
      <c r="IZW1" s="23"/>
      <c r="IZX1" s="23"/>
      <c r="IZY1" s="23"/>
      <c r="IZZ1" s="23"/>
      <c r="JAA1" s="23"/>
      <c r="JAB1" s="23"/>
      <c r="JAC1" s="23"/>
      <c r="JAD1" s="23"/>
      <c r="JAE1" s="23"/>
      <c r="JAF1" s="23"/>
      <c r="JAG1" s="23"/>
      <c r="JAH1" s="23"/>
      <c r="JAI1" s="23"/>
      <c r="JAJ1" s="23"/>
      <c r="JAK1" s="23"/>
      <c r="JAL1" s="23"/>
      <c r="JAM1" s="23"/>
      <c r="JAN1" s="23"/>
      <c r="JAO1" s="23"/>
      <c r="JAP1" s="23"/>
      <c r="JAQ1" s="23"/>
      <c r="JAR1" s="23"/>
      <c r="JAS1" s="23"/>
      <c r="JAT1" s="23"/>
      <c r="JAU1" s="23"/>
      <c r="JAV1" s="23"/>
      <c r="JAW1" s="23"/>
      <c r="JAX1" s="23"/>
      <c r="JAY1" s="23"/>
      <c r="JAZ1" s="23"/>
      <c r="JBA1" s="23"/>
      <c r="JBB1" s="23"/>
      <c r="JBC1" s="23"/>
      <c r="JBD1" s="23"/>
      <c r="JBE1" s="23"/>
      <c r="JBF1" s="23"/>
      <c r="JBG1" s="23"/>
      <c r="JBH1" s="23"/>
      <c r="JBI1" s="23"/>
      <c r="JBJ1" s="23"/>
      <c r="JBK1" s="23"/>
      <c r="JBL1" s="23"/>
      <c r="JBM1" s="23"/>
      <c r="JBN1" s="23"/>
      <c r="JBO1" s="23"/>
      <c r="JBP1" s="23"/>
      <c r="JBQ1" s="23"/>
      <c r="JBR1" s="23"/>
      <c r="JBS1" s="23"/>
      <c r="JBT1" s="23"/>
      <c r="JBU1" s="23"/>
      <c r="JBV1" s="23"/>
      <c r="JBW1" s="23"/>
      <c r="JBX1" s="23"/>
      <c r="JBY1" s="23"/>
      <c r="JBZ1" s="23"/>
      <c r="JCA1" s="23"/>
      <c r="JCB1" s="23"/>
      <c r="JCC1" s="23"/>
      <c r="JCD1" s="23"/>
      <c r="JCE1" s="23"/>
      <c r="JCF1" s="23"/>
      <c r="JCG1" s="23"/>
      <c r="JCH1" s="23"/>
      <c r="JCI1" s="23"/>
      <c r="JCJ1" s="23"/>
      <c r="JCK1" s="23"/>
      <c r="JCL1" s="23"/>
      <c r="JCM1" s="23"/>
      <c r="JCN1" s="23"/>
      <c r="JCO1" s="23"/>
      <c r="JCP1" s="23"/>
      <c r="JCQ1" s="23"/>
      <c r="JCR1" s="23"/>
      <c r="JCS1" s="23"/>
      <c r="JCT1" s="23"/>
      <c r="JCU1" s="23"/>
      <c r="JCV1" s="23"/>
      <c r="JCW1" s="23"/>
      <c r="JCX1" s="23"/>
      <c r="JCY1" s="23"/>
      <c r="JCZ1" s="23"/>
      <c r="JDA1" s="23"/>
      <c r="JDB1" s="23"/>
      <c r="JDC1" s="23"/>
      <c r="JDD1" s="23"/>
      <c r="JDE1" s="23"/>
      <c r="JDF1" s="23"/>
      <c r="JDG1" s="23"/>
      <c r="JDH1" s="23"/>
      <c r="JDI1" s="23"/>
      <c r="JDJ1" s="23"/>
      <c r="JDK1" s="23"/>
      <c r="JDL1" s="23"/>
      <c r="JDM1" s="23"/>
      <c r="JDN1" s="23"/>
      <c r="JDO1" s="23"/>
      <c r="JDP1" s="23"/>
      <c r="JDQ1" s="23"/>
      <c r="JDR1" s="23"/>
      <c r="JDS1" s="23"/>
      <c r="JDT1" s="23"/>
      <c r="JDU1" s="23"/>
      <c r="JDV1" s="23"/>
      <c r="JDW1" s="23"/>
      <c r="JDX1" s="23"/>
      <c r="JDY1" s="23"/>
      <c r="JDZ1" s="23"/>
      <c r="JEA1" s="23"/>
      <c r="JEB1" s="23"/>
      <c r="JEC1" s="23"/>
      <c r="JED1" s="23"/>
      <c r="JEE1" s="23"/>
      <c r="JEF1" s="23"/>
      <c r="JEG1" s="23"/>
      <c r="JEH1" s="23"/>
      <c r="JEI1" s="23"/>
      <c r="JEJ1" s="23"/>
      <c r="JEK1" s="23"/>
      <c r="JEL1" s="23"/>
      <c r="JEM1" s="23"/>
      <c r="JEN1" s="23"/>
      <c r="JEO1" s="23"/>
      <c r="JEP1" s="23"/>
      <c r="JEQ1" s="23"/>
      <c r="JER1" s="23"/>
      <c r="JES1" s="23"/>
      <c r="JET1" s="23"/>
      <c r="JEU1" s="23"/>
      <c r="JEV1" s="23"/>
      <c r="JEW1" s="23"/>
      <c r="JEX1" s="23"/>
      <c r="JEY1" s="23"/>
      <c r="JEZ1" s="23"/>
      <c r="JFA1" s="23"/>
      <c r="JFB1" s="23"/>
      <c r="JFC1" s="23"/>
      <c r="JFD1" s="23"/>
      <c r="JFE1" s="23"/>
      <c r="JFF1" s="23"/>
      <c r="JFG1" s="23"/>
      <c r="JFH1" s="23"/>
      <c r="JFI1" s="23"/>
      <c r="JFJ1" s="23"/>
      <c r="JFK1" s="23"/>
      <c r="JFL1" s="23"/>
      <c r="JFM1" s="23"/>
      <c r="JFN1" s="23"/>
      <c r="JFO1" s="23"/>
      <c r="JFP1" s="23"/>
      <c r="JFQ1" s="23"/>
      <c r="JFR1" s="23"/>
      <c r="JFS1" s="23"/>
      <c r="JFT1" s="23"/>
      <c r="JFU1" s="23"/>
      <c r="JFV1" s="23"/>
      <c r="JFW1" s="23"/>
      <c r="JFX1" s="23"/>
      <c r="JFY1" s="23"/>
      <c r="JFZ1" s="23"/>
      <c r="JGA1" s="23"/>
      <c r="JGB1" s="23"/>
      <c r="JGC1" s="23"/>
      <c r="JGD1" s="23"/>
      <c r="JGE1" s="23"/>
      <c r="JGF1" s="23"/>
      <c r="JGG1" s="23"/>
      <c r="JGH1" s="23"/>
      <c r="JGI1" s="23"/>
      <c r="JGJ1" s="23"/>
      <c r="JGK1" s="23"/>
      <c r="JGL1" s="23"/>
      <c r="JGM1" s="23"/>
      <c r="JGN1" s="23"/>
      <c r="JGO1" s="23"/>
      <c r="JGP1" s="23"/>
      <c r="JGQ1" s="23"/>
      <c r="JGR1" s="23"/>
      <c r="JGS1" s="23"/>
      <c r="JGT1" s="23"/>
      <c r="JGU1" s="23"/>
      <c r="JGV1" s="23"/>
      <c r="JGW1" s="23"/>
      <c r="JGX1" s="23"/>
      <c r="JGY1" s="23"/>
      <c r="JGZ1" s="23"/>
      <c r="JHA1" s="23"/>
      <c r="JHB1" s="23"/>
      <c r="JHC1" s="23"/>
      <c r="JHD1" s="23"/>
      <c r="JHE1" s="23"/>
      <c r="JHF1" s="23"/>
      <c r="JHG1" s="23"/>
      <c r="JHH1" s="23"/>
      <c r="JHI1" s="23"/>
      <c r="JHJ1" s="23"/>
      <c r="JHK1" s="23"/>
      <c r="JHL1" s="23"/>
      <c r="JHM1" s="23"/>
      <c r="JHN1" s="23"/>
      <c r="JHO1" s="23"/>
      <c r="JHP1" s="23"/>
      <c r="JHQ1" s="23"/>
      <c r="JHR1" s="23"/>
      <c r="JHS1" s="23"/>
      <c r="JHT1" s="23"/>
      <c r="JHU1" s="23"/>
      <c r="JHV1" s="23"/>
      <c r="JHW1" s="23"/>
      <c r="JHX1" s="23"/>
      <c r="JHY1" s="23"/>
      <c r="JHZ1" s="23"/>
      <c r="JIA1" s="23"/>
      <c r="JIB1" s="23"/>
      <c r="JIC1" s="23"/>
      <c r="JID1" s="23"/>
      <c r="JIE1" s="23"/>
      <c r="JIF1" s="23"/>
      <c r="JIG1" s="23"/>
      <c r="JIH1" s="23"/>
      <c r="JII1" s="23"/>
      <c r="JIJ1" s="23"/>
      <c r="JIK1" s="23"/>
      <c r="JIL1" s="23"/>
      <c r="JIM1" s="23"/>
      <c r="JIN1" s="23"/>
      <c r="JIO1" s="23"/>
      <c r="JIP1" s="23"/>
      <c r="JIQ1" s="23"/>
      <c r="JIR1" s="23"/>
      <c r="JIS1" s="23"/>
      <c r="JIT1" s="23"/>
      <c r="JIU1" s="23"/>
      <c r="JIV1" s="23"/>
      <c r="JIW1" s="23"/>
      <c r="JIX1" s="23"/>
      <c r="JIY1" s="23"/>
      <c r="JIZ1" s="23"/>
      <c r="JJA1" s="23"/>
      <c r="JJB1" s="23"/>
      <c r="JJC1" s="23"/>
      <c r="JJD1" s="23"/>
      <c r="JJE1" s="23"/>
      <c r="JJF1" s="23"/>
      <c r="JJG1" s="23"/>
      <c r="JJH1" s="23"/>
      <c r="JJI1" s="23"/>
      <c r="JJJ1" s="23"/>
      <c r="JJK1" s="23"/>
      <c r="JJL1" s="23"/>
      <c r="JJM1" s="23"/>
      <c r="JJN1" s="23"/>
      <c r="JJO1" s="23"/>
      <c r="JJP1" s="23"/>
      <c r="JJQ1" s="23"/>
      <c r="JJR1" s="23"/>
      <c r="JJS1" s="23"/>
      <c r="JJT1" s="23"/>
      <c r="JJU1" s="23"/>
      <c r="JJV1" s="23"/>
      <c r="JJW1" s="23"/>
      <c r="JJX1" s="23"/>
      <c r="JJY1" s="23"/>
      <c r="JJZ1" s="23"/>
      <c r="JKA1" s="23"/>
      <c r="JKB1" s="23"/>
      <c r="JKC1" s="23"/>
      <c r="JKD1" s="23"/>
      <c r="JKE1" s="23"/>
      <c r="JKF1" s="23"/>
      <c r="JKG1" s="23"/>
      <c r="JKH1" s="23"/>
      <c r="JKI1" s="23"/>
      <c r="JKJ1" s="23"/>
      <c r="JKK1" s="23"/>
      <c r="JKL1" s="23"/>
      <c r="JKM1" s="23"/>
      <c r="JKN1" s="23"/>
      <c r="JKO1" s="23"/>
      <c r="JKP1" s="23"/>
      <c r="JKQ1" s="23"/>
      <c r="JKR1" s="23"/>
      <c r="JKS1" s="23"/>
      <c r="JKT1" s="23"/>
      <c r="JKU1" s="23"/>
      <c r="JKV1" s="23"/>
      <c r="JKW1" s="23"/>
      <c r="JKX1" s="23"/>
      <c r="JKY1" s="23"/>
      <c r="JKZ1" s="23"/>
      <c r="JLA1" s="23"/>
      <c r="JLB1" s="23"/>
      <c r="JLC1" s="23"/>
      <c r="JLD1" s="23"/>
      <c r="JLE1" s="23"/>
      <c r="JLF1" s="23"/>
      <c r="JLG1" s="23"/>
      <c r="JLH1" s="23"/>
      <c r="JLI1" s="23"/>
      <c r="JLJ1" s="23"/>
      <c r="JLK1" s="23"/>
      <c r="JLL1" s="23"/>
      <c r="JLM1" s="23"/>
      <c r="JLN1" s="23"/>
      <c r="JLO1" s="23"/>
      <c r="JLP1" s="23"/>
      <c r="JLQ1" s="23"/>
      <c r="JLR1" s="23"/>
      <c r="JLS1" s="23"/>
      <c r="JLT1" s="23"/>
      <c r="JLU1" s="23"/>
      <c r="JLV1" s="23"/>
      <c r="JLW1" s="23"/>
      <c r="JLX1" s="23"/>
      <c r="JLY1" s="23"/>
      <c r="JLZ1" s="23"/>
      <c r="JMA1" s="23"/>
      <c r="JMB1" s="23"/>
      <c r="JMC1" s="23"/>
      <c r="JMD1" s="23"/>
      <c r="JME1" s="23"/>
      <c r="JMF1" s="23"/>
      <c r="JMG1" s="23"/>
      <c r="JMH1" s="23"/>
      <c r="JMI1" s="23"/>
      <c r="JMJ1" s="23"/>
      <c r="JMK1" s="23"/>
      <c r="JML1" s="23"/>
      <c r="JMM1" s="23"/>
      <c r="JMN1" s="23"/>
      <c r="JMO1" s="23"/>
      <c r="JMP1" s="23"/>
      <c r="JMQ1" s="23"/>
      <c r="JMR1" s="23"/>
      <c r="JMS1" s="23"/>
      <c r="JMT1" s="23"/>
      <c r="JMU1" s="23"/>
      <c r="JMV1" s="23"/>
      <c r="JMW1" s="23"/>
      <c r="JMX1" s="23"/>
      <c r="JMY1" s="23"/>
      <c r="JMZ1" s="23"/>
      <c r="JNA1" s="23"/>
      <c r="JNB1" s="23"/>
      <c r="JNC1" s="23"/>
      <c r="JND1" s="23"/>
      <c r="JNE1" s="23"/>
      <c r="JNF1" s="23"/>
      <c r="JNG1" s="23"/>
      <c r="JNH1" s="23"/>
      <c r="JNI1" s="23"/>
      <c r="JNJ1" s="23"/>
      <c r="JNK1" s="23"/>
      <c r="JNL1" s="23"/>
      <c r="JNM1" s="23"/>
      <c r="JNN1" s="23"/>
      <c r="JNO1" s="23"/>
      <c r="JNP1" s="23"/>
      <c r="JNQ1" s="23"/>
      <c r="JNR1" s="23"/>
      <c r="JNS1" s="23"/>
      <c r="JNT1" s="23"/>
      <c r="JNU1" s="23"/>
      <c r="JNV1" s="23"/>
      <c r="JNW1" s="23"/>
      <c r="JNX1" s="23"/>
      <c r="JNY1" s="23"/>
      <c r="JNZ1" s="23"/>
      <c r="JOA1" s="23"/>
      <c r="JOB1" s="23"/>
      <c r="JOC1" s="23"/>
      <c r="JOD1" s="23"/>
      <c r="JOE1" s="23"/>
      <c r="JOF1" s="23"/>
      <c r="JOG1" s="23"/>
      <c r="JOH1" s="23"/>
      <c r="JOI1" s="23"/>
      <c r="JOJ1" s="23"/>
      <c r="JOK1" s="23"/>
      <c r="JOL1" s="23"/>
      <c r="JOM1" s="23"/>
      <c r="JON1" s="23"/>
      <c r="JOO1" s="23"/>
      <c r="JOP1" s="23"/>
      <c r="JOQ1" s="23"/>
      <c r="JOR1" s="23"/>
      <c r="JOS1" s="23"/>
      <c r="JOT1" s="23"/>
      <c r="JOU1" s="23"/>
      <c r="JOV1" s="23"/>
      <c r="JOW1" s="23"/>
      <c r="JOX1" s="23"/>
      <c r="JOY1" s="23"/>
      <c r="JOZ1" s="23"/>
      <c r="JPA1" s="23"/>
      <c r="JPB1" s="23"/>
      <c r="JPC1" s="23"/>
      <c r="JPD1" s="23"/>
      <c r="JPE1" s="23"/>
      <c r="JPF1" s="23"/>
      <c r="JPG1" s="23"/>
      <c r="JPH1" s="23"/>
      <c r="JPI1" s="23"/>
      <c r="JPJ1" s="23"/>
      <c r="JPK1" s="23"/>
      <c r="JPL1" s="23"/>
      <c r="JPM1" s="23"/>
      <c r="JPN1" s="23"/>
      <c r="JPO1" s="23"/>
      <c r="JPP1" s="23"/>
      <c r="JPQ1" s="23"/>
      <c r="JPR1" s="23"/>
      <c r="JPS1" s="23"/>
      <c r="JPT1" s="23"/>
      <c r="JPU1" s="23"/>
      <c r="JPV1" s="23"/>
      <c r="JPW1" s="23"/>
      <c r="JPX1" s="23"/>
      <c r="JPY1" s="23"/>
      <c r="JPZ1" s="23"/>
      <c r="JQA1" s="23"/>
      <c r="JQB1" s="23"/>
      <c r="JQC1" s="23"/>
      <c r="JQD1" s="23"/>
      <c r="JQE1" s="23"/>
      <c r="JQF1" s="23"/>
      <c r="JQG1" s="23"/>
      <c r="JQH1" s="23"/>
      <c r="JQI1" s="23"/>
      <c r="JQJ1" s="23"/>
      <c r="JQK1" s="23"/>
      <c r="JQL1" s="23"/>
      <c r="JQM1" s="23"/>
      <c r="JQN1" s="23"/>
      <c r="JQO1" s="23"/>
      <c r="JQP1" s="23"/>
      <c r="JQQ1" s="23"/>
      <c r="JQR1" s="23"/>
      <c r="JQS1" s="23"/>
      <c r="JQT1" s="23"/>
      <c r="JQU1" s="23"/>
      <c r="JQV1" s="23"/>
      <c r="JQW1" s="23"/>
      <c r="JQX1" s="23"/>
      <c r="JQY1" s="23"/>
      <c r="JQZ1" s="23"/>
      <c r="JRA1" s="23"/>
      <c r="JRB1" s="23"/>
      <c r="JRC1" s="23"/>
      <c r="JRD1" s="23"/>
      <c r="JRE1" s="23"/>
      <c r="JRF1" s="23"/>
      <c r="JRG1" s="23"/>
      <c r="JRH1" s="23"/>
      <c r="JRI1" s="23"/>
      <c r="JRJ1" s="23"/>
      <c r="JRK1" s="23"/>
      <c r="JRL1" s="23"/>
      <c r="JRM1" s="23"/>
      <c r="JRN1" s="23"/>
      <c r="JRO1" s="23"/>
      <c r="JRP1" s="23"/>
      <c r="JRQ1" s="23"/>
      <c r="JRR1" s="23"/>
      <c r="JRS1" s="23"/>
      <c r="JRT1" s="23"/>
      <c r="JRU1" s="23"/>
      <c r="JRV1" s="23"/>
      <c r="JRW1" s="23"/>
      <c r="JRX1" s="23"/>
      <c r="JRY1" s="23"/>
      <c r="JRZ1" s="23"/>
      <c r="JSA1" s="23"/>
      <c r="JSB1" s="23"/>
      <c r="JSC1" s="23"/>
      <c r="JSD1" s="23"/>
      <c r="JSE1" s="23"/>
      <c r="JSF1" s="23"/>
      <c r="JSG1" s="23"/>
      <c r="JSH1" s="23"/>
      <c r="JSI1" s="23"/>
      <c r="JSJ1" s="23"/>
      <c r="JSK1" s="23"/>
      <c r="JSL1" s="23"/>
      <c r="JSM1" s="23"/>
      <c r="JSN1" s="23"/>
      <c r="JSO1" s="23"/>
      <c r="JSP1" s="23"/>
      <c r="JSQ1" s="23"/>
      <c r="JSR1" s="23"/>
      <c r="JSS1" s="23"/>
      <c r="JST1" s="23"/>
      <c r="JSU1" s="23"/>
      <c r="JSV1" s="23"/>
      <c r="JSW1" s="23"/>
      <c r="JSX1" s="23"/>
      <c r="JSY1" s="23"/>
      <c r="JSZ1" s="23"/>
      <c r="JTA1" s="23"/>
      <c r="JTB1" s="23"/>
      <c r="JTC1" s="23"/>
      <c r="JTD1" s="23"/>
      <c r="JTE1" s="23"/>
      <c r="JTF1" s="23"/>
      <c r="JTG1" s="23"/>
      <c r="JTH1" s="23"/>
      <c r="JTI1" s="23"/>
      <c r="JTJ1" s="23"/>
      <c r="JTK1" s="23"/>
      <c r="JTL1" s="23"/>
      <c r="JTM1" s="23"/>
      <c r="JTN1" s="23"/>
      <c r="JTO1" s="23"/>
      <c r="JTP1" s="23"/>
      <c r="JTQ1" s="23"/>
      <c r="JTR1" s="23"/>
      <c r="JTS1" s="23"/>
      <c r="JTT1" s="23"/>
      <c r="JTU1" s="23"/>
      <c r="JTV1" s="23"/>
      <c r="JTW1" s="23"/>
      <c r="JTX1" s="23"/>
      <c r="JTY1" s="23"/>
      <c r="JTZ1" s="23"/>
      <c r="JUA1" s="23"/>
      <c r="JUB1" s="23"/>
      <c r="JUC1" s="23"/>
      <c r="JUD1" s="23"/>
      <c r="JUE1" s="23"/>
      <c r="JUF1" s="23"/>
      <c r="JUG1" s="23"/>
      <c r="JUH1" s="23"/>
      <c r="JUI1" s="23"/>
      <c r="JUJ1" s="23"/>
      <c r="JUK1" s="23"/>
      <c r="JUL1" s="23"/>
      <c r="JUM1" s="23"/>
      <c r="JUN1" s="23"/>
      <c r="JUO1" s="23"/>
      <c r="JUP1" s="23"/>
      <c r="JUQ1" s="23"/>
      <c r="JUR1" s="23"/>
      <c r="JUS1" s="23"/>
      <c r="JUT1" s="23"/>
      <c r="JUU1" s="23"/>
      <c r="JUV1" s="23"/>
      <c r="JUW1" s="23"/>
      <c r="JUX1" s="23"/>
      <c r="JUY1" s="23"/>
      <c r="JUZ1" s="23"/>
      <c r="JVA1" s="23"/>
      <c r="JVB1" s="23"/>
      <c r="JVC1" s="23"/>
      <c r="JVD1" s="23"/>
      <c r="JVE1" s="23"/>
      <c r="JVF1" s="23"/>
      <c r="JVG1" s="23"/>
      <c r="JVH1" s="23"/>
      <c r="JVI1" s="23"/>
      <c r="JVJ1" s="23"/>
      <c r="JVK1" s="23"/>
      <c r="JVL1" s="23"/>
      <c r="JVM1" s="23"/>
      <c r="JVN1" s="23"/>
      <c r="JVO1" s="23"/>
      <c r="JVP1" s="23"/>
      <c r="JVQ1" s="23"/>
      <c r="JVR1" s="23"/>
      <c r="JVS1" s="23"/>
      <c r="JVT1" s="23"/>
      <c r="JVU1" s="23"/>
      <c r="JVV1" s="23"/>
      <c r="JVW1" s="23"/>
      <c r="JVX1" s="23"/>
      <c r="JVY1" s="23"/>
      <c r="JVZ1" s="23"/>
      <c r="JWA1" s="23"/>
      <c r="JWB1" s="23"/>
      <c r="JWC1" s="23"/>
      <c r="JWD1" s="23"/>
      <c r="JWE1" s="23"/>
      <c r="JWF1" s="23"/>
      <c r="JWG1" s="23"/>
      <c r="JWH1" s="23"/>
      <c r="JWI1" s="23"/>
      <c r="JWJ1" s="23"/>
      <c r="JWK1" s="23"/>
      <c r="JWL1" s="23"/>
      <c r="JWM1" s="23"/>
      <c r="JWN1" s="23"/>
      <c r="JWO1" s="23"/>
      <c r="JWP1" s="23"/>
      <c r="JWQ1" s="23"/>
      <c r="JWR1" s="23"/>
      <c r="JWS1" s="23"/>
      <c r="JWT1" s="23"/>
      <c r="JWU1" s="23"/>
      <c r="JWV1" s="23"/>
      <c r="JWW1" s="23"/>
      <c r="JWX1" s="23"/>
      <c r="JWY1" s="23"/>
      <c r="JWZ1" s="23"/>
      <c r="JXA1" s="23"/>
      <c r="JXB1" s="23"/>
      <c r="JXC1" s="23"/>
      <c r="JXD1" s="23"/>
      <c r="JXE1" s="23"/>
      <c r="JXF1" s="23"/>
      <c r="JXG1" s="23"/>
      <c r="JXH1" s="23"/>
      <c r="JXI1" s="23"/>
      <c r="JXJ1" s="23"/>
      <c r="JXK1" s="23"/>
      <c r="JXL1" s="23"/>
      <c r="JXM1" s="23"/>
      <c r="JXN1" s="23"/>
      <c r="JXO1" s="23"/>
      <c r="JXP1" s="23"/>
      <c r="JXQ1" s="23"/>
      <c r="JXR1" s="23"/>
      <c r="JXS1" s="23"/>
      <c r="JXT1" s="23"/>
      <c r="JXU1" s="23"/>
      <c r="JXV1" s="23"/>
      <c r="JXW1" s="23"/>
      <c r="JXX1" s="23"/>
      <c r="JXY1" s="23"/>
      <c r="JXZ1" s="23"/>
      <c r="JYA1" s="23"/>
      <c r="JYB1" s="23"/>
      <c r="JYC1" s="23"/>
      <c r="JYD1" s="23"/>
      <c r="JYE1" s="23"/>
      <c r="JYF1" s="23"/>
      <c r="JYG1" s="23"/>
      <c r="JYH1" s="23"/>
      <c r="JYI1" s="23"/>
      <c r="JYJ1" s="23"/>
      <c r="JYK1" s="23"/>
      <c r="JYL1" s="23"/>
      <c r="JYM1" s="23"/>
      <c r="JYN1" s="23"/>
      <c r="JYO1" s="23"/>
      <c r="JYP1" s="23"/>
      <c r="JYQ1" s="23"/>
      <c r="JYR1" s="23"/>
      <c r="JYS1" s="23"/>
      <c r="JYT1" s="23"/>
      <c r="JYU1" s="23"/>
      <c r="JYV1" s="23"/>
      <c r="JYW1" s="23"/>
      <c r="JYX1" s="23"/>
      <c r="JYY1" s="23"/>
      <c r="JYZ1" s="23"/>
      <c r="JZA1" s="23"/>
      <c r="JZB1" s="23"/>
      <c r="JZC1" s="23"/>
      <c r="JZD1" s="23"/>
      <c r="JZE1" s="23"/>
      <c r="JZF1" s="23"/>
      <c r="JZG1" s="23"/>
      <c r="JZH1" s="23"/>
      <c r="JZI1" s="23"/>
      <c r="JZJ1" s="23"/>
      <c r="JZK1" s="23"/>
      <c r="JZL1" s="23"/>
      <c r="JZM1" s="23"/>
      <c r="JZN1" s="23"/>
      <c r="JZO1" s="23"/>
      <c r="JZP1" s="23"/>
      <c r="JZQ1" s="23"/>
      <c r="JZR1" s="23"/>
      <c r="JZS1" s="23"/>
      <c r="JZT1" s="23"/>
      <c r="JZU1" s="23"/>
      <c r="JZV1" s="23"/>
      <c r="JZW1" s="23"/>
      <c r="JZX1" s="23"/>
      <c r="JZY1" s="23"/>
      <c r="JZZ1" s="23"/>
      <c r="KAA1" s="23"/>
      <c r="KAB1" s="23"/>
      <c r="KAC1" s="23"/>
      <c r="KAD1" s="23"/>
      <c r="KAE1" s="23"/>
      <c r="KAF1" s="23"/>
      <c r="KAG1" s="23"/>
      <c r="KAH1" s="23"/>
      <c r="KAI1" s="23"/>
      <c r="KAJ1" s="23"/>
      <c r="KAK1" s="23"/>
      <c r="KAL1" s="23"/>
      <c r="KAM1" s="23"/>
      <c r="KAN1" s="23"/>
      <c r="KAO1" s="23"/>
      <c r="KAP1" s="23"/>
      <c r="KAQ1" s="23"/>
      <c r="KAR1" s="23"/>
      <c r="KAS1" s="23"/>
      <c r="KAT1" s="23"/>
      <c r="KAU1" s="23"/>
      <c r="KAV1" s="23"/>
      <c r="KAW1" s="23"/>
      <c r="KAX1" s="23"/>
      <c r="KAY1" s="23"/>
      <c r="KAZ1" s="23"/>
      <c r="KBA1" s="23"/>
      <c r="KBB1" s="23"/>
      <c r="KBC1" s="23"/>
      <c r="KBD1" s="23"/>
      <c r="KBE1" s="23"/>
      <c r="KBF1" s="23"/>
      <c r="KBG1" s="23"/>
      <c r="KBH1" s="23"/>
      <c r="KBI1" s="23"/>
      <c r="KBJ1" s="23"/>
      <c r="KBK1" s="23"/>
      <c r="KBL1" s="23"/>
      <c r="KBM1" s="23"/>
      <c r="KBN1" s="23"/>
      <c r="KBO1" s="23"/>
      <c r="KBP1" s="23"/>
      <c r="KBQ1" s="23"/>
      <c r="KBR1" s="23"/>
      <c r="KBS1" s="23"/>
      <c r="KBT1" s="23"/>
      <c r="KBU1" s="23"/>
      <c r="KBV1" s="23"/>
      <c r="KBW1" s="23"/>
      <c r="KBX1" s="23"/>
      <c r="KBY1" s="23"/>
      <c r="KBZ1" s="23"/>
      <c r="KCA1" s="23"/>
      <c r="KCB1" s="23"/>
      <c r="KCC1" s="23"/>
      <c r="KCD1" s="23"/>
      <c r="KCE1" s="23"/>
      <c r="KCF1" s="23"/>
      <c r="KCG1" s="23"/>
      <c r="KCH1" s="23"/>
      <c r="KCI1" s="23"/>
      <c r="KCJ1" s="23"/>
      <c r="KCK1" s="23"/>
      <c r="KCL1" s="23"/>
      <c r="KCM1" s="23"/>
      <c r="KCN1" s="23"/>
      <c r="KCO1" s="23"/>
      <c r="KCP1" s="23"/>
      <c r="KCQ1" s="23"/>
      <c r="KCR1" s="23"/>
      <c r="KCS1" s="23"/>
      <c r="KCT1" s="23"/>
      <c r="KCU1" s="23"/>
      <c r="KCV1" s="23"/>
      <c r="KCW1" s="23"/>
      <c r="KCX1" s="23"/>
      <c r="KCY1" s="23"/>
      <c r="KCZ1" s="23"/>
      <c r="KDA1" s="23"/>
      <c r="KDB1" s="23"/>
      <c r="KDC1" s="23"/>
      <c r="KDD1" s="23"/>
      <c r="KDE1" s="23"/>
      <c r="KDF1" s="23"/>
      <c r="KDG1" s="23"/>
      <c r="KDH1" s="23"/>
      <c r="KDI1" s="23"/>
      <c r="KDJ1" s="23"/>
      <c r="KDK1" s="23"/>
      <c r="KDL1" s="23"/>
      <c r="KDM1" s="23"/>
      <c r="KDN1" s="23"/>
      <c r="KDO1" s="23"/>
      <c r="KDP1" s="23"/>
      <c r="KDQ1" s="23"/>
      <c r="KDR1" s="23"/>
      <c r="KDS1" s="23"/>
      <c r="KDT1" s="23"/>
      <c r="KDU1" s="23"/>
      <c r="KDV1" s="23"/>
      <c r="KDW1" s="23"/>
      <c r="KDX1" s="23"/>
      <c r="KDY1" s="23"/>
      <c r="KDZ1" s="23"/>
      <c r="KEA1" s="23"/>
      <c r="KEB1" s="23"/>
      <c r="KEC1" s="23"/>
      <c r="KED1" s="23"/>
      <c r="KEE1" s="23"/>
      <c r="KEF1" s="23"/>
      <c r="KEG1" s="23"/>
      <c r="KEH1" s="23"/>
      <c r="KEI1" s="23"/>
      <c r="KEJ1" s="23"/>
      <c r="KEK1" s="23"/>
      <c r="KEL1" s="23"/>
      <c r="KEM1" s="23"/>
      <c r="KEN1" s="23"/>
      <c r="KEO1" s="23"/>
      <c r="KEP1" s="23"/>
      <c r="KEQ1" s="23"/>
      <c r="KER1" s="23"/>
      <c r="KES1" s="23"/>
      <c r="KET1" s="23"/>
      <c r="KEU1" s="23"/>
      <c r="KEV1" s="23"/>
      <c r="KEW1" s="23"/>
      <c r="KEX1" s="23"/>
      <c r="KEY1" s="23"/>
      <c r="KEZ1" s="23"/>
      <c r="KFA1" s="23"/>
      <c r="KFB1" s="23"/>
      <c r="KFC1" s="23"/>
      <c r="KFD1" s="23"/>
      <c r="KFE1" s="23"/>
      <c r="KFF1" s="23"/>
      <c r="KFG1" s="23"/>
      <c r="KFH1" s="23"/>
      <c r="KFI1" s="23"/>
      <c r="KFJ1" s="23"/>
      <c r="KFK1" s="23"/>
      <c r="KFL1" s="23"/>
      <c r="KFM1" s="23"/>
      <c r="KFN1" s="23"/>
      <c r="KFO1" s="23"/>
      <c r="KFP1" s="23"/>
      <c r="KFQ1" s="23"/>
      <c r="KFR1" s="23"/>
      <c r="KFS1" s="23"/>
      <c r="KFT1" s="23"/>
      <c r="KFU1" s="23"/>
      <c r="KFV1" s="23"/>
      <c r="KFW1" s="23"/>
      <c r="KFX1" s="23"/>
      <c r="KFY1" s="23"/>
      <c r="KFZ1" s="23"/>
      <c r="KGA1" s="23"/>
      <c r="KGB1" s="23"/>
      <c r="KGC1" s="23"/>
      <c r="KGD1" s="23"/>
      <c r="KGE1" s="23"/>
      <c r="KGF1" s="23"/>
      <c r="KGG1" s="23"/>
      <c r="KGH1" s="23"/>
      <c r="KGI1" s="23"/>
      <c r="KGJ1" s="23"/>
      <c r="KGK1" s="23"/>
      <c r="KGL1" s="23"/>
      <c r="KGM1" s="23"/>
      <c r="KGN1" s="23"/>
      <c r="KGO1" s="23"/>
      <c r="KGP1" s="23"/>
      <c r="KGQ1" s="23"/>
      <c r="KGR1" s="23"/>
      <c r="KGS1" s="23"/>
      <c r="KGT1" s="23"/>
      <c r="KGU1" s="23"/>
      <c r="KGV1" s="23"/>
      <c r="KGW1" s="23"/>
      <c r="KGX1" s="23"/>
      <c r="KGY1" s="23"/>
      <c r="KGZ1" s="23"/>
      <c r="KHA1" s="23"/>
      <c r="KHB1" s="23"/>
      <c r="KHC1" s="23"/>
      <c r="KHD1" s="23"/>
      <c r="KHE1" s="23"/>
      <c r="KHF1" s="23"/>
      <c r="KHG1" s="23"/>
      <c r="KHH1" s="23"/>
      <c r="KHI1" s="23"/>
      <c r="KHJ1" s="23"/>
      <c r="KHK1" s="23"/>
      <c r="KHL1" s="23"/>
      <c r="KHM1" s="23"/>
      <c r="KHN1" s="23"/>
      <c r="KHO1" s="23"/>
      <c r="KHP1" s="23"/>
      <c r="KHQ1" s="23"/>
      <c r="KHR1" s="23"/>
      <c r="KHS1" s="23"/>
      <c r="KHT1" s="23"/>
      <c r="KHU1" s="23"/>
      <c r="KHV1" s="23"/>
      <c r="KHW1" s="23"/>
      <c r="KHX1" s="23"/>
      <c r="KHY1" s="23"/>
      <c r="KHZ1" s="23"/>
      <c r="KIA1" s="23"/>
      <c r="KIB1" s="23"/>
      <c r="KIC1" s="23"/>
      <c r="KID1" s="23"/>
      <c r="KIE1" s="23"/>
      <c r="KIF1" s="23"/>
      <c r="KIG1" s="23"/>
      <c r="KIH1" s="23"/>
      <c r="KII1" s="23"/>
      <c r="KIJ1" s="23"/>
      <c r="KIK1" s="23"/>
      <c r="KIL1" s="23"/>
      <c r="KIM1" s="23"/>
      <c r="KIN1" s="23"/>
      <c r="KIO1" s="23"/>
      <c r="KIP1" s="23"/>
      <c r="KIQ1" s="23"/>
      <c r="KIR1" s="23"/>
      <c r="KIS1" s="23"/>
      <c r="KIT1" s="23"/>
      <c r="KIU1" s="23"/>
      <c r="KIV1" s="23"/>
      <c r="KIW1" s="23"/>
      <c r="KIX1" s="23"/>
      <c r="KIY1" s="23"/>
      <c r="KIZ1" s="23"/>
      <c r="KJA1" s="23"/>
      <c r="KJB1" s="23"/>
      <c r="KJC1" s="23"/>
      <c r="KJD1" s="23"/>
      <c r="KJE1" s="23"/>
      <c r="KJF1" s="23"/>
      <c r="KJG1" s="23"/>
      <c r="KJH1" s="23"/>
      <c r="KJI1" s="23"/>
      <c r="KJJ1" s="23"/>
      <c r="KJK1" s="23"/>
      <c r="KJL1" s="23"/>
      <c r="KJM1" s="23"/>
      <c r="KJN1" s="23"/>
      <c r="KJO1" s="23"/>
      <c r="KJP1" s="23"/>
      <c r="KJQ1" s="23"/>
      <c r="KJR1" s="23"/>
      <c r="KJS1" s="23"/>
      <c r="KJT1" s="23"/>
      <c r="KJU1" s="23"/>
      <c r="KJV1" s="23"/>
      <c r="KJW1" s="23"/>
      <c r="KJX1" s="23"/>
      <c r="KJY1" s="23"/>
      <c r="KJZ1" s="23"/>
      <c r="KKA1" s="23"/>
      <c r="KKB1" s="23"/>
      <c r="KKC1" s="23"/>
      <c r="KKD1" s="23"/>
      <c r="KKE1" s="23"/>
      <c r="KKF1" s="23"/>
      <c r="KKG1" s="23"/>
      <c r="KKH1" s="23"/>
      <c r="KKI1" s="23"/>
      <c r="KKJ1" s="23"/>
      <c r="KKK1" s="23"/>
      <c r="KKL1" s="23"/>
      <c r="KKM1" s="23"/>
      <c r="KKN1" s="23"/>
      <c r="KKO1" s="23"/>
      <c r="KKP1" s="23"/>
      <c r="KKQ1" s="23"/>
      <c r="KKR1" s="23"/>
      <c r="KKS1" s="23"/>
      <c r="KKT1" s="23"/>
      <c r="KKU1" s="23"/>
      <c r="KKV1" s="23"/>
      <c r="KKW1" s="23"/>
      <c r="KKX1" s="23"/>
      <c r="KKY1" s="23"/>
      <c r="KKZ1" s="23"/>
      <c r="KLA1" s="23"/>
      <c r="KLB1" s="23"/>
      <c r="KLC1" s="23"/>
      <c r="KLD1" s="23"/>
      <c r="KLE1" s="23"/>
      <c r="KLF1" s="23"/>
      <c r="KLG1" s="23"/>
      <c r="KLH1" s="23"/>
      <c r="KLI1" s="23"/>
      <c r="KLJ1" s="23"/>
      <c r="KLK1" s="23"/>
      <c r="KLL1" s="23"/>
      <c r="KLM1" s="23"/>
      <c r="KLN1" s="23"/>
      <c r="KLO1" s="23"/>
      <c r="KLP1" s="23"/>
      <c r="KLQ1" s="23"/>
      <c r="KLR1" s="23"/>
      <c r="KLS1" s="23"/>
      <c r="KLT1" s="23"/>
      <c r="KLU1" s="23"/>
      <c r="KLV1" s="23"/>
      <c r="KLW1" s="23"/>
      <c r="KLX1" s="23"/>
      <c r="KLY1" s="23"/>
      <c r="KLZ1" s="23"/>
      <c r="KMA1" s="23"/>
      <c r="KMB1" s="23"/>
      <c r="KMC1" s="23"/>
      <c r="KMD1" s="23"/>
      <c r="KME1" s="23"/>
      <c r="KMF1" s="23"/>
      <c r="KMG1" s="23"/>
      <c r="KMH1" s="23"/>
      <c r="KMI1" s="23"/>
      <c r="KMJ1" s="23"/>
      <c r="KMK1" s="23"/>
      <c r="KML1" s="23"/>
      <c r="KMM1" s="23"/>
      <c r="KMN1" s="23"/>
      <c r="KMO1" s="23"/>
      <c r="KMP1" s="23"/>
      <c r="KMQ1" s="23"/>
      <c r="KMR1" s="23"/>
      <c r="KMS1" s="23"/>
      <c r="KMT1" s="23"/>
      <c r="KMU1" s="23"/>
      <c r="KMV1" s="23"/>
      <c r="KMW1" s="23"/>
      <c r="KMX1" s="23"/>
      <c r="KMY1" s="23"/>
      <c r="KMZ1" s="23"/>
      <c r="KNA1" s="23"/>
      <c r="KNB1" s="23"/>
      <c r="KNC1" s="23"/>
      <c r="KND1" s="23"/>
      <c r="KNE1" s="23"/>
      <c r="KNF1" s="23"/>
      <c r="KNG1" s="23"/>
      <c r="KNH1" s="23"/>
      <c r="KNI1" s="23"/>
      <c r="KNJ1" s="23"/>
      <c r="KNK1" s="23"/>
      <c r="KNL1" s="23"/>
      <c r="KNM1" s="23"/>
      <c r="KNN1" s="23"/>
      <c r="KNO1" s="23"/>
      <c r="KNP1" s="23"/>
      <c r="KNQ1" s="23"/>
      <c r="KNR1" s="23"/>
      <c r="KNS1" s="23"/>
      <c r="KNT1" s="23"/>
      <c r="KNU1" s="23"/>
      <c r="KNV1" s="23"/>
      <c r="KNW1" s="23"/>
      <c r="KNX1" s="23"/>
      <c r="KNY1" s="23"/>
      <c r="KNZ1" s="23"/>
      <c r="KOA1" s="23"/>
      <c r="KOB1" s="23"/>
      <c r="KOC1" s="23"/>
      <c r="KOD1" s="23"/>
      <c r="KOE1" s="23"/>
      <c r="KOF1" s="23"/>
      <c r="KOG1" s="23"/>
      <c r="KOH1" s="23"/>
      <c r="KOI1" s="23"/>
      <c r="KOJ1" s="23"/>
      <c r="KOK1" s="23"/>
      <c r="KOL1" s="23"/>
      <c r="KOM1" s="23"/>
      <c r="KON1" s="23"/>
      <c r="KOO1" s="23"/>
      <c r="KOP1" s="23"/>
      <c r="KOQ1" s="23"/>
      <c r="KOR1" s="23"/>
      <c r="KOS1" s="23"/>
      <c r="KOT1" s="23"/>
      <c r="KOU1" s="23"/>
      <c r="KOV1" s="23"/>
      <c r="KOW1" s="23"/>
      <c r="KOX1" s="23"/>
      <c r="KOY1" s="23"/>
      <c r="KOZ1" s="23"/>
      <c r="KPA1" s="23"/>
      <c r="KPB1" s="23"/>
      <c r="KPC1" s="23"/>
      <c r="KPD1" s="23"/>
      <c r="KPE1" s="23"/>
      <c r="KPF1" s="23"/>
      <c r="KPG1" s="23"/>
      <c r="KPH1" s="23"/>
      <c r="KPI1" s="23"/>
      <c r="KPJ1" s="23"/>
      <c r="KPK1" s="23"/>
      <c r="KPL1" s="23"/>
      <c r="KPM1" s="23"/>
      <c r="KPN1" s="23"/>
      <c r="KPO1" s="23"/>
      <c r="KPP1" s="23"/>
      <c r="KPQ1" s="23"/>
      <c r="KPR1" s="23"/>
      <c r="KPS1" s="23"/>
      <c r="KPT1" s="23"/>
      <c r="KPU1" s="23"/>
      <c r="KPV1" s="23"/>
      <c r="KPW1" s="23"/>
      <c r="KPX1" s="23"/>
      <c r="KPY1" s="23"/>
      <c r="KPZ1" s="23"/>
      <c r="KQA1" s="23"/>
      <c r="KQB1" s="23"/>
      <c r="KQC1" s="23"/>
      <c r="KQD1" s="23"/>
      <c r="KQE1" s="23"/>
      <c r="KQF1" s="23"/>
      <c r="KQG1" s="23"/>
      <c r="KQH1" s="23"/>
      <c r="KQI1" s="23"/>
      <c r="KQJ1" s="23"/>
      <c r="KQK1" s="23"/>
      <c r="KQL1" s="23"/>
      <c r="KQM1" s="23"/>
      <c r="KQN1" s="23"/>
      <c r="KQO1" s="23"/>
      <c r="KQP1" s="23"/>
      <c r="KQQ1" s="23"/>
      <c r="KQR1" s="23"/>
      <c r="KQS1" s="23"/>
      <c r="KQT1" s="23"/>
      <c r="KQU1" s="23"/>
      <c r="KQV1" s="23"/>
      <c r="KQW1" s="23"/>
      <c r="KQX1" s="23"/>
      <c r="KQY1" s="23"/>
      <c r="KQZ1" s="23"/>
      <c r="KRA1" s="23"/>
      <c r="KRB1" s="23"/>
      <c r="KRC1" s="23"/>
      <c r="KRD1" s="23"/>
      <c r="KRE1" s="23"/>
      <c r="KRF1" s="23"/>
      <c r="KRG1" s="23"/>
      <c r="KRH1" s="23"/>
      <c r="KRI1" s="23"/>
      <c r="KRJ1" s="23"/>
      <c r="KRK1" s="23"/>
      <c r="KRL1" s="23"/>
      <c r="KRM1" s="23"/>
      <c r="KRN1" s="23"/>
      <c r="KRO1" s="23"/>
      <c r="KRP1" s="23"/>
      <c r="KRQ1" s="23"/>
      <c r="KRR1" s="23"/>
      <c r="KRS1" s="23"/>
      <c r="KRT1" s="23"/>
      <c r="KRU1" s="23"/>
      <c r="KRV1" s="23"/>
      <c r="KRW1" s="23"/>
      <c r="KRX1" s="23"/>
      <c r="KRY1" s="23"/>
      <c r="KRZ1" s="23"/>
      <c r="KSA1" s="23"/>
      <c r="KSB1" s="23"/>
      <c r="KSC1" s="23"/>
      <c r="KSD1" s="23"/>
      <c r="KSE1" s="23"/>
      <c r="KSF1" s="23"/>
      <c r="KSG1" s="23"/>
      <c r="KSH1" s="23"/>
      <c r="KSI1" s="23"/>
      <c r="KSJ1" s="23"/>
      <c r="KSK1" s="23"/>
      <c r="KSL1" s="23"/>
      <c r="KSM1" s="23"/>
      <c r="KSN1" s="23"/>
      <c r="KSO1" s="23"/>
      <c r="KSP1" s="23"/>
      <c r="KSQ1" s="23"/>
      <c r="KSR1" s="23"/>
      <c r="KSS1" s="23"/>
      <c r="KST1" s="23"/>
      <c r="KSU1" s="23"/>
      <c r="KSV1" s="23"/>
      <c r="KSW1" s="23"/>
      <c r="KSX1" s="23"/>
      <c r="KSY1" s="23"/>
      <c r="KSZ1" s="23"/>
      <c r="KTA1" s="23"/>
      <c r="KTB1" s="23"/>
      <c r="KTC1" s="23"/>
      <c r="KTD1" s="23"/>
      <c r="KTE1" s="23"/>
      <c r="KTF1" s="23"/>
      <c r="KTG1" s="23"/>
      <c r="KTH1" s="23"/>
      <c r="KTI1" s="23"/>
      <c r="KTJ1" s="23"/>
      <c r="KTK1" s="23"/>
      <c r="KTL1" s="23"/>
      <c r="KTM1" s="23"/>
      <c r="KTN1" s="23"/>
      <c r="KTO1" s="23"/>
      <c r="KTP1" s="23"/>
      <c r="KTQ1" s="23"/>
      <c r="KTR1" s="23"/>
      <c r="KTS1" s="23"/>
      <c r="KTT1" s="23"/>
      <c r="KTU1" s="23"/>
      <c r="KTV1" s="23"/>
      <c r="KTW1" s="23"/>
      <c r="KTX1" s="23"/>
      <c r="KTY1" s="23"/>
      <c r="KTZ1" s="23"/>
      <c r="KUA1" s="23"/>
      <c r="KUB1" s="23"/>
      <c r="KUC1" s="23"/>
      <c r="KUD1" s="23"/>
      <c r="KUE1" s="23"/>
      <c r="KUF1" s="23"/>
      <c r="KUG1" s="23"/>
      <c r="KUH1" s="23"/>
      <c r="KUI1" s="23"/>
      <c r="KUJ1" s="23"/>
      <c r="KUK1" s="23"/>
      <c r="KUL1" s="23"/>
      <c r="KUM1" s="23"/>
      <c r="KUN1" s="23"/>
      <c r="KUO1" s="23"/>
      <c r="KUP1" s="23"/>
      <c r="KUQ1" s="23"/>
      <c r="KUR1" s="23"/>
      <c r="KUS1" s="23"/>
      <c r="KUT1" s="23"/>
      <c r="KUU1" s="23"/>
      <c r="KUV1" s="23"/>
      <c r="KUW1" s="23"/>
      <c r="KUX1" s="23"/>
      <c r="KUY1" s="23"/>
      <c r="KUZ1" s="23"/>
      <c r="KVA1" s="23"/>
      <c r="KVB1" s="23"/>
      <c r="KVC1" s="23"/>
      <c r="KVD1" s="23"/>
      <c r="KVE1" s="23"/>
      <c r="KVF1" s="23"/>
      <c r="KVG1" s="23"/>
      <c r="KVH1" s="23"/>
      <c r="KVI1" s="23"/>
      <c r="KVJ1" s="23"/>
      <c r="KVK1" s="23"/>
      <c r="KVL1" s="23"/>
      <c r="KVM1" s="23"/>
      <c r="KVN1" s="23"/>
      <c r="KVO1" s="23"/>
      <c r="KVP1" s="23"/>
      <c r="KVQ1" s="23"/>
      <c r="KVR1" s="23"/>
      <c r="KVS1" s="23"/>
      <c r="KVT1" s="23"/>
      <c r="KVU1" s="23"/>
      <c r="KVV1" s="23"/>
      <c r="KVW1" s="23"/>
      <c r="KVX1" s="23"/>
      <c r="KVY1" s="23"/>
      <c r="KVZ1" s="23"/>
      <c r="KWA1" s="23"/>
      <c r="KWB1" s="23"/>
      <c r="KWC1" s="23"/>
      <c r="KWD1" s="23"/>
      <c r="KWE1" s="23"/>
      <c r="KWF1" s="23"/>
      <c r="KWG1" s="23"/>
      <c r="KWH1" s="23"/>
      <c r="KWI1" s="23"/>
      <c r="KWJ1" s="23"/>
      <c r="KWK1" s="23"/>
      <c r="KWL1" s="23"/>
      <c r="KWM1" s="23"/>
      <c r="KWN1" s="23"/>
      <c r="KWO1" s="23"/>
      <c r="KWP1" s="23"/>
      <c r="KWQ1" s="23"/>
      <c r="KWR1" s="23"/>
      <c r="KWS1" s="23"/>
      <c r="KWT1" s="23"/>
      <c r="KWU1" s="23"/>
      <c r="KWV1" s="23"/>
      <c r="KWW1" s="23"/>
      <c r="KWX1" s="23"/>
      <c r="KWY1" s="23"/>
      <c r="KWZ1" s="23"/>
      <c r="KXA1" s="23"/>
      <c r="KXB1" s="23"/>
      <c r="KXC1" s="23"/>
      <c r="KXD1" s="23"/>
      <c r="KXE1" s="23"/>
      <c r="KXF1" s="23"/>
      <c r="KXG1" s="23"/>
      <c r="KXH1" s="23"/>
      <c r="KXI1" s="23"/>
      <c r="KXJ1" s="23"/>
      <c r="KXK1" s="23"/>
      <c r="KXL1" s="23"/>
      <c r="KXM1" s="23"/>
      <c r="KXN1" s="23"/>
      <c r="KXO1" s="23"/>
      <c r="KXP1" s="23"/>
      <c r="KXQ1" s="23"/>
      <c r="KXR1" s="23"/>
      <c r="KXS1" s="23"/>
      <c r="KXT1" s="23"/>
      <c r="KXU1" s="23"/>
      <c r="KXV1" s="23"/>
      <c r="KXW1" s="23"/>
      <c r="KXX1" s="23"/>
      <c r="KXY1" s="23"/>
      <c r="KXZ1" s="23"/>
      <c r="KYA1" s="23"/>
      <c r="KYB1" s="23"/>
      <c r="KYC1" s="23"/>
      <c r="KYD1" s="23"/>
      <c r="KYE1" s="23"/>
      <c r="KYF1" s="23"/>
      <c r="KYG1" s="23"/>
      <c r="KYH1" s="23"/>
      <c r="KYI1" s="23"/>
      <c r="KYJ1" s="23"/>
      <c r="KYK1" s="23"/>
      <c r="KYL1" s="23"/>
      <c r="KYM1" s="23"/>
      <c r="KYN1" s="23"/>
      <c r="KYO1" s="23"/>
      <c r="KYP1" s="23"/>
      <c r="KYQ1" s="23"/>
      <c r="KYR1" s="23"/>
      <c r="KYS1" s="23"/>
      <c r="KYT1" s="23"/>
      <c r="KYU1" s="23"/>
      <c r="KYV1" s="23"/>
      <c r="KYW1" s="23"/>
      <c r="KYX1" s="23"/>
      <c r="KYY1" s="23"/>
      <c r="KYZ1" s="23"/>
      <c r="KZA1" s="23"/>
      <c r="KZB1" s="23"/>
      <c r="KZC1" s="23"/>
      <c r="KZD1" s="23"/>
      <c r="KZE1" s="23"/>
      <c r="KZF1" s="23"/>
      <c r="KZG1" s="23"/>
      <c r="KZH1" s="23"/>
      <c r="KZI1" s="23"/>
      <c r="KZJ1" s="23"/>
      <c r="KZK1" s="23"/>
      <c r="KZL1" s="23"/>
      <c r="KZM1" s="23"/>
      <c r="KZN1" s="23"/>
      <c r="KZO1" s="23"/>
      <c r="KZP1" s="23"/>
      <c r="KZQ1" s="23"/>
      <c r="KZR1" s="23"/>
      <c r="KZS1" s="23"/>
      <c r="KZT1" s="23"/>
      <c r="KZU1" s="23"/>
      <c r="KZV1" s="23"/>
      <c r="KZW1" s="23"/>
      <c r="KZX1" s="23"/>
      <c r="KZY1" s="23"/>
      <c r="KZZ1" s="23"/>
      <c r="LAA1" s="23"/>
      <c r="LAB1" s="23"/>
      <c r="LAC1" s="23"/>
      <c r="LAD1" s="23"/>
      <c r="LAE1" s="23"/>
      <c r="LAF1" s="23"/>
      <c r="LAG1" s="23"/>
      <c r="LAH1" s="23"/>
      <c r="LAI1" s="23"/>
      <c r="LAJ1" s="23"/>
      <c r="LAK1" s="23"/>
      <c r="LAL1" s="23"/>
      <c r="LAM1" s="23"/>
      <c r="LAN1" s="23"/>
      <c r="LAO1" s="23"/>
      <c r="LAP1" s="23"/>
      <c r="LAQ1" s="23"/>
      <c r="LAR1" s="23"/>
      <c r="LAS1" s="23"/>
      <c r="LAT1" s="23"/>
      <c r="LAU1" s="23"/>
      <c r="LAV1" s="23"/>
      <c r="LAW1" s="23"/>
      <c r="LAX1" s="23"/>
      <c r="LAY1" s="23"/>
      <c r="LAZ1" s="23"/>
      <c r="LBA1" s="23"/>
      <c r="LBB1" s="23"/>
      <c r="LBC1" s="23"/>
      <c r="LBD1" s="23"/>
      <c r="LBE1" s="23"/>
      <c r="LBF1" s="23"/>
      <c r="LBG1" s="23"/>
      <c r="LBH1" s="23"/>
      <c r="LBI1" s="23"/>
      <c r="LBJ1" s="23"/>
      <c r="LBK1" s="23"/>
      <c r="LBL1" s="23"/>
      <c r="LBM1" s="23"/>
      <c r="LBN1" s="23"/>
      <c r="LBO1" s="23"/>
      <c r="LBP1" s="23"/>
      <c r="LBQ1" s="23"/>
      <c r="LBR1" s="23"/>
      <c r="LBS1" s="23"/>
      <c r="LBT1" s="23"/>
      <c r="LBU1" s="23"/>
      <c r="LBV1" s="23"/>
      <c r="LBW1" s="23"/>
      <c r="LBX1" s="23"/>
      <c r="LBY1" s="23"/>
      <c r="LBZ1" s="23"/>
      <c r="LCA1" s="23"/>
      <c r="LCB1" s="23"/>
      <c r="LCC1" s="23"/>
      <c r="LCD1" s="23"/>
      <c r="LCE1" s="23"/>
      <c r="LCF1" s="23"/>
      <c r="LCG1" s="23"/>
      <c r="LCH1" s="23"/>
      <c r="LCI1" s="23"/>
      <c r="LCJ1" s="23"/>
      <c r="LCK1" s="23"/>
      <c r="LCL1" s="23"/>
      <c r="LCM1" s="23"/>
      <c r="LCN1" s="23"/>
      <c r="LCO1" s="23"/>
      <c r="LCP1" s="23"/>
      <c r="LCQ1" s="23"/>
      <c r="LCR1" s="23"/>
      <c r="LCS1" s="23"/>
      <c r="LCT1" s="23"/>
      <c r="LCU1" s="23"/>
      <c r="LCV1" s="23"/>
      <c r="LCW1" s="23"/>
      <c r="LCX1" s="23"/>
      <c r="LCY1" s="23"/>
      <c r="LCZ1" s="23"/>
      <c r="LDA1" s="23"/>
      <c r="LDB1" s="23"/>
      <c r="LDC1" s="23"/>
      <c r="LDD1" s="23"/>
      <c r="LDE1" s="23"/>
      <c r="LDF1" s="23"/>
      <c r="LDG1" s="23"/>
      <c r="LDH1" s="23"/>
      <c r="LDI1" s="23"/>
      <c r="LDJ1" s="23"/>
      <c r="LDK1" s="23"/>
      <c r="LDL1" s="23"/>
      <c r="LDM1" s="23"/>
      <c r="LDN1" s="23"/>
      <c r="LDO1" s="23"/>
      <c r="LDP1" s="23"/>
      <c r="LDQ1" s="23"/>
      <c r="LDR1" s="23"/>
      <c r="LDS1" s="23"/>
      <c r="LDT1" s="23"/>
      <c r="LDU1" s="23"/>
      <c r="LDV1" s="23"/>
      <c r="LDW1" s="23"/>
      <c r="LDX1" s="23"/>
      <c r="LDY1" s="23"/>
      <c r="LDZ1" s="23"/>
      <c r="LEA1" s="23"/>
      <c r="LEB1" s="23"/>
      <c r="LEC1" s="23"/>
      <c r="LED1" s="23"/>
      <c r="LEE1" s="23"/>
      <c r="LEF1" s="23"/>
      <c r="LEG1" s="23"/>
      <c r="LEH1" s="23"/>
      <c r="LEI1" s="23"/>
      <c r="LEJ1" s="23"/>
      <c r="LEK1" s="23"/>
      <c r="LEL1" s="23"/>
      <c r="LEM1" s="23"/>
      <c r="LEN1" s="23"/>
      <c r="LEO1" s="23"/>
      <c r="LEP1" s="23"/>
      <c r="LEQ1" s="23"/>
      <c r="LER1" s="23"/>
      <c r="LES1" s="23"/>
      <c r="LET1" s="23"/>
      <c r="LEU1" s="23"/>
      <c r="LEV1" s="23"/>
      <c r="LEW1" s="23"/>
      <c r="LEX1" s="23"/>
      <c r="LEY1" s="23"/>
      <c r="LEZ1" s="23"/>
      <c r="LFA1" s="23"/>
      <c r="LFB1" s="23"/>
      <c r="LFC1" s="23"/>
      <c r="LFD1" s="23"/>
      <c r="LFE1" s="23"/>
      <c r="LFF1" s="23"/>
      <c r="LFG1" s="23"/>
      <c r="LFH1" s="23"/>
      <c r="LFI1" s="23"/>
      <c r="LFJ1" s="23"/>
      <c r="LFK1" s="23"/>
      <c r="LFL1" s="23"/>
      <c r="LFM1" s="23"/>
      <c r="LFN1" s="23"/>
      <c r="LFO1" s="23"/>
      <c r="LFP1" s="23"/>
      <c r="LFQ1" s="23"/>
      <c r="LFR1" s="23"/>
      <c r="LFS1" s="23"/>
      <c r="LFT1" s="23"/>
      <c r="LFU1" s="23"/>
      <c r="LFV1" s="23"/>
      <c r="LFW1" s="23"/>
      <c r="LFX1" s="23"/>
      <c r="LFY1" s="23"/>
      <c r="LFZ1" s="23"/>
      <c r="LGA1" s="23"/>
      <c r="LGB1" s="23"/>
      <c r="LGC1" s="23"/>
      <c r="LGD1" s="23"/>
      <c r="LGE1" s="23"/>
      <c r="LGF1" s="23"/>
      <c r="LGG1" s="23"/>
      <c r="LGH1" s="23"/>
      <c r="LGI1" s="23"/>
      <c r="LGJ1" s="23"/>
      <c r="LGK1" s="23"/>
      <c r="LGL1" s="23"/>
      <c r="LGM1" s="23"/>
      <c r="LGN1" s="23"/>
      <c r="LGO1" s="23"/>
      <c r="LGP1" s="23"/>
      <c r="LGQ1" s="23"/>
      <c r="LGR1" s="23"/>
      <c r="LGS1" s="23"/>
      <c r="LGT1" s="23"/>
      <c r="LGU1" s="23"/>
      <c r="LGV1" s="23"/>
      <c r="LGW1" s="23"/>
      <c r="LGX1" s="23"/>
      <c r="LGY1" s="23"/>
      <c r="LGZ1" s="23"/>
      <c r="LHA1" s="23"/>
      <c r="LHB1" s="23"/>
      <c r="LHC1" s="23"/>
      <c r="LHD1" s="23"/>
      <c r="LHE1" s="23"/>
      <c r="LHF1" s="23"/>
      <c r="LHG1" s="23"/>
      <c r="LHH1" s="23"/>
      <c r="LHI1" s="23"/>
      <c r="LHJ1" s="23"/>
      <c r="LHK1" s="23"/>
      <c r="LHL1" s="23"/>
      <c r="LHM1" s="23"/>
      <c r="LHN1" s="23"/>
      <c r="LHO1" s="23"/>
      <c r="LHP1" s="23"/>
      <c r="LHQ1" s="23"/>
      <c r="LHR1" s="23"/>
      <c r="LHS1" s="23"/>
      <c r="LHT1" s="23"/>
      <c r="LHU1" s="23"/>
      <c r="LHV1" s="23"/>
      <c r="LHW1" s="23"/>
      <c r="LHX1" s="23"/>
      <c r="LHY1" s="23"/>
      <c r="LHZ1" s="23"/>
      <c r="LIA1" s="23"/>
      <c r="LIB1" s="23"/>
      <c r="LIC1" s="23"/>
      <c r="LID1" s="23"/>
      <c r="LIE1" s="23"/>
      <c r="LIF1" s="23"/>
      <c r="LIG1" s="23"/>
      <c r="LIH1" s="23"/>
      <c r="LII1" s="23"/>
      <c r="LIJ1" s="23"/>
      <c r="LIK1" s="23"/>
      <c r="LIL1" s="23"/>
      <c r="LIM1" s="23"/>
      <c r="LIN1" s="23"/>
      <c r="LIO1" s="23"/>
      <c r="LIP1" s="23"/>
      <c r="LIQ1" s="23"/>
      <c r="LIR1" s="23"/>
      <c r="LIS1" s="23"/>
      <c r="LIT1" s="23"/>
      <c r="LIU1" s="23"/>
      <c r="LIV1" s="23"/>
      <c r="LIW1" s="23"/>
      <c r="LIX1" s="23"/>
      <c r="LIY1" s="23"/>
      <c r="LIZ1" s="23"/>
      <c r="LJA1" s="23"/>
      <c r="LJB1" s="23"/>
      <c r="LJC1" s="23"/>
      <c r="LJD1" s="23"/>
      <c r="LJE1" s="23"/>
      <c r="LJF1" s="23"/>
      <c r="LJG1" s="23"/>
      <c r="LJH1" s="23"/>
      <c r="LJI1" s="23"/>
      <c r="LJJ1" s="23"/>
      <c r="LJK1" s="23"/>
      <c r="LJL1" s="23"/>
      <c r="LJM1" s="23"/>
      <c r="LJN1" s="23"/>
      <c r="LJO1" s="23"/>
      <c r="LJP1" s="23"/>
      <c r="LJQ1" s="23"/>
      <c r="LJR1" s="23"/>
      <c r="LJS1" s="23"/>
      <c r="LJT1" s="23"/>
      <c r="LJU1" s="23"/>
      <c r="LJV1" s="23"/>
      <c r="LJW1" s="23"/>
      <c r="LJX1" s="23"/>
      <c r="LJY1" s="23"/>
      <c r="LJZ1" s="23"/>
      <c r="LKA1" s="23"/>
      <c r="LKB1" s="23"/>
      <c r="LKC1" s="23"/>
      <c r="LKD1" s="23"/>
      <c r="LKE1" s="23"/>
      <c r="LKF1" s="23"/>
      <c r="LKG1" s="23"/>
      <c r="LKH1" s="23"/>
      <c r="LKI1" s="23"/>
      <c r="LKJ1" s="23"/>
      <c r="LKK1" s="23"/>
      <c r="LKL1" s="23"/>
      <c r="LKM1" s="23"/>
      <c r="LKN1" s="23"/>
      <c r="LKO1" s="23"/>
      <c r="LKP1" s="23"/>
      <c r="LKQ1" s="23"/>
      <c r="LKR1" s="23"/>
      <c r="LKS1" s="23"/>
      <c r="LKT1" s="23"/>
      <c r="LKU1" s="23"/>
      <c r="LKV1" s="23"/>
      <c r="LKW1" s="23"/>
      <c r="LKX1" s="23"/>
      <c r="LKY1" s="23"/>
      <c r="LKZ1" s="23"/>
      <c r="LLA1" s="23"/>
      <c r="LLB1" s="23"/>
      <c r="LLC1" s="23"/>
      <c r="LLD1" s="23"/>
      <c r="LLE1" s="23"/>
      <c r="LLF1" s="23"/>
      <c r="LLG1" s="23"/>
      <c r="LLH1" s="23"/>
      <c r="LLI1" s="23"/>
      <c r="LLJ1" s="23"/>
      <c r="LLK1" s="23"/>
      <c r="LLL1" s="23"/>
      <c r="LLM1" s="23"/>
      <c r="LLN1" s="23"/>
      <c r="LLO1" s="23"/>
      <c r="LLP1" s="23"/>
      <c r="LLQ1" s="23"/>
      <c r="LLR1" s="23"/>
      <c r="LLS1" s="23"/>
      <c r="LLT1" s="23"/>
      <c r="LLU1" s="23"/>
      <c r="LLV1" s="23"/>
      <c r="LLW1" s="23"/>
      <c r="LLX1" s="23"/>
      <c r="LLY1" s="23"/>
      <c r="LLZ1" s="23"/>
      <c r="LMA1" s="23"/>
      <c r="LMB1" s="23"/>
      <c r="LMC1" s="23"/>
      <c r="LMD1" s="23"/>
      <c r="LME1" s="23"/>
      <c r="LMF1" s="23"/>
      <c r="LMG1" s="23"/>
      <c r="LMH1" s="23"/>
      <c r="LMI1" s="23"/>
      <c r="LMJ1" s="23"/>
      <c r="LMK1" s="23"/>
      <c r="LML1" s="23"/>
      <c r="LMM1" s="23"/>
      <c r="LMN1" s="23"/>
      <c r="LMO1" s="23"/>
      <c r="LMP1" s="23"/>
      <c r="LMQ1" s="23"/>
      <c r="LMR1" s="23"/>
      <c r="LMS1" s="23"/>
      <c r="LMT1" s="23"/>
      <c r="LMU1" s="23"/>
      <c r="LMV1" s="23"/>
      <c r="LMW1" s="23"/>
      <c r="LMX1" s="23"/>
      <c r="LMY1" s="23"/>
      <c r="LMZ1" s="23"/>
      <c r="LNA1" s="23"/>
      <c r="LNB1" s="23"/>
      <c r="LNC1" s="23"/>
      <c r="LND1" s="23"/>
      <c r="LNE1" s="23"/>
      <c r="LNF1" s="23"/>
      <c r="LNG1" s="23"/>
      <c r="LNH1" s="23"/>
      <c r="LNI1" s="23"/>
      <c r="LNJ1" s="23"/>
      <c r="LNK1" s="23"/>
      <c r="LNL1" s="23"/>
      <c r="LNM1" s="23"/>
      <c r="LNN1" s="23"/>
      <c r="LNO1" s="23"/>
      <c r="LNP1" s="23"/>
      <c r="LNQ1" s="23"/>
      <c r="LNR1" s="23"/>
      <c r="LNS1" s="23"/>
      <c r="LNT1" s="23"/>
      <c r="LNU1" s="23"/>
      <c r="LNV1" s="23"/>
      <c r="LNW1" s="23"/>
      <c r="LNX1" s="23"/>
      <c r="LNY1" s="23"/>
      <c r="LNZ1" s="23"/>
      <c r="LOA1" s="23"/>
      <c r="LOB1" s="23"/>
      <c r="LOC1" s="23"/>
      <c r="LOD1" s="23"/>
      <c r="LOE1" s="23"/>
      <c r="LOF1" s="23"/>
      <c r="LOG1" s="23"/>
      <c r="LOH1" s="23"/>
      <c r="LOI1" s="23"/>
      <c r="LOJ1" s="23"/>
      <c r="LOK1" s="23"/>
      <c r="LOL1" s="23"/>
      <c r="LOM1" s="23"/>
      <c r="LON1" s="23"/>
      <c r="LOO1" s="23"/>
      <c r="LOP1" s="23"/>
      <c r="LOQ1" s="23"/>
      <c r="LOR1" s="23"/>
      <c r="LOS1" s="23"/>
      <c r="LOT1" s="23"/>
      <c r="LOU1" s="23"/>
      <c r="LOV1" s="23"/>
      <c r="LOW1" s="23"/>
      <c r="LOX1" s="23"/>
      <c r="LOY1" s="23"/>
      <c r="LOZ1" s="23"/>
      <c r="LPA1" s="23"/>
      <c r="LPB1" s="23"/>
      <c r="LPC1" s="23"/>
      <c r="LPD1" s="23"/>
      <c r="LPE1" s="23"/>
      <c r="LPF1" s="23"/>
      <c r="LPG1" s="23"/>
      <c r="LPH1" s="23"/>
      <c r="LPI1" s="23"/>
      <c r="LPJ1" s="23"/>
      <c r="LPK1" s="23"/>
      <c r="LPL1" s="23"/>
      <c r="LPM1" s="23"/>
      <c r="LPN1" s="23"/>
      <c r="LPO1" s="23"/>
      <c r="LPP1" s="23"/>
      <c r="LPQ1" s="23"/>
      <c r="LPR1" s="23"/>
      <c r="LPS1" s="23"/>
      <c r="LPT1" s="23"/>
      <c r="LPU1" s="23"/>
      <c r="LPV1" s="23"/>
      <c r="LPW1" s="23"/>
      <c r="LPX1" s="23"/>
      <c r="LPY1" s="23"/>
      <c r="LPZ1" s="23"/>
      <c r="LQA1" s="23"/>
      <c r="LQB1" s="23"/>
      <c r="LQC1" s="23"/>
      <c r="LQD1" s="23"/>
      <c r="LQE1" s="23"/>
      <c r="LQF1" s="23"/>
      <c r="LQG1" s="23"/>
      <c r="LQH1" s="23"/>
      <c r="LQI1" s="23"/>
      <c r="LQJ1" s="23"/>
      <c r="LQK1" s="23"/>
      <c r="LQL1" s="23"/>
      <c r="LQM1" s="23"/>
      <c r="LQN1" s="23"/>
      <c r="LQO1" s="23"/>
      <c r="LQP1" s="23"/>
      <c r="LQQ1" s="23"/>
      <c r="LQR1" s="23"/>
      <c r="LQS1" s="23"/>
      <c r="LQT1" s="23"/>
      <c r="LQU1" s="23"/>
      <c r="LQV1" s="23"/>
      <c r="LQW1" s="23"/>
      <c r="LQX1" s="23"/>
      <c r="LQY1" s="23"/>
      <c r="LQZ1" s="23"/>
      <c r="LRA1" s="23"/>
      <c r="LRB1" s="23"/>
      <c r="LRC1" s="23"/>
      <c r="LRD1" s="23"/>
      <c r="LRE1" s="23"/>
      <c r="LRF1" s="23"/>
      <c r="LRG1" s="23"/>
      <c r="LRH1" s="23"/>
      <c r="LRI1" s="23"/>
      <c r="LRJ1" s="23"/>
      <c r="LRK1" s="23"/>
      <c r="LRL1" s="23"/>
      <c r="LRM1" s="23"/>
      <c r="LRN1" s="23"/>
      <c r="LRO1" s="23"/>
      <c r="LRP1" s="23"/>
      <c r="LRQ1" s="23"/>
      <c r="LRR1" s="23"/>
      <c r="LRS1" s="23"/>
      <c r="LRT1" s="23"/>
      <c r="LRU1" s="23"/>
      <c r="LRV1" s="23"/>
      <c r="LRW1" s="23"/>
      <c r="LRX1" s="23"/>
      <c r="LRY1" s="23"/>
      <c r="LRZ1" s="23"/>
      <c r="LSA1" s="23"/>
      <c r="LSB1" s="23"/>
      <c r="LSC1" s="23"/>
      <c r="LSD1" s="23"/>
      <c r="LSE1" s="23"/>
      <c r="LSF1" s="23"/>
      <c r="LSG1" s="23"/>
      <c r="LSH1" s="23"/>
      <c r="LSI1" s="23"/>
      <c r="LSJ1" s="23"/>
      <c r="LSK1" s="23"/>
      <c r="LSL1" s="23"/>
      <c r="LSM1" s="23"/>
      <c r="LSN1" s="23"/>
      <c r="LSO1" s="23"/>
      <c r="LSP1" s="23"/>
      <c r="LSQ1" s="23"/>
      <c r="LSR1" s="23"/>
      <c r="LSS1" s="23"/>
      <c r="LST1" s="23"/>
      <c r="LSU1" s="23"/>
      <c r="LSV1" s="23"/>
      <c r="LSW1" s="23"/>
      <c r="LSX1" s="23"/>
      <c r="LSY1" s="23"/>
      <c r="LSZ1" s="23"/>
      <c r="LTA1" s="23"/>
      <c r="LTB1" s="23"/>
      <c r="LTC1" s="23"/>
      <c r="LTD1" s="23"/>
      <c r="LTE1" s="23"/>
      <c r="LTF1" s="23"/>
      <c r="LTG1" s="23"/>
      <c r="LTH1" s="23"/>
      <c r="LTI1" s="23"/>
      <c r="LTJ1" s="23"/>
      <c r="LTK1" s="23"/>
      <c r="LTL1" s="23"/>
      <c r="LTM1" s="23"/>
      <c r="LTN1" s="23"/>
      <c r="LTO1" s="23"/>
      <c r="LTP1" s="23"/>
      <c r="LTQ1" s="23"/>
      <c r="LTR1" s="23"/>
      <c r="LTS1" s="23"/>
      <c r="LTT1" s="23"/>
      <c r="LTU1" s="23"/>
      <c r="LTV1" s="23"/>
      <c r="LTW1" s="23"/>
      <c r="LTX1" s="23"/>
      <c r="LTY1" s="23"/>
      <c r="LTZ1" s="23"/>
      <c r="LUA1" s="23"/>
      <c r="LUB1" s="23"/>
      <c r="LUC1" s="23"/>
      <c r="LUD1" s="23"/>
      <c r="LUE1" s="23"/>
      <c r="LUF1" s="23"/>
      <c r="LUG1" s="23"/>
      <c r="LUH1" s="23"/>
      <c r="LUI1" s="23"/>
      <c r="LUJ1" s="23"/>
      <c r="LUK1" s="23"/>
      <c r="LUL1" s="23"/>
      <c r="LUM1" s="23"/>
      <c r="LUN1" s="23"/>
      <c r="LUO1" s="23"/>
      <c r="LUP1" s="23"/>
      <c r="LUQ1" s="23"/>
      <c r="LUR1" s="23"/>
      <c r="LUS1" s="23"/>
      <c r="LUT1" s="23"/>
      <c r="LUU1" s="23"/>
      <c r="LUV1" s="23"/>
      <c r="LUW1" s="23"/>
      <c r="LUX1" s="23"/>
      <c r="LUY1" s="23"/>
      <c r="LUZ1" s="23"/>
      <c r="LVA1" s="23"/>
      <c r="LVB1" s="23"/>
      <c r="LVC1" s="23"/>
      <c r="LVD1" s="23"/>
      <c r="LVE1" s="23"/>
      <c r="LVF1" s="23"/>
      <c r="LVG1" s="23"/>
      <c r="LVH1" s="23"/>
      <c r="LVI1" s="23"/>
      <c r="LVJ1" s="23"/>
      <c r="LVK1" s="23"/>
      <c r="LVL1" s="23"/>
      <c r="LVM1" s="23"/>
      <c r="LVN1" s="23"/>
      <c r="LVO1" s="23"/>
      <c r="LVP1" s="23"/>
      <c r="LVQ1" s="23"/>
      <c r="LVR1" s="23"/>
      <c r="LVS1" s="23"/>
      <c r="LVT1" s="23"/>
      <c r="LVU1" s="23"/>
      <c r="LVV1" s="23"/>
      <c r="LVW1" s="23"/>
      <c r="LVX1" s="23"/>
      <c r="LVY1" s="23"/>
      <c r="LVZ1" s="23"/>
      <c r="LWA1" s="23"/>
      <c r="LWB1" s="23"/>
      <c r="LWC1" s="23"/>
      <c r="LWD1" s="23"/>
      <c r="LWE1" s="23"/>
      <c r="LWF1" s="23"/>
      <c r="LWG1" s="23"/>
      <c r="LWH1" s="23"/>
      <c r="LWI1" s="23"/>
      <c r="LWJ1" s="23"/>
      <c r="LWK1" s="23"/>
      <c r="LWL1" s="23"/>
      <c r="LWM1" s="23"/>
      <c r="LWN1" s="23"/>
      <c r="LWO1" s="23"/>
      <c r="LWP1" s="23"/>
      <c r="LWQ1" s="23"/>
      <c r="LWR1" s="23"/>
      <c r="LWS1" s="23"/>
      <c r="LWT1" s="23"/>
      <c r="LWU1" s="23"/>
      <c r="LWV1" s="23"/>
      <c r="LWW1" s="23"/>
      <c r="LWX1" s="23"/>
      <c r="LWY1" s="23"/>
      <c r="LWZ1" s="23"/>
      <c r="LXA1" s="23"/>
      <c r="LXB1" s="23"/>
      <c r="LXC1" s="23"/>
      <c r="LXD1" s="23"/>
      <c r="LXE1" s="23"/>
      <c r="LXF1" s="23"/>
      <c r="LXG1" s="23"/>
      <c r="LXH1" s="23"/>
      <c r="LXI1" s="23"/>
      <c r="LXJ1" s="23"/>
      <c r="LXK1" s="23"/>
      <c r="LXL1" s="23"/>
      <c r="LXM1" s="23"/>
      <c r="LXN1" s="23"/>
      <c r="LXO1" s="23"/>
      <c r="LXP1" s="23"/>
      <c r="LXQ1" s="23"/>
      <c r="LXR1" s="23"/>
      <c r="LXS1" s="23"/>
      <c r="LXT1" s="23"/>
      <c r="LXU1" s="23"/>
      <c r="LXV1" s="23"/>
      <c r="LXW1" s="23"/>
      <c r="LXX1" s="23"/>
      <c r="LXY1" s="23"/>
      <c r="LXZ1" s="23"/>
      <c r="LYA1" s="23"/>
      <c r="LYB1" s="23"/>
      <c r="LYC1" s="23"/>
      <c r="LYD1" s="23"/>
      <c r="LYE1" s="23"/>
      <c r="LYF1" s="23"/>
      <c r="LYG1" s="23"/>
      <c r="LYH1" s="23"/>
      <c r="LYI1" s="23"/>
      <c r="LYJ1" s="23"/>
      <c r="LYK1" s="23"/>
      <c r="LYL1" s="23"/>
      <c r="LYM1" s="23"/>
      <c r="LYN1" s="23"/>
      <c r="LYO1" s="23"/>
      <c r="LYP1" s="23"/>
      <c r="LYQ1" s="23"/>
      <c r="LYR1" s="23"/>
      <c r="LYS1" s="23"/>
      <c r="LYT1" s="23"/>
      <c r="LYU1" s="23"/>
      <c r="LYV1" s="23"/>
      <c r="LYW1" s="23"/>
      <c r="LYX1" s="23"/>
      <c r="LYY1" s="23"/>
      <c r="LYZ1" s="23"/>
      <c r="LZA1" s="23"/>
      <c r="LZB1" s="23"/>
      <c r="LZC1" s="23"/>
      <c r="LZD1" s="23"/>
      <c r="LZE1" s="23"/>
      <c r="LZF1" s="23"/>
      <c r="LZG1" s="23"/>
      <c r="LZH1" s="23"/>
      <c r="LZI1" s="23"/>
      <c r="LZJ1" s="23"/>
      <c r="LZK1" s="23"/>
      <c r="LZL1" s="23"/>
      <c r="LZM1" s="23"/>
      <c r="LZN1" s="23"/>
      <c r="LZO1" s="23"/>
      <c r="LZP1" s="23"/>
      <c r="LZQ1" s="23"/>
      <c r="LZR1" s="23"/>
      <c r="LZS1" s="23"/>
      <c r="LZT1" s="23"/>
      <c r="LZU1" s="23"/>
      <c r="LZV1" s="23"/>
      <c r="LZW1" s="23"/>
      <c r="LZX1" s="23"/>
      <c r="LZY1" s="23"/>
      <c r="LZZ1" s="23"/>
      <c r="MAA1" s="23"/>
      <c r="MAB1" s="23"/>
      <c r="MAC1" s="23"/>
      <c r="MAD1" s="23"/>
      <c r="MAE1" s="23"/>
      <c r="MAF1" s="23"/>
      <c r="MAG1" s="23"/>
      <c r="MAH1" s="23"/>
      <c r="MAI1" s="23"/>
      <c r="MAJ1" s="23"/>
      <c r="MAK1" s="23"/>
      <c r="MAL1" s="23"/>
      <c r="MAM1" s="23"/>
      <c r="MAN1" s="23"/>
      <c r="MAO1" s="23"/>
      <c r="MAP1" s="23"/>
      <c r="MAQ1" s="23"/>
      <c r="MAR1" s="23"/>
      <c r="MAS1" s="23"/>
      <c r="MAT1" s="23"/>
      <c r="MAU1" s="23"/>
      <c r="MAV1" s="23"/>
      <c r="MAW1" s="23"/>
      <c r="MAX1" s="23"/>
      <c r="MAY1" s="23"/>
      <c r="MAZ1" s="23"/>
      <c r="MBA1" s="23"/>
      <c r="MBB1" s="23"/>
      <c r="MBC1" s="23"/>
      <c r="MBD1" s="23"/>
      <c r="MBE1" s="23"/>
      <c r="MBF1" s="23"/>
      <c r="MBG1" s="23"/>
      <c r="MBH1" s="23"/>
      <c r="MBI1" s="23"/>
      <c r="MBJ1" s="23"/>
      <c r="MBK1" s="23"/>
      <c r="MBL1" s="23"/>
      <c r="MBM1" s="23"/>
      <c r="MBN1" s="23"/>
      <c r="MBO1" s="23"/>
      <c r="MBP1" s="23"/>
      <c r="MBQ1" s="23"/>
      <c r="MBR1" s="23"/>
      <c r="MBS1" s="23"/>
      <c r="MBT1" s="23"/>
      <c r="MBU1" s="23"/>
      <c r="MBV1" s="23"/>
      <c r="MBW1" s="23"/>
      <c r="MBX1" s="23"/>
      <c r="MBY1" s="23"/>
      <c r="MBZ1" s="23"/>
      <c r="MCA1" s="23"/>
      <c r="MCB1" s="23"/>
      <c r="MCC1" s="23"/>
      <c r="MCD1" s="23"/>
      <c r="MCE1" s="23"/>
      <c r="MCF1" s="23"/>
      <c r="MCG1" s="23"/>
      <c r="MCH1" s="23"/>
      <c r="MCI1" s="23"/>
      <c r="MCJ1" s="23"/>
      <c r="MCK1" s="23"/>
      <c r="MCL1" s="23"/>
      <c r="MCM1" s="23"/>
      <c r="MCN1" s="23"/>
      <c r="MCO1" s="23"/>
      <c r="MCP1" s="23"/>
      <c r="MCQ1" s="23"/>
      <c r="MCR1" s="23"/>
      <c r="MCS1" s="23"/>
      <c r="MCT1" s="23"/>
      <c r="MCU1" s="23"/>
      <c r="MCV1" s="23"/>
      <c r="MCW1" s="23"/>
      <c r="MCX1" s="23"/>
      <c r="MCY1" s="23"/>
      <c r="MCZ1" s="23"/>
      <c r="MDA1" s="23"/>
      <c r="MDB1" s="23"/>
      <c r="MDC1" s="23"/>
      <c r="MDD1" s="23"/>
      <c r="MDE1" s="23"/>
      <c r="MDF1" s="23"/>
      <c r="MDG1" s="23"/>
      <c r="MDH1" s="23"/>
      <c r="MDI1" s="23"/>
      <c r="MDJ1" s="23"/>
      <c r="MDK1" s="23"/>
      <c r="MDL1" s="23"/>
      <c r="MDM1" s="23"/>
      <c r="MDN1" s="23"/>
      <c r="MDO1" s="23"/>
      <c r="MDP1" s="23"/>
      <c r="MDQ1" s="23"/>
      <c r="MDR1" s="23"/>
      <c r="MDS1" s="23"/>
      <c r="MDT1" s="23"/>
      <c r="MDU1" s="23"/>
      <c r="MDV1" s="23"/>
      <c r="MDW1" s="23"/>
      <c r="MDX1" s="23"/>
      <c r="MDY1" s="23"/>
      <c r="MDZ1" s="23"/>
      <c r="MEA1" s="23"/>
      <c r="MEB1" s="23"/>
      <c r="MEC1" s="23"/>
      <c r="MED1" s="23"/>
      <c r="MEE1" s="23"/>
      <c r="MEF1" s="23"/>
      <c r="MEG1" s="23"/>
      <c r="MEH1" s="23"/>
      <c r="MEI1" s="23"/>
      <c r="MEJ1" s="23"/>
      <c r="MEK1" s="23"/>
      <c r="MEL1" s="23"/>
      <c r="MEM1" s="23"/>
      <c r="MEN1" s="23"/>
      <c r="MEO1" s="23"/>
      <c r="MEP1" s="23"/>
      <c r="MEQ1" s="23"/>
      <c r="MER1" s="23"/>
      <c r="MES1" s="23"/>
      <c r="MET1" s="23"/>
      <c r="MEU1" s="23"/>
      <c r="MEV1" s="23"/>
      <c r="MEW1" s="23"/>
      <c r="MEX1" s="23"/>
      <c r="MEY1" s="23"/>
      <c r="MEZ1" s="23"/>
      <c r="MFA1" s="23"/>
      <c r="MFB1" s="23"/>
      <c r="MFC1" s="23"/>
      <c r="MFD1" s="23"/>
      <c r="MFE1" s="23"/>
      <c r="MFF1" s="23"/>
      <c r="MFG1" s="23"/>
      <c r="MFH1" s="23"/>
      <c r="MFI1" s="23"/>
      <c r="MFJ1" s="23"/>
      <c r="MFK1" s="23"/>
      <c r="MFL1" s="23"/>
      <c r="MFM1" s="23"/>
      <c r="MFN1" s="23"/>
      <c r="MFO1" s="23"/>
      <c r="MFP1" s="23"/>
      <c r="MFQ1" s="23"/>
      <c r="MFR1" s="23"/>
      <c r="MFS1" s="23"/>
      <c r="MFT1" s="23"/>
      <c r="MFU1" s="23"/>
      <c r="MFV1" s="23"/>
      <c r="MFW1" s="23"/>
      <c r="MFX1" s="23"/>
      <c r="MFY1" s="23"/>
      <c r="MFZ1" s="23"/>
      <c r="MGA1" s="23"/>
      <c r="MGB1" s="23"/>
      <c r="MGC1" s="23"/>
      <c r="MGD1" s="23"/>
      <c r="MGE1" s="23"/>
      <c r="MGF1" s="23"/>
      <c r="MGG1" s="23"/>
      <c r="MGH1" s="23"/>
      <c r="MGI1" s="23"/>
      <c r="MGJ1" s="23"/>
      <c r="MGK1" s="23"/>
      <c r="MGL1" s="23"/>
      <c r="MGM1" s="23"/>
      <c r="MGN1" s="23"/>
      <c r="MGO1" s="23"/>
      <c r="MGP1" s="23"/>
      <c r="MGQ1" s="23"/>
      <c r="MGR1" s="23"/>
      <c r="MGS1" s="23"/>
      <c r="MGT1" s="23"/>
      <c r="MGU1" s="23"/>
      <c r="MGV1" s="23"/>
      <c r="MGW1" s="23"/>
      <c r="MGX1" s="23"/>
      <c r="MGY1" s="23"/>
      <c r="MGZ1" s="23"/>
      <c r="MHA1" s="23"/>
      <c r="MHB1" s="23"/>
      <c r="MHC1" s="23"/>
      <c r="MHD1" s="23"/>
      <c r="MHE1" s="23"/>
      <c r="MHF1" s="23"/>
      <c r="MHG1" s="23"/>
      <c r="MHH1" s="23"/>
      <c r="MHI1" s="23"/>
      <c r="MHJ1" s="23"/>
      <c r="MHK1" s="23"/>
      <c r="MHL1" s="23"/>
      <c r="MHM1" s="23"/>
      <c r="MHN1" s="23"/>
      <c r="MHO1" s="23"/>
      <c r="MHP1" s="23"/>
      <c r="MHQ1" s="23"/>
      <c r="MHR1" s="23"/>
      <c r="MHS1" s="23"/>
      <c r="MHT1" s="23"/>
      <c r="MHU1" s="23"/>
      <c r="MHV1" s="23"/>
      <c r="MHW1" s="23"/>
      <c r="MHX1" s="23"/>
      <c r="MHY1" s="23"/>
      <c r="MHZ1" s="23"/>
      <c r="MIA1" s="23"/>
      <c r="MIB1" s="23"/>
      <c r="MIC1" s="23"/>
      <c r="MID1" s="23"/>
      <c r="MIE1" s="23"/>
      <c r="MIF1" s="23"/>
      <c r="MIG1" s="23"/>
      <c r="MIH1" s="23"/>
      <c r="MII1" s="23"/>
      <c r="MIJ1" s="23"/>
      <c r="MIK1" s="23"/>
      <c r="MIL1" s="23"/>
      <c r="MIM1" s="23"/>
      <c r="MIN1" s="23"/>
      <c r="MIO1" s="23"/>
      <c r="MIP1" s="23"/>
      <c r="MIQ1" s="23"/>
      <c r="MIR1" s="23"/>
      <c r="MIS1" s="23"/>
      <c r="MIT1" s="23"/>
      <c r="MIU1" s="23"/>
      <c r="MIV1" s="23"/>
      <c r="MIW1" s="23"/>
      <c r="MIX1" s="23"/>
      <c r="MIY1" s="23"/>
      <c r="MIZ1" s="23"/>
      <c r="MJA1" s="23"/>
      <c r="MJB1" s="23"/>
      <c r="MJC1" s="23"/>
      <c r="MJD1" s="23"/>
      <c r="MJE1" s="23"/>
      <c r="MJF1" s="23"/>
      <c r="MJG1" s="23"/>
      <c r="MJH1" s="23"/>
      <c r="MJI1" s="23"/>
      <c r="MJJ1" s="23"/>
      <c r="MJK1" s="23"/>
      <c r="MJL1" s="23"/>
      <c r="MJM1" s="23"/>
      <c r="MJN1" s="23"/>
      <c r="MJO1" s="23"/>
      <c r="MJP1" s="23"/>
      <c r="MJQ1" s="23"/>
      <c r="MJR1" s="23"/>
      <c r="MJS1" s="23"/>
      <c r="MJT1" s="23"/>
      <c r="MJU1" s="23"/>
      <c r="MJV1" s="23"/>
      <c r="MJW1" s="23"/>
      <c r="MJX1" s="23"/>
      <c r="MJY1" s="23"/>
      <c r="MJZ1" s="23"/>
      <c r="MKA1" s="23"/>
      <c r="MKB1" s="23"/>
      <c r="MKC1" s="23"/>
      <c r="MKD1" s="23"/>
      <c r="MKE1" s="23"/>
      <c r="MKF1" s="23"/>
      <c r="MKG1" s="23"/>
      <c r="MKH1" s="23"/>
      <c r="MKI1" s="23"/>
      <c r="MKJ1" s="23"/>
      <c r="MKK1" s="23"/>
      <c r="MKL1" s="23"/>
      <c r="MKM1" s="23"/>
      <c r="MKN1" s="23"/>
      <c r="MKO1" s="23"/>
      <c r="MKP1" s="23"/>
      <c r="MKQ1" s="23"/>
      <c r="MKR1" s="23"/>
      <c r="MKS1" s="23"/>
      <c r="MKT1" s="23"/>
      <c r="MKU1" s="23"/>
      <c r="MKV1" s="23"/>
      <c r="MKW1" s="23"/>
      <c r="MKX1" s="23"/>
      <c r="MKY1" s="23"/>
      <c r="MKZ1" s="23"/>
      <c r="MLA1" s="23"/>
      <c r="MLB1" s="23"/>
      <c r="MLC1" s="23"/>
      <c r="MLD1" s="23"/>
      <c r="MLE1" s="23"/>
      <c r="MLF1" s="23"/>
      <c r="MLG1" s="23"/>
      <c r="MLH1" s="23"/>
      <c r="MLI1" s="23"/>
      <c r="MLJ1" s="23"/>
      <c r="MLK1" s="23"/>
      <c r="MLL1" s="23"/>
      <c r="MLM1" s="23"/>
      <c r="MLN1" s="23"/>
      <c r="MLO1" s="23"/>
      <c r="MLP1" s="23"/>
      <c r="MLQ1" s="23"/>
      <c r="MLR1" s="23"/>
      <c r="MLS1" s="23"/>
      <c r="MLT1" s="23"/>
      <c r="MLU1" s="23"/>
      <c r="MLV1" s="23"/>
      <c r="MLW1" s="23"/>
      <c r="MLX1" s="23"/>
      <c r="MLY1" s="23"/>
      <c r="MLZ1" s="23"/>
      <c r="MMA1" s="23"/>
      <c r="MMB1" s="23"/>
      <c r="MMC1" s="23"/>
      <c r="MMD1" s="23"/>
      <c r="MME1" s="23"/>
      <c r="MMF1" s="23"/>
      <c r="MMG1" s="23"/>
      <c r="MMH1" s="23"/>
      <c r="MMI1" s="23"/>
      <c r="MMJ1" s="23"/>
      <c r="MMK1" s="23"/>
      <c r="MML1" s="23"/>
      <c r="MMM1" s="23"/>
      <c r="MMN1" s="23"/>
      <c r="MMO1" s="23"/>
      <c r="MMP1" s="23"/>
      <c r="MMQ1" s="23"/>
      <c r="MMR1" s="23"/>
      <c r="MMS1" s="23"/>
      <c r="MMT1" s="23"/>
      <c r="MMU1" s="23"/>
      <c r="MMV1" s="23"/>
      <c r="MMW1" s="23"/>
      <c r="MMX1" s="23"/>
      <c r="MMY1" s="23"/>
      <c r="MMZ1" s="23"/>
      <c r="MNA1" s="23"/>
      <c r="MNB1" s="23"/>
      <c r="MNC1" s="23"/>
      <c r="MND1" s="23"/>
      <c r="MNE1" s="23"/>
      <c r="MNF1" s="23"/>
      <c r="MNG1" s="23"/>
      <c r="MNH1" s="23"/>
      <c r="MNI1" s="23"/>
      <c r="MNJ1" s="23"/>
      <c r="MNK1" s="23"/>
      <c r="MNL1" s="23"/>
      <c r="MNM1" s="23"/>
      <c r="MNN1" s="23"/>
      <c r="MNO1" s="23"/>
      <c r="MNP1" s="23"/>
      <c r="MNQ1" s="23"/>
      <c r="MNR1" s="23"/>
      <c r="MNS1" s="23"/>
      <c r="MNT1" s="23"/>
      <c r="MNU1" s="23"/>
      <c r="MNV1" s="23"/>
      <c r="MNW1" s="23"/>
      <c r="MNX1" s="23"/>
      <c r="MNY1" s="23"/>
      <c r="MNZ1" s="23"/>
      <c r="MOA1" s="23"/>
      <c r="MOB1" s="23"/>
      <c r="MOC1" s="23"/>
      <c r="MOD1" s="23"/>
      <c r="MOE1" s="23"/>
      <c r="MOF1" s="23"/>
      <c r="MOG1" s="23"/>
      <c r="MOH1" s="23"/>
      <c r="MOI1" s="23"/>
      <c r="MOJ1" s="23"/>
      <c r="MOK1" s="23"/>
      <c r="MOL1" s="23"/>
      <c r="MOM1" s="23"/>
      <c r="MON1" s="23"/>
      <c r="MOO1" s="23"/>
      <c r="MOP1" s="23"/>
      <c r="MOQ1" s="23"/>
      <c r="MOR1" s="23"/>
      <c r="MOS1" s="23"/>
      <c r="MOT1" s="23"/>
      <c r="MOU1" s="23"/>
      <c r="MOV1" s="23"/>
      <c r="MOW1" s="23"/>
      <c r="MOX1" s="23"/>
      <c r="MOY1" s="23"/>
      <c r="MOZ1" s="23"/>
      <c r="MPA1" s="23"/>
      <c r="MPB1" s="23"/>
      <c r="MPC1" s="23"/>
      <c r="MPD1" s="23"/>
      <c r="MPE1" s="23"/>
      <c r="MPF1" s="23"/>
      <c r="MPG1" s="23"/>
      <c r="MPH1" s="23"/>
      <c r="MPI1" s="23"/>
      <c r="MPJ1" s="23"/>
      <c r="MPK1" s="23"/>
      <c r="MPL1" s="23"/>
      <c r="MPM1" s="23"/>
      <c r="MPN1" s="23"/>
      <c r="MPO1" s="23"/>
      <c r="MPP1" s="23"/>
      <c r="MPQ1" s="23"/>
      <c r="MPR1" s="23"/>
      <c r="MPS1" s="23"/>
      <c r="MPT1" s="23"/>
      <c r="MPU1" s="23"/>
      <c r="MPV1" s="23"/>
      <c r="MPW1" s="23"/>
      <c r="MPX1" s="23"/>
      <c r="MPY1" s="23"/>
      <c r="MPZ1" s="23"/>
      <c r="MQA1" s="23"/>
      <c r="MQB1" s="23"/>
      <c r="MQC1" s="23"/>
      <c r="MQD1" s="23"/>
      <c r="MQE1" s="23"/>
      <c r="MQF1" s="23"/>
      <c r="MQG1" s="23"/>
      <c r="MQH1" s="23"/>
      <c r="MQI1" s="23"/>
      <c r="MQJ1" s="23"/>
      <c r="MQK1" s="23"/>
      <c r="MQL1" s="23"/>
      <c r="MQM1" s="23"/>
      <c r="MQN1" s="23"/>
      <c r="MQO1" s="23"/>
      <c r="MQP1" s="23"/>
      <c r="MQQ1" s="23"/>
      <c r="MQR1" s="23"/>
      <c r="MQS1" s="23"/>
      <c r="MQT1" s="23"/>
      <c r="MQU1" s="23"/>
      <c r="MQV1" s="23"/>
      <c r="MQW1" s="23"/>
      <c r="MQX1" s="23"/>
      <c r="MQY1" s="23"/>
      <c r="MQZ1" s="23"/>
      <c r="MRA1" s="23"/>
      <c r="MRB1" s="23"/>
      <c r="MRC1" s="23"/>
      <c r="MRD1" s="23"/>
      <c r="MRE1" s="23"/>
      <c r="MRF1" s="23"/>
      <c r="MRG1" s="23"/>
      <c r="MRH1" s="23"/>
      <c r="MRI1" s="23"/>
      <c r="MRJ1" s="23"/>
      <c r="MRK1" s="23"/>
      <c r="MRL1" s="23"/>
      <c r="MRM1" s="23"/>
      <c r="MRN1" s="23"/>
      <c r="MRO1" s="23"/>
      <c r="MRP1" s="23"/>
      <c r="MRQ1" s="23"/>
      <c r="MRR1" s="23"/>
      <c r="MRS1" s="23"/>
      <c r="MRT1" s="23"/>
      <c r="MRU1" s="23"/>
      <c r="MRV1" s="23"/>
      <c r="MRW1" s="23"/>
      <c r="MRX1" s="23"/>
      <c r="MRY1" s="23"/>
      <c r="MRZ1" s="23"/>
      <c r="MSA1" s="23"/>
      <c r="MSB1" s="23"/>
      <c r="MSC1" s="23"/>
      <c r="MSD1" s="23"/>
      <c r="MSE1" s="23"/>
      <c r="MSF1" s="23"/>
      <c r="MSG1" s="23"/>
      <c r="MSH1" s="23"/>
      <c r="MSI1" s="23"/>
      <c r="MSJ1" s="23"/>
      <c r="MSK1" s="23"/>
      <c r="MSL1" s="23"/>
      <c r="MSM1" s="23"/>
      <c r="MSN1" s="23"/>
      <c r="MSO1" s="23"/>
      <c r="MSP1" s="23"/>
      <c r="MSQ1" s="23"/>
      <c r="MSR1" s="23"/>
      <c r="MSS1" s="23"/>
      <c r="MST1" s="23"/>
      <c r="MSU1" s="23"/>
      <c r="MSV1" s="23"/>
      <c r="MSW1" s="23"/>
      <c r="MSX1" s="23"/>
      <c r="MSY1" s="23"/>
      <c r="MSZ1" s="23"/>
      <c r="MTA1" s="23"/>
      <c r="MTB1" s="23"/>
      <c r="MTC1" s="23"/>
      <c r="MTD1" s="23"/>
      <c r="MTE1" s="23"/>
      <c r="MTF1" s="23"/>
      <c r="MTG1" s="23"/>
      <c r="MTH1" s="23"/>
      <c r="MTI1" s="23"/>
      <c r="MTJ1" s="23"/>
      <c r="MTK1" s="23"/>
      <c r="MTL1" s="23"/>
      <c r="MTM1" s="23"/>
      <c r="MTN1" s="23"/>
      <c r="MTO1" s="23"/>
      <c r="MTP1" s="23"/>
      <c r="MTQ1" s="23"/>
      <c r="MTR1" s="23"/>
      <c r="MTS1" s="23"/>
      <c r="MTT1" s="23"/>
      <c r="MTU1" s="23"/>
      <c r="MTV1" s="23"/>
      <c r="MTW1" s="23"/>
      <c r="MTX1" s="23"/>
      <c r="MTY1" s="23"/>
      <c r="MTZ1" s="23"/>
      <c r="MUA1" s="23"/>
      <c r="MUB1" s="23"/>
      <c r="MUC1" s="23"/>
      <c r="MUD1" s="23"/>
      <c r="MUE1" s="23"/>
      <c r="MUF1" s="23"/>
      <c r="MUG1" s="23"/>
      <c r="MUH1" s="23"/>
      <c r="MUI1" s="23"/>
      <c r="MUJ1" s="23"/>
      <c r="MUK1" s="23"/>
      <c r="MUL1" s="23"/>
      <c r="MUM1" s="23"/>
      <c r="MUN1" s="23"/>
      <c r="MUO1" s="23"/>
      <c r="MUP1" s="23"/>
      <c r="MUQ1" s="23"/>
      <c r="MUR1" s="23"/>
      <c r="MUS1" s="23"/>
      <c r="MUT1" s="23"/>
      <c r="MUU1" s="23"/>
      <c r="MUV1" s="23"/>
      <c r="MUW1" s="23"/>
      <c r="MUX1" s="23"/>
      <c r="MUY1" s="23"/>
      <c r="MUZ1" s="23"/>
      <c r="MVA1" s="23"/>
      <c r="MVB1" s="23"/>
      <c r="MVC1" s="23"/>
      <c r="MVD1" s="23"/>
      <c r="MVE1" s="23"/>
      <c r="MVF1" s="23"/>
      <c r="MVG1" s="23"/>
      <c r="MVH1" s="23"/>
      <c r="MVI1" s="23"/>
      <c r="MVJ1" s="23"/>
      <c r="MVK1" s="23"/>
      <c r="MVL1" s="23"/>
      <c r="MVM1" s="23"/>
      <c r="MVN1" s="23"/>
      <c r="MVO1" s="23"/>
      <c r="MVP1" s="23"/>
      <c r="MVQ1" s="23"/>
      <c r="MVR1" s="23"/>
      <c r="MVS1" s="23"/>
      <c r="MVT1" s="23"/>
      <c r="MVU1" s="23"/>
      <c r="MVV1" s="23"/>
      <c r="MVW1" s="23"/>
      <c r="MVX1" s="23"/>
      <c r="MVY1" s="23"/>
      <c r="MVZ1" s="23"/>
      <c r="MWA1" s="23"/>
      <c r="MWB1" s="23"/>
      <c r="MWC1" s="23"/>
      <c r="MWD1" s="23"/>
      <c r="MWE1" s="23"/>
      <c r="MWF1" s="23"/>
      <c r="MWG1" s="23"/>
      <c r="MWH1" s="23"/>
      <c r="MWI1" s="23"/>
      <c r="MWJ1" s="23"/>
      <c r="MWK1" s="23"/>
      <c r="MWL1" s="23"/>
      <c r="MWM1" s="23"/>
      <c r="MWN1" s="23"/>
      <c r="MWO1" s="23"/>
      <c r="MWP1" s="23"/>
      <c r="MWQ1" s="23"/>
      <c r="MWR1" s="23"/>
      <c r="MWS1" s="23"/>
      <c r="MWT1" s="23"/>
      <c r="MWU1" s="23"/>
      <c r="MWV1" s="23"/>
      <c r="MWW1" s="23"/>
      <c r="MWX1" s="23"/>
      <c r="MWY1" s="23"/>
      <c r="MWZ1" s="23"/>
      <c r="MXA1" s="23"/>
      <c r="MXB1" s="23"/>
      <c r="MXC1" s="23"/>
      <c r="MXD1" s="23"/>
      <c r="MXE1" s="23"/>
      <c r="MXF1" s="23"/>
      <c r="MXG1" s="23"/>
      <c r="MXH1" s="23"/>
      <c r="MXI1" s="23"/>
      <c r="MXJ1" s="23"/>
      <c r="MXK1" s="23"/>
      <c r="MXL1" s="23"/>
      <c r="MXM1" s="23"/>
      <c r="MXN1" s="23"/>
      <c r="MXO1" s="23"/>
      <c r="MXP1" s="23"/>
      <c r="MXQ1" s="23"/>
      <c r="MXR1" s="23"/>
      <c r="MXS1" s="23"/>
      <c r="MXT1" s="23"/>
      <c r="MXU1" s="23"/>
      <c r="MXV1" s="23"/>
      <c r="MXW1" s="23"/>
      <c r="MXX1" s="23"/>
      <c r="MXY1" s="23"/>
      <c r="MXZ1" s="23"/>
      <c r="MYA1" s="23"/>
      <c r="MYB1" s="23"/>
      <c r="MYC1" s="23"/>
      <c r="MYD1" s="23"/>
      <c r="MYE1" s="23"/>
      <c r="MYF1" s="23"/>
      <c r="MYG1" s="23"/>
      <c r="MYH1" s="23"/>
      <c r="MYI1" s="23"/>
      <c r="MYJ1" s="23"/>
      <c r="MYK1" s="23"/>
      <c r="MYL1" s="23"/>
      <c r="MYM1" s="23"/>
      <c r="MYN1" s="23"/>
      <c r="MYO1" s="23"/>
      <c r="MYP1" s="23"/>
      <c r="MYQ1" s="23"/>
      <c r="MYR1" s="23"/>
      <c r="MYS1" s="23"/>
      <c r="MYT1" s="23"/>
      <c r="MYU1" s="23"/>
      <c r="MYV1" s="23"/>
      <c r="MYW1" s="23"/>
      <c r="MYX1" s="23"/>
      <c r="MYY1" s="23"/>
      <c r="MYZ1" s="23"/>
      <c r="MZA1" s="23"/>
      <c r="MZB1" s="23"/>
      <c r="MZC1" s="23"/>
      <c r="MZD1" s="23"/>
      <c r="MZE1" s="23"/>
      <c r="MZF1" s="23"/>
      <c r="MZG1" s="23"/>
      <c r="MZH1" s="23"/>
      <c r="MZI1" s="23"/>
      <c r="MZJ1" s="23"/>
      <c r="MZK1" s="23"/>
      <c r="MZL1" s="23"/>
      <c r="MZM1" s="23"/>
      <c r="MZN1" s="23"/>
      <c r="MZO1" s="23"/>
      <c r="MZP1" s="23"/>
      <c r="MZQ1" s="23"/>
      <c r="MZR1" s="23"/>
      <c r="MZS1" s="23"/>
      <c r="MZT1" s="23"/>
      <c r="MZU1" s="23"/>
      <c r="MZV1" s="23"/>
      <c r="MZW1" s="23"/>
      <c r="MZX1" s="23"/>
      <c r="MZY1" s="23"/>
      <c r="MZZ1" s="23"/>
      <c r="NAA1" s="23"/>
      <c r="NAB1" s="23"/>
      <c r="NAC1" s="23"/>
      <c r="NAD1" s="23"/>
      <c r="NAE1" s="23"/>
      <c r="NAF1" s="23"/>
      <c r="NAG1" s="23"/>
      <c r="NAH1" s="23"/>
      <c r="NAI1" s="23"/>
      <c r="NAJ1" s="23"/>
      <c r="NAK1" s="23"/>
      <c r="NAL1" s="23"/>
      <c r="NAM1" s="23"/>
      <c r="NAN1" s="23"/>
      <c r="NAO1" s="23"/>
      <c r="NAP1" s="23"/>
      <c r="NAQ1" s="23"/>
      <c r="NAR1" s="23"/>
      <c r="NAS1" s="23"/>
      <c r="NAT1" s="23"/>
      <c r="NAU1" s="23"/>
      <c r="NAV1" s="23"/>
      <c r="NAW1" s="23"/>
      <c r="NAX1" s="23"/>
      <c r="NAY1" s="23"/>
      <c r="NAZ1" s="23"/>
      <c r="NBA1" s="23"/>
      <c r="NBB1" s="23"/>
      <c r="NBC1" s="23"/>
      <c r="NBD1" s="23"/>
      <c r="NBE1" s="23"/>
      <c r="NBF1" s="23"/>
      <c r="NBG1" s="23"/>
      <c r="NBH1" s="23"/>
      <c r="NBI1" s="23"/>
      <c r="NBJ1" s="23"/>
      <c r="NBK1" s="23"/>
      <c r="NBL1" s="23"/>
      <c r="NBM1" s="23"/>
      <c r="NBN1" s="23"/>
      <c r="NBO1" s="23"/>
      <c r="NBP1" s="23"/>
      <c r="NBQ1" s="23"/>
      <c r="NBR1" s="23"/>
      <c r="NBS1" s="23"/>
      <c r="NBT1" s="23"/>
      <c r="NBU1" s="23"/>
      <c r="NBV1" s="23"/>
      <c r="NBW1" s="23"/>
      <c r="NBX1" s="23"/>
      <c r="NBY1" s="23"/>
      <c r="NBZ1" s="23"/>
      <c r="NCA1" s="23"/>
      <c r="NCB1" s="23"/>
      <c r="NCC1" s="23"/>
      <c r="NCD1" s="23"/>
      <c r="NCE1" s="23"/>
      <c r="NCF1" s="23"/>
      <c r="NCG1" s="23"/>
      <c r="NCH1" s="23"/>
      <c r="NCI1" s="23"/>
      <c r="NCJ1" s="23"/>
      <c r="NCK1" s="23"/>
      <c r="NCL1" s="23"/>
      <c r="NCM1" s="23"/>
      <c r="NCN1" s="23"/>
      <c r="NCO1" s="23"/>
      <c r="NCP1" s="23"/>
      <c r="NCQ1" s="23"/>
      <c r="NCR1" s="23"/>
      <c r="NCS1" s="23"/>
      <c r="NCT1" s="23"/>
      <c r="NCU1" s="23"/>
      <c r="NCV1" s="23"/>
      <c r="NCW1" s="23"/>
      <c r="NCX1" s="23"/>
      <c r="NCY1" s="23"/>
      <c r="NCZ1" s="23"/>
      <c r="NDA1" s="23"/>
      <c r="NDB1" s="23"/>
      <c r="NDC1" s="23"/>
      <c r="NDD1" s="23"/>
      <c r="NDE1" s="23"/>
      <c r="NDF1" s="23"/>
      <c r="NDG1" s="23"/>
      <c r="NDH1" s="23"/>
      <c r="NDI1" s="23"/>
      <c r="NDJ1" s="23"/>
      <c r="NDK1" s="23"/>
      <c r="NDL1" s="23"/>
      <c r="NDM1" s="23"/>
      <c r="NDN1" s="23"/>
      <c r="NDO1" s="23"/>
      <c r="NDP1" s="23"/>
      <c r="NDQ1" s="23"/>
      <c r="NDR1" s="23"/>
      <c r="NDS1" s="23"/>
      <c r="NDT1" s="23"/>
      <c r="NDU1" s="23"/>
      <c r="NDV1" s="23"/>
      <c r="NDW1" s="23"/>
      <c r="NDX1" s="23"/>
      <c r="NDY1" s="23"/>
      <c r="NDZ1" s="23"/>
      <c r="NEA1" s="23"/>
      <c r="NEB1" s="23"/>
      <c r="NEC1" s="23"/>
      <c r="NED1" s="23"/>
      <c r="NEE1" s="23"/>
      <c r="NEF1" s="23"/>
      <c r="NEG1" s="23"/>
      <c r="NEH1" s="23"/>
      <c r="NEI1" s="23"/>
      <c r="NEJ1" s="23"/>
      <c r="NEK1" s="23"/>
      <c r="NEL1" s="23"/>
      <c r="NEM1" s="23"/>
      <c r="NEN1" s="23"/>
      <c r="NEO1" s="23"/>
      <c r="NEP1" s="23"/>
      <c r="NEQ1" s="23"/>
      <c r="NER1" s="23"/>
      <c r="NES1" s="23"/>
      <c r="NET1" s="23"/>
      <c r="NEU1" s="23"/>
      <c r="NEV1" s="23"/>
      <c r="NEW1" s="23"/>
      <c r="NEX1" s="23"/>
      <c r="NEY1" s="23"/>
      <c r="NEZ1" s="23"/>
      <c r="NFA1" s="23"/>
      <c r="NFB1" s="23"/>
      <c r="NFC1" s="23"/>
      <c r="NFD1" s="23"/>
      <c r="NFE1" s="23"/>
      <c r="NFF1" s="23"/>
      <c r="NFG1" s="23"/>
      <c r="NFH1" s="23"/>
      <c r="NFI1" s="23"/>
      <c r="NFJ1" s="23"/>
      <c r="NFK1" s="23"/>
      <c r="NFL1" s="23"/>
      <c r="NFM1" s="23"/>
      <c r="NFN1" s="23"/>
      <c r="NFO1" s="23"/>
      <c r="NFP1" s="23"/>
      <c r="NFQ1" s="23"/>
      <c r="NFR1" s="23"/>
      <c r="NFS1" s="23"/>
      <c r="NFT1" s="23"/>
      <c r="NFU1" s="23"/>
      <c r="NFV1" s="23"/>
      <c r="NFW1" s="23"/>
      <c r="NFX1" s="23"/>
      <c r="NFY1" s="23"/>
      <c r="NFZ1" s="23"/>
      <c r="NGA1" s="23"/>
      <c r="NGB1" s="23"/>
      <c r="NGC1" s="23"/>
      <c r="NGD1" s="23"/>
      <c r="NGE1" s="23"/>
      <c r="NGF1" s="23"/>
      <c r="NGG1" s="23"/>
      <c r="NGH1" s="23"/>
      <c r="NGI1" s="23"/>
      <c r="NGJ1" s="23"/>
      <c r="NGK1" s="23"/>
      <c r="NGL1" s="23"/>
      <c r="NGM1" s="23"/>
      <c r="NGN1" s="23"/>
      <c r="NGO1" s="23"/>
      <c r="NGP1" s="23"/>
      <c r="NGQ1" s="23"/>
      <c r="NGR1" s="23"/>
      <c r="NGS1" s="23"/>
      <c r="NGT1" s="23"/>
      <c r="NGU1" s="23"/>
      <c r="NGV1" s="23"/>
      <c r="NGW1" s="23"/>
      <c r="NGX1" s="23"/>
      <c r="NGY1" s="23"/>
      <c r="NGZ1" s="23"/>
      <c r="NHA1" s="23"/>
      <c r="NHB1" s="23"/>
      <c r="NHC1" s="23"/>
      <c r="NHD1" s="23"/>
      <c r="NHE1" s="23"/>
      <c r="NHF1" s="23"/>
      <c r="NHG1" s="23"/>
      <c r="NHH1" s="23"/>
      <c r="NHI1" s="23"/>
      <c r="NHJ1" s="23"/>
      <c r="NHK1" s="23"/>
      <c r="NHL1" s="23"/>
      <c r="NHM1" s="23"/>
      <c r="NHN1" s="23"/>
      <c r="NHO1" s="23"/>
      <c r="NHP1" s="23"/>
      <c r="NHQ1" s="23"/>
      <c r="NHR1" s="23"/>
      <c r="NHS1" s="23"/>
      <c r="NHT1" s="23"/>
      <c r="NHU1" s="23"/>
      <c r="NHV1" s="23"/>
      <c r="NHW1" s="23"/>
      <c r="NHX1" s="23"/>
      <c r="NHY1" s="23"/>
      <c r="NHZ1" s="23"/>
      <c r="NIA1" s="23"/>
      <c r="NIB1" s="23"/>
      <c r="NIC1" s="23"/>
      <c r="NID1" s="23"/>
      <c r="NIE1" s="23"/>
      <c r="NIF1" s="23"/>
      <c r="NIG1" s="23"/>
      <c r="NIH1" s="23"/>
      <c r="NII1" s="23"/>
      <c r="NIJ1" s="23"/>
      <c r="NIK1" s="23"/>
      <c r="NIL1" s="23"/>
      <c r="NIM1" s="23"/>
      <c r="NIN1" s="23"/>
      <c r="NIO1" s="23"/>
      <c r="NIP1" s="23"/>
      <c r="NIQ1" s="23"/>
      <c r="NIR1" s="23"/>
      <c r="NIS1" s="23"/>
      <c r="NIT1" s="23"/>
      <c r="NIU1" s="23"/>
      <c r="NIV1" s="23"/>
      <c r="NIW1" s="23"/>
      <c r="NIX1" s="23"/>
      <c r="NIY1" s="23"/>
      <c r="NIZ1" s="23"/>
      <c r="NJA1" s="23"/>
      <c r="NJB1" s="23"/>
      <c r="NJC1" s="23"/>
      <c r="NJD1" s="23"/>
      <c r="NJE1" s="23"/>
      <c r="NJF1" s="23"/>
      <c r="NJG1" s="23"/>
      <c r="NJH1" s="23"/>
      <c r="NJI1" s="23"/>
      <c r="NJJ1" s="23"/>
      <c r="NJK1" s="23"/>
      <c r="NJL1" s="23"/>
      <c r="NJM1" s="23"/>
      <c r="NJN1" s="23"/>
      <c r="NJO1" s="23"/>
      <c r="NJP1" s="23"/>
      <c r="NJQ1" s="23"/>
      <c r="NJR1" s="23"/>
      <c r="NJS1" s="23"/>
      <c r="NJT1" s="23"/>
      <c r="NJU1" s="23"/>
      <c r="NJV1" s="23"/>
      <c r="NJW1" s="23"/>
      <c r="NJX1" s="23"/>
      <c r="NJY1" s="23"/>
      <c r="NJZ1" s="23"/>
      <c r="NKA1" s="23"/>
      <c r="NKB1" s="23"/>
      <c r="NKC1" s="23"/>
      <c r="NKD1" s="23"/>
      <c r="NKE1" s="23"/>
      <c r="NKF1" s="23"/>
      <c r="NKG1" s="23"/>
      <c r="NKH1" s="23"/>
      <c r="NKI1" s="23"/>
      <c r="NKJ1" s="23"/>
      <c r="NKK1" s="23"/>
      <c r="NKL1" s="23"/>
      <c r="NKM1" s="23"/>
      <c r="NKN1" s="23"/>
      <c r="NKO1" s="23"/>
      <c r="NKP1" s="23"/>
      <c r="NKQ1" s="23"/>
      <c r="NKR1" s="23"/>
      <c r="NKS1" s="23"/>
      <c r="NKT1" s="23"/>
      <c r="NKU1" s="23"/>
      <c r="NKV1" s="23"/>
      <c r="NKW1" s="23"/>
      <c r="NKX1" s="23"/>
      <c r="NKY1" s="23"/>
      <c r="NKZ1" s="23"/>
      <c r="NLA1" s="23"/>
      <c r="NLB1" s="23"/>
      <c r="NLC1" s="23"/>
      <c r="NLD1" s="23"/>
      <c r="NLE1" s="23"/>
      <c r="NLF1" s="23"/>
      <c r="NLG1" s="23"/>
      <c r="NLH1" s="23"/>
      <c r="NLI1" s="23"/>
      <c r="NLJ1" s="23"/>
      <c r="NLK1" s="23"/>
      <c r="NLL1" s="23"/>
      <c r="NLM1" s="23"/>
      <c r="NLN1" s="23"/>
      <c r="NLO1" s="23"/>
      <c r="NLP1" s="23"/>
      <c r="NLQ1" s="23"/>
      <c r="NLR1" s="23"/>
      <c r="NLS1" s="23"/>
      <c r="NLT1" s="23"/>
      <c r="NLU1" s="23"/>
      <c r="NLV1" s="23"/>
      <c r="NLW1" s="23"/>
      <c r="NLX1" s="23"/>
      <c r="NLY1" s="23"/>
      <c r="NLZ1" s="23"/>
      <c r="NMA1" s="23"/>
      <c r="NMB1" s="23"/>
      <c r="NMC1" s="23"/>
      <c r="NMD1" s="23"/>
      <c r="NME1" s="23"/>
      <c r="NMF1" s="23"/>
      <c r="NMG1" s="23"/>
      <c r="NMH1" s="23"/>
      <c r="NMI1" s="23"/>
      <c r="NMJ1" s="23"/>
      <c r="NMK1" s="23"/>
      <c r="NML1" s="23"/>
      <c r="NMM1" s="23"/>
      <c r="NMN1" s="23"/>
      <c r="NMO1" s="23"/>
      <c r="NMP1" s="23"/>
      <c r="NMQ1" s="23"/>
      <c r="NMR1" s="23"/>
      <c r="NMS1" s="23"/>
      <c r="NMT1" s="23"/>
      <c r="NMU1" s="23"/>
      <c r="NMV1" s="23"/>
      <c r="NMW1" s="23"/>
      <c r="NMX1" s="23"/>
      <c r="NMY1" s="23"/>
      <c r="NMZ1" s="23"/>
      <c r="NNA1" s="23"/>
      <c r="NNB1" s="23"/>
      <c r="NNC1" s="23"/>
      <c r="NND1" s="23"/>
      <c r="NNE1" s="23"/>
      <c r="NNF1" s="23"/>
      <c r="NNG1" s="23"/>
      <c r="NNH1" s="23"/>
      <c r="NNI1" s="23"/>
      <c r="NNJ1" s="23"/>
      <c r="NNK1" s="23"/>
      <c r="NNL1" s="23"/>
      <c r="NNM1" s="23"/>
      <c r="NNN1" s="23"/>
      <c r="NNO1" s="23"/>
      <c r="NNP1" s="23"/>
      <c r="NNQ1" s="23"/>
      <c r="NNR1" s="23"/>
      <c r="NNS1" s="23"/>
      <c r="NNT1" s="23"/>
      <c r="NNU1" s="23"/>
      <c r="NNV1" s="23"/>
      <c r="NNW1" s="23"/>
      <c r="NNX1" s="23"/>
      <c r="NNY1" s="23"/>
      <c r="NNZ1" s="23"/>
      <c r="NOA1" s="23"/>
      <c r="NOB1" s="23"/>
      <c r="NOC1" s="23"/>
      <c r="NOD1" s="23"/>
      <c r="NOE1" s="23"/>
      <c r="NOF1" s="23"/>
      <c r="NOG1" s="23"/>
      <c r="NOH1" s="23"/>
      <c r="NOI1" s="23"/>
      <c r="NOJ1" s="23"/>
      <c r="NOK1" s="23"/>
      <c r="NOL1" s="23"/>
      <c r="NOM1" s="23"/>
      <c r="NON1" s="23"/>
      <c r="NOO1" s="23"/>
      <c r="NOP1" s="23"/>
      <c r="NOQ1" s="23"/>
      <c r="NOR1" s="23"/>
      <c r="NOS1" s="23"/>
      <c r="NOT1" s="23"/>
      <c r="NOU1" s="23"/>
      <c r="NOV1" s="23"/>
      <c r="NOW1" s="23"/>
      <c r="NOX1" s="23"/>
      <c r="NOY1" s="23"/>
      <c r="NOZ1" s="23"/>
      <c r="NPA1" s="23"/>
      <c r="NPB1" s="23"/>
      <c r="NPC1" s="23"/>
      <c r="NPD1" s="23"/>
      <c r="NPE1" s="23"/>
      <c r="NPF1" s="23"/>
      <c r="NPG1" s="23"/>
      <c r="NPH1" s="23"/>
      <c r="NPI1" s="23"/>
      <c r="NPJ1" s="23"/>
      <c r="NPK1" s="23"/>
      <c r="NPL1" s="23"/>
      <c r="NPM1" s="23"/>
      <c r="NPN1" s="23"/>
      <c r="NPO1" s="23"/>
      <c r="NPP1" s="23"/>
      <c r="NPQ1" s="23"/>
      <c r="NPR1" s="23"/>
      <c r="NPS1" s="23"/>
      <c r="NPT1" s="23"/>
      <c r="NPU1" s="23"/>
      <c r="NPV1" s="23"/>
      <c r="NPW1" s="23"/>
      <c r="NPX1" s="23"/>
      <c r="NPY1" s="23"/>
      <c r="NPZ1" s="23"/>
      <c r="NQA1" s="23"/>
      <c r="NQB1" s="23"/>
      <c r="NQC1" s="23"/>
      <c r="NQD1" s="23"/>
      <c r="NQE1" s="23"/>
      <c r="NQF1" s="23"/>
      <c r="NQG1" s="23"/>
      <c r="NQH1" s="23"/>
      <c r="NQI1" s="23"/>
      <c r="NQJ1" s="23"/>
      <c r="NQK1" s="23"/>
      <c r="NQL1" s="23"/>
      <c r="NQM1" s="23"/>
      <c r="NQN1" s="23"/>
      <c r="NQO1" s="23"/>
      <c r="NQP1" s="23"/>
      <c r="NQQ1" s="23"/>
      <c r="NQR1" s="23"/>
      <c r="NQS1" s="23"/>
      <c r="NQT1" s="23"/>
      <c r="NQU1" s="23"/>
      <c r="NQV1" s="23"/>
      <c r="NQW1" s="23"/>
      <c r="NQX1" s="23"/>
      <c r="NQY1" s="23"/>
      <c r="NQZ1" s="23"/>
      <c r="NRA1" s="23"/>
      <c r="NRB1" s="23"/>
      <c r="NRC1" s="23"/>
      <c r="NRD1" s="23"/>
      <c r="NRE1" s="23"/>
      <c r="NRF1" s="23"/>
      <c r="NRG1" s="23"/>
      <c r="NRH1" s="23"/>
      <c r="NRI1" s="23"/>
      <c r="NRJ1" s="23"/>
      <c r="NRK1" s="23"/>
      <c r="NRL1" s="23"/>
      <c r="NRM1" s="23"/>
      <c r="NRN1" s="23"/>
      <c r="NRO1" s="23"/>
      <c r="NRP1" s="23"/>
      <c r="NRQ1" s="23"/>
      <c r="NRR1" s="23"/>
      <c r="NRS1" s="23"/>
      <c r="NRT1" s="23"/>
      <c r="NRU1" s="23"/>
      <c r="NRV1" s="23"/>
      <c r="NRW1" s="23"/>
      <c r="NRX1" s="23"/>
      <c r="NRY1" s="23"/>
      <c r="NRZ1" s="23"/>
      <c r="NSA1" s="23"/>
      <c r="NSB1" s="23"/>
      <c r="NSC1" s="23"/>
      <c r="NSD1" s="23"/>
      <c r="NSE1" s="23"/>
      <c r="NSF1" s="23"/>
      <c r="NSG1" s="23"/>
      <c r="NSH1" s="23"/>
      <c r="NSI1" s="23"/>
      <c r="NSJ1" s="23"/>
      <c r="NSK1" s="23"/>
      <c r="NSL1" s="23"/>
      <c r="NSM1" s="23"/>
      <c r="NSN1" s="23"/>
      <c r="NSO1" s="23"/>
      <c r="NSP1" s="23"/>
      <c r="NSQ1" s="23"/>
      <c r="NSR1" s="23"/>
      <c r="NSS1" s="23"/>
      <c r="NST1" s="23"/>
      <c r="NSU1" s="23"/>
      <c r="NSV1" s="23"/>
      <c r="NSW1" s="23"/>
      <c r="NSX1" s="23"/>
      <c r="NSY1" s="23"/>
      <c r="NSZ1" s="23"/>
      <c r="NTA1" s="23"/>
      <c r="NTB1" s="23"/>
      <c r="NTC1" s="23"/>
      <c r="NTD1" s="23"/>
      <c r="NTE1" s="23"/>
      <c r="NTF1" s="23"/>
      <c r="NTG1" s="23"/>
      <c r="NTH1" s="23"/>
      <c r="NTI1" s="23"/>
      <c r="NTJ1" s="23"/>
      <c r="NTK1" s="23"/>
      <c r="NTL1" s="23"/>
      <c r="NTM1" s="23"/>
      <c r="NTN1" s="23"/>
      <c r="NTO1" s="23"/>
      <c r="NTP1" s="23"/>
      <c r="NTQ1" s="23"/>
      <c r="NTR1" s="23"/>
      <c r="NTS1" s="23"/>
      <c r="NTT1" s="23"/>
      <c r="NTU1" s="23"/>
      <c r="NTV1" s="23"/>
      <c r="NTW1" s="23"/>
      <c r="NTX1" s="23"/>
      <c r="NTY1" s="23"/>
      <c r="NTZ1" s="23"/>
      <c r="NUA1" s="23"/>
      <c r="NUB1" s="23"/>
      <c r="NUC1" s="23"/>
      <c r="NUD1" s="23"/>
      <c r="NUE1" s="23"/>
      <c r="NUF1" s="23"/>
      <c r="NUG1" s="23"/>
      <c r="NUH1" s="23"/>
      <c r="NUI1" s="23"/>
      <c r="NUJ1" s="23"/>
      <c r="NUK1" s="23"/>
      <c r="NUL1" s="23"/>
      <c r="NUM1" s="23"/>
      <c r="NUN1" s="23"/>
      <c r="NUO1" s="23"/>
      <c r="NUP1" s="23"/>
      <c r="NUQ1" s="23"/>
      <c r="NUR1" s="23"/>
      <c r="NUS1" s="23"/>
      <c r="NUT1" s="23"/>
      <c r="NUU1" s="23"/>
      <c r="NUV1" s="23"/>
      <c r="NUW1" s="23"/>
      <c r="NUX1" s="23"/>
      <c r="NUY1" s="23"/>
      <c r="NUZ1" s="23"/>
      <c r="NVA1" s="23"/>
      <c r="NVB1" s="23"/>
      <c r="NVC1" s="23"/>
      <c r="NVD1" s="23"/>
      <c r="NVE1" s="23"/>
      <c r="NVF1" s="23"/>
      <c r="NVG1" s="23"/>
      <c r="NVH1" s="23"/>
      <c r="NVI1" s="23"/>
      <c r="NVJ1" s="23"/>
      <c r="NVK1" s="23"/>
      <c r="NVL1" s="23"/>
      <c r="NVM1" s="23"/>
      <c r="NVN1" s="23"/>
      <c r="NVO1" s="23"/>
      <c r="NVP1" s="23"/>
      <c r="NVQ1" s="23"/>
      <c r="NVR1" s="23"/>
      <c r="NVS1" s="23"/>
      <c r="NVT1" s="23"/>
      <c r="NVU1" s="23"/>
      <c r="NVV1" s="23"/>
      <c r="NVW1" s="23"/>
      <c r="NVX1" s="23"/>
      <c r="NVY1" s="23"/>
      <c r="NVZ1" s="23"/>
      <c r="NWA1" s="23"/>
      <c r="NWB1" s="23"/>
      <c r="NWC1" s="23"/>
      <c r="NWD1" s="23"/>
      <c r="NWE1" s="23"/>
      <c r="NWF1" s="23"/>
      <c r="NWG1" s="23"/>
      <c r="NWH1" s="23"/>
      <c r="NWI1" s="23"/>
      <c r="NWJ1" s="23"/>
      <c r="NWK1" s="23"/>
      <c r="NWL1" s="23"/>
      <c r="NWM1" s="23"/>
      <c r="NWN1" s="23"/>
      <c r="NWO1" s="23"/>
      <c r="NWP1" s="23"/>
      <c r="NWQ1" s="23"/>
      <c r="NWR1" s="23"/>
      <c r="NWS1" s="23"/>
      <c r="NWT1" s="23"/>
      <c r="NWU1" s="23"/>
      <c r="NWV1" s="23"/>
      <c r="NWW1" s="23"/>
      <c r="NWX1" s="23"/>
      <c r="NWY1" s="23"/>
      <c r="NWZ1" s="23"/>
      <c r="NXA1" s="23"/>
      <c r="NXB1" s="23"/>
      <c r="NXC1" s="23"/>
      <c r="NXD1" s="23"/>
      <c r="NXE1" s="23"/>
      <c r="NXF1" s="23"/>
      <c r="NXG1" s="23"/>
      <c r="NXH1" s="23"/>
      <c r="NXI1" s="23"/>
      <c r="NXJ1" s="23"/>
      <c r="NXK1" s="23"/>
      <c r="NXL1" s="23"/>
      <c r="NXM1" s="23"/>
      <c r="NXN1" s="23"/>
      <c r="NXO1" s="23"/>
      <c r="NXP1" s="23"/>
      <c r="NXQ1" s="23"/>
      <c r="NXR1" s="23"/>
      <c r="NXS1" s="23"/>
      <c r="NXT1" s="23"/>
      <c r="NXU1" s="23"/>
      <c r="NXV1" s="23"/>
      <c r="NXW1" s="23"/>
      <c r="NXX1" s="23"/>
      <c r="NXY1" s="23"/>
      <c r="NXZ1" s="23"/>
      <c r="NYA1" s="23"/>
      <c r="NYB1" s="23"/>
      <c r="NYC1" s="23"/>
      <c r="NYD1" s="23"/>
      <c r="NYE1" s="23"/>
      <c r="NYF1" s="23"/>
      <c r="NYG1" s="23"/>
      <c r="NYH1" s="23"/>
      <c r="NYI1" s="23"/>
      <c r="NYJ1" s="23"/>
      <c r="NYK1" s="23"/>
      <c r="NYL1" s="23"/>
      <c r="NYM1" s="23"/>
      <c r="NYN1" s="23"/>
      <c r="NYO1" s="23"/>
      <c r="NYP1" s="23"/>
      <c r="NYQ1" s="23"/>
      <c r="NYR1" s="23"/>
      <c r="NYS1" s="23"/>
      <c r="NYT1" s="23"/>
      <c r="NYU1" s="23"/>
      <c r="NYV1" s="23"/>
      <c r="NYW1" s="23"/>
      <c r="NYX1" s="23"/>
      <c r="NYY1" s="23"/>
      <c r="NYZ1" s="23"/>
      <c r="NZA1" s="23"/>
      <c r="NZB1" s="23"/>
      <c r="NZC1" s="23"/>
      <c r="NZD1" s="23"/>
      <c r="NZE1" s="23"/>
      <c r="NZF1" s="23"/>
      <c r="NZG1" s="23"/>
      <c r="NZH1" s="23"/>
      <c r="NZI1" s="23"/>
      <c r="NZJ1" s="23"/>
      <c r="NZK1" s="23"/>
      <c r="NZL1" s="23"/>
      <c r="NZM1" s="23"/>
      <c r="NZN1" s="23"/>
      <c r="NZO1" s="23"/>
      <c r="NZP1" s="23"/>
      <c r="NZQ1" s="23"/>
      <c r="NZR1" s="23"/>
      <c r="NZS1" s="23"/>
      <c r="NZT1" s="23"/>
      <c r="NZU1" s="23"/>
      <c r="NZV1" s="23"/>
      <c r="NZW1" s="23"/>
      <c r="NZX1" s="23"/>
      <c r="NZY1" s="23"/>
      <c r="NZZ1" s="23"/>
      <c r="OAA1" s="23"/>
      <c r="OAB1" s="23"/>
      <c r="OAC1" s="23"/>
      <c r="OAD1" s="23"/>
      <c r="OAE1" s="23"/>
      <c r="OAF1" s="23"/>
      <c r="OAG1" s="23"/>
      <c r="OAH1" s="23"/>
      <c r="OAI1" s="23"/>
      <c r="OAJ1" s="23"/>
      <c r="OAK1" s="23"/>
      <c r="OAL1" s="23"/>
      <c r="OAM1" s="23"/>
      <c r="OAN1" s="23"/>
      <c r="OAO1" s="23"/>
      <c r="OAP1" s="23"/>
      <c r="OAQ1" s="23"/>
      <c r="OAR1" s="23"/>
      <c r="OAS1" s="23"/>
      <c r="OAT1" s="23"/>
      <c r="OAU1" s="23"/>
      <c r="OAV1" s="23"/>
      <c r="OAW1" s="23"/>
      <c r="OAX1" s="23"/>
      <c r="OAY1" s="23"/>
      <c r="OAZ1" s="23"/>
      <c r="OBA1" s="23"/>
      <c r="OBB1" s="23"/>
      <c r="OBC1" s="23"/>
      <c r="OBD1" s="23"/>
      <c r="OBE1" s="23"/>
      <c r="OBF1" s="23"/>
      <c r="OBG1" s="23"/>
      <c r="OBH1" s="23"/>
      <c r="OBI1" s="23"/>
      <c r="OBJ1" s="23"/>
      <c r="OBK1" s="23"/>
      <c r="OBL1" s="23"/>
      <c r="OBM1" s="23"/>
      <c r="OBN1" s="23"/>
      <c r="OBO1" s="23"/>
      <c r="OBP1" s="23"/>
      <c r="OBQ1" s="23"/>
      <c r="OBR1" s="23"/>
      <c r="OBS1" s="23"/>
      <c r="OBT1" s="23"/>
      <c r="OBU1" s="23"/>
      <c r="OBV1" s="23"/>
      <c r="OBW1" s="23"/>
      <c r="OBX1" s="23"/>
      <c r="OBY1" s="23"/>
      <c r="OBZ1" s="23"/>
      <c r="OCA1" s="23"/>
      <c r="OCB1" s="23"/>
      <c r="OCC1" s="23"/>
      <c r="OCD1" s="23"/>
      <c r="OCE1" s="23"/>
      <c r="OCF1" s="23"/>
      <c r="OCG1" s="23"/>
      <c r="OCH1" s="23"/>
      <c r="OCI1" s="23"/>
      <c r="OCJ1" s="23"/>
      <c r="OCK1" s="23"/>
      <c r="OCL1" s="23"/>
      <c r="OCM1" s="23"/>
      <c r="OCN1" s="23"/>
      <c r="OCO1" s="23"/>
      <c r="OCP1" s="23"/>
      <c r="OCQ1" s="23"/>
      <c r="OCR1" s="23"/>
      <c r="OCS1" s="23"/>
      <c r="OCT1" s="23"/>
      <c r="OCU1" s="23"/>
      <c r="OCV1" s="23"/>
      <c r="OCW1" s="23"/>
      <c r="OCX1" s="23"/>
      <c r="OCY1" s="23"/>
      <c r="OCZ1" s="23"/>
      <c r="ODA1" s="23"/>
      <c r="ODB1" s="23"/>
      <c r="ODC1" s="23"/>
      <c r="ODD1" s="23"/>
      <c r="ODE1" s="23"/>
      <c r="ODF1" s="23"/>
      <c r="ODG1" s="23"/>
      <c r="ODH1" s="23"/>
      <c r="ODI1" s="23"/>
      <c r="ODJ1" s="23"/>
      <c r="ODK1" s="23"/>
      <c r="ODL1" s="23"/>
      <c r="ODM1" s="23"/>
      <c r="ODN1" s="23"/>
      <c r="ODO1" s="23"/>
      <c r="ODP1" s="23"/>
      <c r="ODQ1" s="23"/>
      <c r="ODR1" s="23"/>
      <c r="ODS1" s="23"/>
      <c r="ODT1" s="23"/>
      <c r="ODU1" s="23"/>
      <c r="ODV1" s="23"/>
      <c r="ODW1" s="23"/>
      <c r="ODX1" s="23"/>
      <c r="ODY1" s="23"/>
      <c r="ODZ1" s="23"/>
      <c r="OEA1" s="23"/>
      <c r="OEB1" s="23"/>
      <c r="OEC1" s="23"/>
      <c r="OED1" s="23"/>
      <c r="OEE1" s="23"/>
      <c r="OEF1" s="23"/>
      <c r="OEG1" s="23"/>
      <c r="OEH1" s="23"/>
      <c r="OEI1" s="23"/>
      <c r="OEJ1" s="23"/>
      <c r="OEK1" s="23"/>
      <c r="OEL1" s="23"/>
      <c r="OEM1" s="23"/>
      <c r="OEN1" s="23"/>
      <c r="OEO1" s="23"/>
      <c r="OEP1" s="23"/>
      <c r="OEQ1" s="23"/>
      <c r="OER1" s="23"/>
      <c r="OES1" s="23"/>
      <c r="OET1" s="23"/>
      <c r="OEU1" s="23"/>
      <c r="OEV1" s="23"/>
      <c r="OEW1" s="23"/>
      <c r="OEX1" s="23"/>
      <c r="OEY1" s="23"/>
      <c r="OEZ1" s="23"/>
      <c r="OFA1" s="23"/>
      <c r="OFB1" s="23"/>
      <c r="OFC1" s="23"/>
      <c r="OFD1" s="23"/>
      <c r="OFE1" s="23"/>
      <c r="OFF1" s="23"/>
      <c r="OFG1" s="23"/>
      <c r="OFH1" s="23"/>
      <c r="OFI1" s="23"/>
      <c r="OFJ1" s="23"/>
      <c r="OFK1" s="23"/>
      <c r="OFL1" s="23"/>
      <c r="OFM1" s="23"/>
      <c r="OFN1" s="23"/>
      <c r="OFO1" s="23"/>
      <c r="OFP1" s="23"/>
      <c r="OFQ1" s="23"/>
      <c r="OFR1" s="23"/>
      <c r="OFS1" s="23"/>
      <c r="OFT1" s="23"/>
      <c r="OFU1" s="23"/>
      <c r="OFV1" s="23"/>
      <c r="OFW1" s="23"/>
      <c r="OFX1" s="23"/>
      <c r="OFY1" s="23"/>
      <c r="OFZ1" s="23"/>
      <c r="OGA1" s="23"/>
      <c r="OGB1" s="23"/>
      <c r="OGC1" s="23"/>
      <c r="OGD1" s="23"/>
      <c r="OGE1" s="23"/>
      <c r="OGF1" s="23"/>
      <c r="OGG1" s="23"/>
      <c r="OGH1" s="23"/>
      <c r="OGI1" s="23"/>
      <c r="OGJ1" s="23"/>
      <c r="OGK1" s="23"/>
      <c r="OGL1" s="23"/>
      <c r="OGM1" s="23"/>
      <c r="OGN1" s="23"/>
      <c r="OGO1" s="23"/>
      <c r="OGP1" s="23"/>
      <c r="OGQ1" s="23"/>
      <c r="OGR1" s="23"/>
      <c r="OGS1" s="23"/>
      <c r="OGT1" s="23"/>
      <c r="OGU1" s="23"/>
      <c r="OGV1" s="23"/>
      <c r="OGW1" s="23"/>
      <c r="OGX1" s="23"/>
      <c r="OGY1" s="23"/>
      <c r="OGZ1" s="23"/>
      <c r="OHA1" s="23"/>
      <c r="OHB1" s="23"/>
      <c r="OHC1" s="23"/>
      <c r="OHD1" s="23"/>
      <c r="OHE1" s="23"/>
      <c r="OHF1" s="23"/>
      <c r="OHG1" s="23"/>
      <c r="OHH1" s="23"/>
      <c r="OHI1" s="23"/>
      <c r="OHJ1" s="23"/>
      <c r="OHK1" s="23"/>
      <c r="OHL1" s="23"/>
      <c r="OHM1" s="23"/>
      <c r="OHN1" s="23"/>
      <c r="OHO1" s="23"/>
      <c r="OHP1" s="23"/>
      <c r="OHQ1" s="23"/>
      <c r="OHR1" s="23"/>
      <c r="OHS1" s="23"/>
      <c r="OHT1" s="23"/>
      <c r="OHU1" s="23"/>
      <c r="OHV1" s="23"/>
      <c r="OHW1" s="23"/>
      <c r="OHX1" s="23"/>
      <c r="OHY1" s="23"/>
      <c r="OHZ1" s="23"/>
      <c r="OIA1" s="23"/>
      <c r="OIB1" s="23"/>
      <c r="OIC1" s="23"/>
      <c r="OID1" s="23"/>
      <c r="OIE1" s="23"/>
      <c r="OIF1" s="23"/>
      <c r="OIG1" s="23"/>
      <c r="OIH1" s="23"/>
      <c r="OII1" s="23"/>
      <c r="OIJ1" s="23"/>
      <c r="OIK1" s="23"/>
      <c r="OIL1" s="23"/>
      <c r="OIM1" s="23"/>
      <c r="OIN1" s="23"/>
      <c r="OIO1" s="23"/>
      <c r="OIP1" s="23"/>
      <c r="OIQ1" s="23"/>
      <c r="OIR1" s="23"/>
      <c r="OIS1" s="23"/>
      <c r="OIT1" s="23"/>
      <c r="OIU1" s="23"/>
      <c r="OIV1" s="23"/>
      <c r="OIW1" s="23"/>
      <c r="OIX1" s="23"/>
      <c r="OIY1" s="23"/>
      <c r="OIZ1" s="23"/>
      <c r="OJA1" s="23"/>
      <c r="OJB1" s="23"/>
      <c r="OJC1" s="23"/>
      <c r="OJD1" s="23"/>
      <c r="OJE1" s="23"/>
      <c r="OJF1" s="23"/>
      <c r="OJG1" s="23"/>
      <c r="OJH1" s="23"/>
      <c r="OJI1" s="23"/>
      <c r="OJJ1" s="23"/>
      <c r="OJK1" s="23"/>
      <c r="OJL1" s="23"/>
      <c r="OJM1" s="23"/>
      <c r="OJN1" s="23"/>
      <c r="OJO1" s="23"/>
      <c r="OJP1" s="23"/>
      <c r="OJQ1" s="23"/>
      <c r="OJR1" s="23"/>
      <c r="OJS1" s="23"/>
      <c r="OJT1" s="23"/>
      <c r="OJU1" s="23"/>
      <c r="OJV1" s="23"/>
      <c r="OJW1" s="23"/>
      <c r="OJX1" s="23"/>
      <c r="OJY1" s="23"/>
      <c r="OJZ1" s="23"/>
      <c r="OKA1" s="23"/>
      <c r="OKB1" s="23"/>
      <c r="OKC1" s="23"/>
      <c r="OKD1" s="23"/>
      <c r="OKE1" s="23"/>
      <c r="OKF1" s="23"/>
      <c r="OKG1" s="23"/>
      <c r="OKH1" s="23"/>
      <c r="OKI1" s="23"/>
      <c r="OKJ1" s="23"/>
      <c r="OKK1" s="23"/>
      <c r="OKL1" s="23"/>
      <c r="OKM1" s="23"/>
      <c r="OKN1" s="23"/>
      <c r="OKO1" s="23"/>
      <c r="OKP1" s="23"/>
      <c r="OKQ1" s="23"/>
      <c r="OKR1" s="23"/>
      <c r="OKS1" s="23"/>
      <c r="OKT1" s="23"/>
      <c r="OKU1" s="23"/>
      <c r="OKV1" s="23"/>
      <c r="OKW1" s="23"/>
      <c r="OKX1" s="23"/>
      <c r="OKY1" s="23"/>
      <c r="OKZ1" s="23"/>
      <c r="OLA1" s="23"/>
      <c r="OLB1" s="23"/>
      <c r="OLC1" s="23"/>
      <c r="OLD1" s="23"/>
      <c r="OLE1" s="23"/>
      <c r="OLF1" s="23"/>
      <c r="OLG1" s="23"/>
      <c r="OLH1" s="23"/>
      <c r="OLI1" s="23"/>
      <c r="OLJ1" s="23"/>
      <c r="OLK1" s="23"/>
      <c r="OLL1" s="23"/>
      <c r="OLM1" s="23"/>
      <c r="OLN1" s="23"/>
      <c r="OLO1" s="23"/>
      <c r="OLP1" s="23"/>
      <c r="OLQ1" s="23"/>
      <c r="OLR1" s="23"/>
      <c r="OLS1" s="23"/>
      <c r="OLT1" s="23"/>
      <c r="OLU1" s="23"/>
      <c r="OLV1" s="23"/>
      <c r="OLW1" s="23"/>
      <c r="OLX1" s="23"/>
      <c r="OLY1" s="23"/>
      <c r="OLZ1" s="23"/>
      <c r="OMA1" s="23"/>
      <c r="OMB1" s="23"/>
      <c r="OMC1" s="23"/>
      <c r="OMD1" s="23"/>
      <c r="OME1" s="23"/>
      <c r="OMF1" s="23"/>
      <c r="OMG1" s="23"/>
      <c r="OMH1" s="23"/>
      <c r="OMI1" s="23"/>
      <c r="OMJ1" s="23"/>
      <c r="OMK1" s="23"/>
      <c r="OML1" s="23"/>
      <c r="OMM1" s="23"/>
      <c r="OMN1" s="23"/>
      <c r="OMO1" s="23"/>
      <c r="OMP1" s="23"/>
      <c r="OMQ1" s="23"/>
      <c r="OMR1" s="23"/>
      <c r="OMS1" s="23"/>
      <c r="OMT1" s="23"/>
      <c r="OMU1" s="23"/>
      <c r="OMV1" s="23"/>
      <c r="OMW1" s="23"/>
      <c r="OMX1" s="23"/>
      <c r="OMY1" s="23"/>
      <c r="OMZ1" s="23"/>
      <c r="ONA1" s="23"/>
      <c r="ONB1" s="23"/>
      <c r="ONC1" s="23"/>
      <c r="OND1" s="23"/>
      <c r="ONE1" s="23"/>
      <c r="ONF1" s="23"/>
      <c r="ONG1" s="23"/>
      <c r="ONH1" s="23"/>
      <c r="ONI1" s="23"/>
      <c r="ONJ1" s="23"/>
      <c r="ONK1" s="23"/>
      <c r="ONL1" s="23"/>
      <c r="ONM1" s="23"/>
      <c r="ONN1" s="23"/>
      <c r="ONO1" s="23"/>
      <c r="ONP1" s="23"/>
      <c r="ONQ1" s="23"/>
      <c r="ONR1" s="23"/>
      <c r="ONS1" s="23"/>
      <c r="ONT1" s="23"/>
      <c r="ONU1" s="23"/>
      <c r="ONV1" s="23"/>
      <c r="ONW1" s="23"/>
      <c r="ONX1" s="23"/>
      <c r="ONY1" s="23"/>
      <c r="ONZ1" s="23"/>
      <c r="OOA1" s="23"/>
      <c r="OOB1" s="23"/>
      <c r="OOC1" s="23"/>
      <c r="OOD1" s="23"/>
      <c r="OOE1" s="23"/>
      <c r="OOF1" s="23"/>
      <c r="OOG1" s="23"/>
      <c r="OOH1" s="23"/>
      <c r="OOI1" s="23"/>
      <c r="OOJ1" s="23"/>
      <c r="OOK1" s="23"/>
      <c r="OOL1" s="23"/>
      <c r="OOM1" s="23"/>
      <c r="OON1" s="23"/>
      <c r="OOO1" s="23"/>
      <c r="OOP1" s="23"/>
      <c r="OOQ1" s="23"/>
      <c r="OOR1" s="23"/>
      <c r="OOS1" s="23"/>
      <c r="OOT1" s="23"/>
      <c r="OOU1" s="23"/>
      <c r="OOV1" s="23"/>
      <c r="OOW1" s="23"/>
      <c r="OOX1" s="23"/>
      <c r="OOY1" s="23"/>
      <c r="OOZ1" s="23"/>
      <c r="OPA1" s="23"/>
      <c r="OPB1" s="23"/>
      <c r="OPC1" s="23"/>
      <c r="OPD1" s="23"/>
      <c r="OPE1" s="23"/>
      <c r="OPF1" s="23"/>
      <c r="OPG1" s="23"/>
      <c r="OPH1" s="23"/>
      <c r="OPI1" s="23"/>
      <c r="OPJ1" s="23"/>
      <c r="OPK1" s="23"/>
      <c r="OPL1" s="23"/>
      <c r="OPM1" s="23"/>
      <c r="OPN1" s="23"/>
      <c r="OPO1" s="23"/>
      <c r="OPP1" s="23"/>
      <c r="OPQ1" s="23"/>
      <c r="OPR1" s="23"/>
      <c r="OPS1" s="23"/>
      <c r="OPT1" s="23"/>
      <c r="OPU1" s="23"/>
      <c r="OPV1" s="23"/>
      <c r="OPW1" s="23"/>
      <c r="OPX1" s="23"/>
      <c r="OPY1" s="23"/>
      <c r="OPZ1" s="23"/>
      <c r="OQA1" s="23"/>
      <c r="OQB1" s="23"/>
      <c r="OQC1" s="23"/>
      <c r="OQD1" s="23"/>
      <c r="OQE1" s="23"/>
      <c r="OQF1" s="23"/>
      <c r="OQG1" s="23"/>
      <c r="OQH1" s="23"/>
      <c r="OQI1" s="23"/>
      <c r="OQJ1" s="23"/>
      <c r="OQK1" s="23"/>
      <c r="OQL1" s="23"/>
      <c r="OQM1" s="23"/>
      <c r="OQN1" s="23"/>
      <c r="OQO1" s="23"/>
      <c r="OQP1" s="23"/>
      <c r="OQQ1" s="23"/>
      <c r="OQR1" s="23"/>
      <c r="OQS1" s="23"/>
      <c r="OQT1" s="23"/>
      <c r="OQU1" s="23"/>
      <c r="OQV1" s="23"/>
      <c r="OQW1" s="23"/>
      <c r="OQX1" s="23"/>
      <c r="OQY1" s="23"/>
      <c r="OQZ1" s="23"/>
      <c r="ORA1" s="23"/>
      <c r="ORB1" s="23"/>
      <c r="ORC1" s="23"/>
      <c r="ORD1" s="23"/>
      <c r="ORE1" s="23"/>
      <c r="ORF1" s="23"/>
      <c r="ORG1" s="23"/>
      <c r="ORH1" s="23"/>
      <c r="ORI1" s="23"/>
      <c r="ORJ1" s="23"/>
      <c r="ORK1" s="23"/>
      <c r="ORL1" s="23"/>
      <c r="ORM1" s="23"/>
      <c r="ORN1" s="23"/>
      <c r="ORO1" s="23"/>
      <c r="ORP1" s="23"/>
      <c r="ORQ1" s="23"/>
      <c r="ORR1" s="23"/>
      <c r="ORS1" s="23"/>
      <c r="ORT1" s="23"/>
      <c r="ORU1" s="23"/>
      <c r="ORV1" s="23"/>
      <c r="ORW1" s="23"/>
      <c r="ORX1" s="23"/>
      <c r="ORY1" s="23"/>
      <c r="ORZ1" s="23"/>
      <c r="OSA1" s="23"/>
      <c r="OSB1" s="23"/>
      <c r="OSC1" s="23"/>
      <c r="OSD1" s="23"/>
      <c r="OSE1" s="23"/>
      <c r="OSF1" s="23"/>
      <c r="OSG1" s="23"/>
      <c r="OSH1" s="23"/>
      <c r="OSI1" s="23"/>
      <c r="OSJ1" s="23"/>
      <c r="OSK1" s="23"/>
      <c r="OSL1" s="23"/>
      <c r="OSM1" s="23"/>
      <c r="OSN1" s="23"/>
      <c r="OSO1" s="23"/>
      <c r="OSP1" s="23"/>
      <c r="OSQ1" s="23"/>
      <c r="OSR1" s="23"/>
      <c r="OSS1" s="23"/>
      <c r="OST1" s="23"/>
      <c r="OSU1" s="23"/>
      <c r="OSV1" s="23"/>
      <c r="OSW1" s="23"/>
      <c r="OSX1" s="23"/>
      <c r="OSY1" s="23"/>
      <c r="OSZ1" s="23"/>
      <c r="OTA1" s="23"/>
      <c r="OTB1" s="23"/>
      <c r="OTC1" s="23"/>
      <c r="OTD1" s="23"/>
      <c r="OTE1" s="23"/>
      <c r="OTF1" s="23"/>
      <c r="OTG1" s="23"/>
      <c r="OTH1" s="23"/>
      <c r="OTI1" s="23"/>
      <c r="OTJ1" s="23"/>
      <c r="OTK1" s="23"/>
      <c r="OTL1" s="23"/>
      <c r="OTM1" s="23"/>
      <c r="OTN1" s="23"/>
      <c r="OTO1" s="23"/>
      <c r="OTP1" s="23"/>
      <c r="OTQ1" s="23"/>
      <c r="OTR1" s="23"/>
      <c r="OTS1" s="23"/>
      <c r="OTT1" s="23"/>
      <c r="OTU1" s="23"/>
      <c r="OTV1" s="23"/>
      <c r="OTW1" s="23"/>
      <c r="OTX1" s="23"/>
      <c r="OTY1" s="23"/>
      <c r="OTZ1" s="23"/>
      <c r="OUA1" s="23"/>
      <c r="OUB1" s="23"/>
      <c r="OUC1" s="23"/>
      <c r="OUD1" s="23"/>
      <c r="OUE1" s="23"/>
      <c r="OUF1" s="23"/>
      <c r="OUG1" s="23"/>
      <c r="OUH1" s="23"/>
      <c r="OUI1" s="23"/>
      <c r="OUJ1" s="23"/>
      <c r="OUK1" s="23"/>
      <c r="OUL1" s="23"/>
      <c r="OUM1" s="23"/>
      <c r="OUN1" s="23"/>
      <c r="OUO1" s="23"/>
      <c r="OUP1" s="23"/>
      <c r="OUQ1" s="23"/>
      <c r="OUR1" s="23"/>
      <c r="OUS1" s="23"/>
      <c r="OUT1" s="23"/>
      <c r="OUU1" s="23"/>
      <c r="OUV1" s="23"/>
      <c r="OUW1" s="23"/>
      <c r="OUX1" s="23"/>
      <c r="OUY1" s="23"/>
      <c r="OUZ1" s="23"/>
      <c r="OVA1" s="23"/>
      <c r="OVB1" s="23"/>
      <c r="OVC1" s="23"/>
      <c r="OVD1" s="23"/>
      <c r="OVE1" s="23"/>
      <c r="OVF1" s="23"/>
      <c r="OVG1" s="23"/>
      <c r="OVH1" s="23"/>
      <c r="OVI1" s="23"/>
      <c r="OVJ1" s="23"/>
      <c r="OVK1" s="23"/>
      <c r="OVL1" s="23"/>
      <c r="OVM1" s="23"/>
      <c r="OVN1" s="23"/>
      <c r="OVO1" s="23"/>
      <c r="OVP1" s="23"/>
      <c r="OVQ1" s="23"/>
      <c r="OVR1" s="23"/>
      <c r="OVS1" s="23"/>
      <c r="OVT1" s="23"/>
      <c r="OVU1" s="23"/>
      <c r="OVV1" s="23"/>
      <c r="OVW1" s="23"/>
      <c r="OVX1" s="23"/>
      <c r="OVY1" s="23"/>
      <c r="OVZ1" s="23"/>
      <c r="OWA1" s="23"/>
      <c r="OWB1" s="23"/>
      <c r="OWC1" s="23"/>
      <c r="OWD1" s="23"/>
      <c r="OWE1" s="23"/>
      <c r="OWF1" s="23"/>
      <c r="OWG1" s="23"/>
      <c r="OWH1" s="23"/>
      <c r="OWI1" s="23"/>
      <c r="OWJ1" s="23"/>
      <c r="OWK1" s="23"/>
      <c r="OWL1" s="23"/>
      <c r="OWM1" s="23"/>
      <c r="OWN1" s="23"/>
      <c r="OWO1" s="23"/>
      <c r="OWP1" s="23"/>
      <c r="OWQ1" s="23"/>
      <c r="OWR1" s="23"/>
      <c r="OWS1" s="23"/>
      <c r="OWT1" s="23"/>
      <c r="OWU1" s="23"/>
      <c r="OWV1" s="23"/>
      <c r="OWW1" s="23"/>
      <c r="OWX1" s="23"/>
      <c r="OWY1" s="23"/>
      <c r="OWZ1" s="23"/>
      <c r="OXA1" s="23"/>
      <c r="OXB1" s="23"/>
      <c r="OXC1" s="23"/>
      <c r="OXD1" s="23"/>
      <c r="OXE1" s="23"/>
      <c r="OXF1" s="23"/>
      <c r="OXG1" s="23"/>
      <c r="OXH1" s="23"/>
      <c r="OXI1" s="23"/>
      <c r="OXJ1" s="23"/>
      <c r="OXK1" s="23"/>
      <c r="OXL1" s="23"/>
      <c r="OXM1" s="23"/>
      <c r="OXN1" s="23"/>
      <c r="OXO1" s="23"/>
      <c r="OXP1" s="23"/>
      <c r="OXQ1" s="23"/>
      <c r="OXR1" s="23"/>
      <c r="OXS1" s="23"/>
      <c r="OXT1" s="23"/>
      <c r="OXU1" s="23"/>
      <c r="OXV1" s="23"/>
      <c r="OXW1" s="23"/>
      <c r="OXX1" s="23"/>
      <c r="OXY1" s="23"/>
      <c r="OXZ1" s="23"/>
      <c r="OYA1" s="23"/>
      <c r="OYB1" s="23"/>
      <c r="OYC1" s="23"/>
      <c r="OYD1" s="23"/>
      <c r="OYE1" s="23"/>
      <c r="OYF1" s="23"/>
      <c r="OYG1" s="23"/>
      <c r="OYH1" s="23"/>
      <c r="OYI1" s="23"/>
      <c r="OYJ1" s="23"/>
      <c r="OYK1" s="23"/>
      <c r="OYL1" s="23"/>
      <c r="OYM1" s="23"/>
      <c r="OYN1" s="23"/>
      <c r="OYO1" s="23"/>
      <c r="OYP1" s="23"/>
      <c r="OYQ1" s="23"/>
      <c r="OYR1" s="23"/>
      <c r="OYS1" s="23"/>
      <c r="OYT1" s="23"/>
      <c r="OYU1" s="23"/>
      <c r="OYV1" s="23"/>
      <c r="OYW1" s="23"/>
      <c r="OYX1" s="23"/>
      <c r="OYY1" s="23"/>
      <c r="OYZ1" s="23"/>
      <c r="OZA1" s="23"/>
      <c r="OZB1" s="23"/>
      <c r="OZC1" s="23"/>
      <c r="OZD1" s="23"/>
      <c r="OZE1" s="23"/>
      <c r="OZF1" s="23"/>
      <c r="OZG1" s="23"/>
      <c r="OZH1" s="23"/>
      <c r="OZI1" s="23"/>
      <c r="OZJ1" s="23"/>
      <c r="OZK1" s="23"/>
      <c r="OZL1" s="23"/>
      <c r="OZM1" s="23"/>
      <c r="OZN1" s="23"/>
      <c r="OZO1" s="23"/>
      <c r="OZP1" s="23"/>
      <c r="OZQ1" s="23"/>
      <c r="OZR1" s="23"/>
      <c r="OZS1" s="23"/>
      <c r="OZT1" s="23"/>
      <c r="OZU1" s="23"/>
      <c r="OZV1" s="23"/>
      <c r="OZW1" s="23"/>
      <c r="OZX1" s="23"/>
      <c r="OZY1" s="23"/>
      <c r="OZZ1" s="23"/>
      <c r="PAA1" s="23"/>
      <c r="PAB1" s="23"/>
      <c r="PAC1" s="23"/>
      <c r="PAD1" s="23"/>
      <c r="PAE1" s="23"/>
      <c r="PAF1" s="23"/>
      <c r="PAG1" s="23"/>
      <c r="PAH1" s="23"/>
      <c r="PAI1" s="23"/>
      <c r="PAJ1" s="23"/>
      <c r="PAK1" s="23"/>
      <c r="PAL1" s="23"/>
      <c r="PAM1" s="23"/>
      <c r="PAN1" s="23"/>
      <c r="PAO1" s="23"/>
      <c r="PAP1" s="23"/>
      <c r="PAQ1" s="23"/>
      <c r="PAR1" s="23"/>
      <c r="PAS1" s="23"/>
      <c r="PAT1" s="23"/>
      <c r="PAU1" s="23"/>
      <c r="PAV1" s="23"/>
      <c r="PAW1" s="23"/>
      <c r="PAX1" s="23"/>
      <c r="PAY1" s="23"/>
      <c r="PAZ1" s="23"/>
      <c r="PBA1" s="23"/>
      <c r="PBB1" s="23"/>
      <c r="PBC1" s="23"/>
      <c r="PBD1" s="23"/>
      <c r="PBE1" s="23"/>
      <c r="PBF1" s="23"/>
      <c r="PBG1" s="23"/>
      <c r="PBH1" s="23"/>
      <c r="PBI1" s="23"/>
      <c r="PBJ1" s="23"/>
      <c r="PBK1" s="23"/>
      <c r="PBL1" s="23"/>
      <c r="PBM1" s="23"/>
      <c r="PBN1" s="23"/>
      <c r="PBO1" s="23"/>
      <c r="PBP1" s="23"/>
      <c r="PBQ1" s="23"/>
      <c r="PBR1" s="23"/>
      <c r="PBS1" s="23"/>
      <c r="PBT1" s="23"/>
      <c r="PBU1" s="23"/>
      <c r="PBV1" s="23"/>
      <c r="PBW1" s="23"/>
      <c r="PBX1" s="23"/>
      <c r="PBY1" s="23"/>
      <c r="PBZ1" s="23"/>
      <c r="PCA1" s="23"/>
      <c r="PCB1" s="23"/>
      <c r="PCC1" s="23"/>
      <c r="PCD1" s="23"/>
      <c r="PCE1" s="23"/>
      <c r="PCF1" s="23"/>
      <c r="PCG1" s="23"/>
      <c r="PCH1" s="23"/>
      <c r="PCI1" s="23"/>
      <c r="PCJ1" s="23"/>
      <c r="PCK1" s="23"/>
      <c r="PCL1" s="23"/>
      <c r="PCM1" s="23"/>
      <c r="PCN1" s="23"/>
      <c r="PCO1" s="23"/>
      <c r="PCP1" s="23"/>
      <c r="PCQ1" s="23"/>
      <c r="PCR1" s="23"/>
      <c r="PCS1" s="23"/>
      <c r="PCT1" s="23"/>
      <c r="PCU1" s="23"/>
      <c r="PCV1" s="23"/>
      <c r="PCW1" s="23"/>
      <c r="PCX1" s="23"/>
      <c r="PCY1" s="23"/>
      <c r="PCZ1" s="23"/>
      <c r="PDA1" s="23"/>
      <c r="PDB1" s="23"/>
      <c r="PDC1" s="23"/>
      <c r="PDD1" s="23"/>
      <c r="PDE1" s="23"/>
      <c r="PDF1" s="23"/>
      <c r="PDG1" s="23"/>
      <c r="PDH1" s="23"/>
      <c r="PDI1" s="23"/>
      <c r="PDJ1" s="23"/>
      <c r="PDK1" s="23"/>
      <c r="PDL1" s="23"/>
      <c r="PDM1" s="23"/>
      <c r="PDN1" s="23"/>
      <c r="PDO1" s="23"/>
      <c r="PDP1" s="23"/>
      <c r="PDQ1" s="23"/>
      <c r="PDR1" s="23"/>
      <c r="PDS1" s="23"/>
      <c r="PDT1" s="23"/>
      <c r="PDU1" s="23"/>
      <c r="PDV1" s="23"/>
      <c r="PDW1" s="23"/>
      <c r="PDX1" s="23"/>
      <c r="PDY1" s="23"/>
      <c r="PDZ1" s="23"/>
      <c r="PEA1" s="23"/>
      <c r="PEB1" s="23"/>
      <c r="PEC1" s="23"/>
      <c r="PED1" s="23"/>
      <c r="PEE1" s="23"/>
      <c r="PEF1" s="23"/>
      <c r="PEG1" s="23"/>
      <c r="PEH1" s="23"/>
      <c r="PEI1" s="23"/>
      <c r="PEJ1" s="23"/>
      <c r="PEK1" s="23"/>
      <c r="PEL1" s="23"/>
      <c r="PEM1" s="23"/>
      <c r="PEN1" s="23"/>
      <c r="PEO1" s="23"/>
      <c r="PEP1" s="23"/>
      <c r="PEQ1" s="23"/>
      <c r="PER1" s="23"/>
      <c r="PES1" s="23"/>
      <c r="PET1" s="23"/>
      <c r="PEU1" s="23"/>
      <c r="PEV1" s="23"/>
      <c r="PEW1" s="23"/>
      <c r="PEX1" s="23"/>
      <c r="PEY1" s="23"/>
      <c r="PEZ1" s="23"/>
      <c r="PFA1" s="23"/>
      <c r="PFB1" s="23"/>
      <c r="PFC1" s="23"/>
      <c r="PFD1" s="23"/>
      <c r="PFE1" s="23"/>
      <c r="PFF1" s="23"/>
      <c r="PFG1" s="23"/>
      <c r="PFH1" s="23"/>
      <c r="PFI1" s="23"/>
      <c r="PFJ1" s="23"/>
      <c r="PFK1" s="23"/>
      <c r="PFL1" s="23"/>
      <c r="PFM1" s="23"/>
      <c r="PFN1" s="23"/>
      <c r="PFO1" s="23"/>
      <c r="PFP1" s="23"/>
      <c r="PFQ1" s="23"/>
      <c r="PFR1" s="23"/>
      <c r="PFS1" s="23"/>
      <c r="PFT1" s="23"/>
      <c r="PFU1" s="23"/>
      <c r="PFV1" s="23"/>
      <c r="PFW1" s="23"/>
      <c r="PFX1" s="23"/>
      <c r="PFY1" s="23"/>
      <c r="PFZ1" s="23"/>
      <c r="PGA1" s="23"/>
      <c r="PGB1" s="23"/>
      <c r="PGC1" s="23"/>
      <c r="PGD1" s="23"/>
      <c r="PGE1" s="23"/>
      <c r="PGF1" s="23"/>
      <c r="PGG1" s="23"/>
      <c r="PGH1" s="23"/>
      <c r="PGI1" s="23"/>
      <c r="PGJ1" s="23"/>
      <c r="PGK1" s="23"/>
      <c r="PGL1" s="23"/>
      <c r="PGM1" s="23"/>
      <c r="PGN1" s="23"/>
      <c r="PGO1" s="23"/>
      <c r="PGP1" s="23"/>
      <c r="PGQ1" s="23"/>
      <c r="PGR1" s="23"/>
      <c r="PGS1" s="23"/>
      <c r="PGT1" s="23"/>
      <c r="PGU1" s="23"/>
      <c r="PGV1" s="23"/>
      <c r="PGW1" s="23"/>
      <c r="PGX1" s="23"/>
      <c r="PGY1" s="23"/>
      <c r="PGZ1" s="23"/>
      <c r="PHA1" s="23"/>
      <c r="PHB1" s="23"/>
      <c r="PHC1" s="23"/>
      <c r="PHD1" s="23"/>
      <c r="PHE1" s="23"/>
      <c r="PHF1" s="23"/>
      <c r="PHG1" s="23"/>
      <c r="PHH1" s="23"/>
      <c r="PHI1" s="23"/>
      <c r="PHJ1" s="23"/>
      <c r="PHK1" s="23"/>
      <c r="PHL1" s="23"/>
      <c r="PHM1" s="23"/>
      <c r="PHN1" s="23"/>
      <c r="PHO1" s="23"/>
      <c r="PHP1" s="23"/>
      <c r="PHQ1" s="23"/>
      <c r="PHR1" s="23"/>
      <c r="PHS1" s="23"/>
      <c r="PHT1" s="23"/>
      <c r="PHU1" s="23"/>
      <c r="PHV1" s="23"/>
      <c r="PHW1" s="23"/>
      <c r="PHX1" s="23"/>
      <c r="PHY1" s="23"/>
      <c r="PHZ1" s="23"/>
      <c r="PIA1" s="23"/>
      <c r="PIB1" s="23"/>
      <c r="PIC1" s="23"/>
      <c r="PID1" s="23"/>
      <c r="PIE1" s="23"/>
      <c r="PIF1" s="23"/>
      <c r="PIG1" s="23"/>
      <c r="PIH1" s="23"/>
      <c r="PII1" s="23"/>
      <c r="PIJ1" s="23"/>
      <c r="PIK1" s="23"/>
      <c r="PIL1" s="23"/>
      <c r="PIM1" s="23"/>
      <c r="PIN1" s="23"/>
      <c r="PIO1" s="23"/>
      <c r="PIP1" s="23"/>
      <c r="PIQ1" s="23"/>
      <c r="PIR1" s="23"/>
      <c r="PIS1" s="23"/>
      <c r="PIT1" s="23"/>
      <c r="PIU1" s="23"/>
      <c r="PIV1" s="23"/>
      <c r="PIW1" s="23"/>
      <c r="PIX1" s="23"/>
      <c r="PIY1" s="23"/>
      <c r="PIZ1" s="23"/>
      <c r="PJA1" s="23"/>
      <c r="PJB1" s="23"/>
      <c r="PJC1" s="23"/>
      <c r="PJD1" s="23"/>
      <c r="PJE1" s="23"/>
      <c r="PJF1" s="23"/>
      <c r="PJG1" s="23"/>
      <c r="PJH1" s="23"/>
      <c r="PJI1" s="23"/>
      <c r="PJJ1" s="23"/>
      <c r="PJK1" s="23"/>
      <c r="PJL1" s="23"/>
      <c r="PJM1" s="23"/>
      <c r="PJN1" s="23"/>
      <c r="PJO1" s="23"/>
      <c r="PJP1" s="23"/>
      <c r="PJQ1" s="23"/>
      <c r="PJR1" s="23"/>
      <c r="PJS1" s="23"/>
      <c r="PJT1" s="23"/>
      <c r="PJU1" s="23"/>
      <c r="PJV1" s="23"/>
      <c r="PJW1" s="23"/>
      <c r="PJX1" s="23"/>
      <c r="PJY1" s="23"/>
      <c r="PJZ1" s="23"/>
      <c r="PKA1" s="23"/>
      <c r="PKB1" s="23"/>
      <c r="PKC1" s="23"/>
      <c r="PKD1" s="23"/>
      <c r="PKE1" s="23"/>
      <c r="PKF1" s="23"/>
      <c r="PKG1" s="23"/>
      <c r="PKH1" s="23"/>
      <c r="PKI1" s="23"/>
      <c r="PKJ1" s="23"/>
      <c r="PKK1" s="23"/>
      <c r="PKL1" s="23"/>
      <c r="PKM1" s="23"/>
      <c r="PKN1" s="23"/>
      <c r="PKO1" s="23"/>
      <c r="PKP1" s="23"/>
      <c r="PKQ1" s="23"/>
      <c r="PKR1" s="23"/>
      <c r="PKS1" s="23"/>
      <c r="PKT1" s="23"/>
      <c r="PKU1" s="23"/>
      <c r="PKV1" s="23"/>
      <c r="PKW1" s="23"/>
      <c r="PKX1" s="23"/>
      <c r="PKY1" s="23"/>
      <c r="PKZ1" s="23"/>
      <c r="PLA1" s="23"/>
      <c r="PLB1" s="23"/>
      <c r="PLC1" s="23"/>
      <c r="PLD1" s="23"/>
      <c r="PLE1" s="23"/>
      <c r="PLF1" s="23"/>
      <c r="PLG1" s="23"/>
      <c r="PLH1" s="23"/>
      <c r="PLI1" s="23"/>
      <c r="PLJ1" s="23"/>
      <c r="PLK1" s="23"/>
      <c r="PLL1" s="23"/>
      <c r="PLM1" s="23"/>
      <c r="PLN1" s="23"/>
      <c r="PLO1" s="23"/>
      <c r="PLP1" s="23"/>
      <c r="PLQ1" s="23"/>
      <c r="PLR1" s="23"/>
      <c r="PLS1" s="23"/>
      <c r="PLT1" s="23"/>
      <c r="PLU1" s="23"/>
      <c r="PLV1" s="23"/>
      <c r="PLW1" s="23"/>
      <c r="PLX1" s="23"/>
      <c r="PLY1" s="23"/>
      <c r="PLZ1" s="23"/>
      <c r="PMA1" s="23"/>
      <c r="PMB1" s="23"/>
      <c r="PMC1" s="23"/>
      <c r="PMD1" s="23"/>
      <c r="PME1" s="23"/>
      <c r="PMF1" s="23"/>
      <c r="PMG1" s="23"/>
      <c r="PMH1" s="23"/>
      <c r="PMI1" s="23"/>
      <c r="PMJ1" s="23"/>
      <c r="PMK1" s="23"/>
      <c r="PML1" s="23"/>
      <c r="PMM1" s="23"/>
      <c r="PMN1" s="23"/>
      <c r="PMO1" s="23"/>
      <c r="PMP1" s="23"/>
      <c r="PMQ1" s="23"/>
      <c r="PMR1" s="23"/>
      <c r="PMS1" s="23"/>
      <c r="PMT1" s="23"/>
      <c r="PMU1" s="23"/>
      <c r="PMV1" s="23"/>
      <c r="PMW1" s="23"/>
      <c r="PMX1" s="23"/>
      <c r="PMY1" s="23"/>
      <c r="PMZ1" s="23"/>
      <c r="PNA1" s="23"/>
      <c r="PNB1" s="23"/>
      <c r="PNC1" s="23"/>
      <c r="PND1" s="23"/>
      <c r="PNE1" s="23"/>
      <c r="PNF1" s="23"/>
      <c r="PNG1" s="23"/>
      <c r="PNH1" s="23"/>
      <c r="PNI1" s="23"/>
      <c r="PNJ1" s="23"/>
      <c r="PNK1" s="23"/>
      <c r="PNL1" s="23"/>
      <c r="PNM1" s="23"/>
      <c r="PNN1" s="23"/>
      <c r="PNO1" s="23"/>
      <c r="PNP1" s="23"/>
      <c r="PNQ1" s="23"/>
      <c r="PNR1" s="23"/>
      <c r="PNS1" s="23"/>
      <c r="PNT1" s="23"/>
      <c r="PNU1" s="23"/>
      <c r="PNV1" s="23"/>
      <c r="PNW1" s="23"/>
      <c r="PNX1" s="23"/>
      <c r="PNY1" s="23"/>
      <c r="PNZ1" s="23"/>
      <c r="POA1" s="23"/>
      <c r="POB1" s="23"/>
      <c r="POC1" s="23"/>
      <c r="POD1" s="23"/>
      <c r="POE1" s="23"/>
      <c r="POF1" s="23"/>
      <c r="POG1" s="23"/>
      <c r="POH1" s="23"/>
      <c r="POI1" s="23"/>
      <c r="POJ1" s="23"/>
      <c r="POK1" s="23"/>
      <c r="POL1" s="23"/>
      <c r="POM1" s="23"/>
      <c r="PON1" s="23"/>
      <c r="POO1" s="23"/>
      <c r="POP1" s="23"/>
      <c r="POQ1" s="23"/>
      <c r="POR1" s="23"/>
      <c r="POS1" s="23"/>
      <c r="POT1" s="23"/>
      <c r="POU1" s="23"/>
      <c r="POV1" s="23"/>
      <c r="POW1" s="23"/>
      <c r="POX1" s="23"/>
      <c r="POY1" s="23"/>
      <c r="POZ1" s="23"/>
      <c r="PPA1" s="23"/>
      <c r="PPB1" s="23"/>
      <c r="PPC1" s="23"/>
      <c r="PPD1" s="23"/>
      <c r="PPE1" s="23"/>
      <c r="PPF1" s="23"/>
      <c r="PPG1" s="23"/>
      <c r="PPH1" s="23"/>
      <c r="PPI1" s="23"/>
      <c r="PPJ1" s="23"/>
      <c r="PPK1" s="23"/>
      <c r="PPL1" s="23"/>
      <c r="PPM1" s="23"/>
      <c r="PPN1" s="23"/>
      <c r="PPO1" s="23"/>
      <c r="PPP1" s="23"/>
      <c r="PPQ1" s="23"/>
      <c r="PPR1" s="23"/>
      <c r="PPS1" s="23"/>
      <c r="PPT1" s="23"/>
      <c r="PPU1" s="23"/>
      <c r="PPV1" s="23"/>
      <c r="PPW1" s="23"/>
      <c r="PPX1" s="23"/>
      <c r="PPY1" s="23"/>
      <c r="PPZ1" s="23"/>
      <c r="PQA1" s="23"/>
      <c r="PQB1" s="23"/>
      <c r="PQC1" s="23"/>
      <c r="PQD1" s="23"/>
      <c r="PQE1" s="23"/>
      <c r="PQF1" s="23"/>
      <c r="PQG1" s="23"/>
      <c r="PQH1" s="23"/>
      <c r="PQI1" s="23"/>
      <c r="PQJ1" s="23"/>
      <c r="PQK1" s="23"/>
      <c r="PQL1" s="23"/>
      <c r="PQM1" s="23"/>
      <c r="PQN1" s="23"/>
      <c r="PQO1" s="23"/>
      <c r="PQP1" s="23"/>
      <c r="PQQ1" s="23"/>
      <c r="PQR1" s="23"/>
      <c r="PQS1" s="23"/>
      <c r="PQT1" s="23"/>
      <c r="PQU1" s="23"/>
      <c r="PQV1" s="23"/>
      <c r="PQW1" s="23"/>
      <c r="PQX1" s="23"/>
      <c r="PQY1" s="23"/>
      <c r="PQZ1" s="23"/>
      <c r="PRA1" s="23"/>
      <c r="PRB1" s="23"/>
      <c r="PRC1" s="23"/>
      <c r="PRD1" s="23"/>
      <c r="PRE1" s="23"/>
      <c r="PRF1" s="23"/>
      <c r="PRG1" s="23"/>
      <c r="PRH1" s="23"/>
      <c r="PRI1" s="23"/>
      <c r="PRJ1" s="23"/>
      <c r="PRK1" s="23"/>
      <c r="PRL1" s="23"/>
      <c r="PRM1" s="23"/>
      <c r="PRN1" s="23"/>
      <c r="PRO1" s="23"/>
      <c r="PRP1" s="23"/>
      <c r="PRQ1" s="23"/>
      <c r="PRR1" s="23"/>
      <c r="PRS1" s="23"/>
      <c r="PRT1" s="23"/>
      <c r="PRU1" s="23"/>
      <c r="PRV1" s="23"/>
      <c r="PRW1" s="23"/>
      <c r="PRX1" s="23"/>
      <c r="PRY1" s="23"/>
      <c r="PRZ1" s="23"/>
      <c r="PSA1" s="23"/>
      <c r="PSB1" s="23"/>
      <c r="PSC1" s="23"/>
      <c r="PSD1" s="23"/>
      <c r="PSE1" s="23"/>
      <c r="PSF1" s="23"/>
      <c r="PSG1" s="23"/>
      <c r="PSH1" s="23"/>
      <c r="PSI1" s="23"/>
      <c r="PSJ1" s="23"/>
      <c r="PSK1" s="23"/>
      <c r="PSL1" s="23"/>
      <c r="PSM1" s="23"/>
      <c r="PSN1" s="23"/>
      <c r="PSO1" s="23"/>
      <c r="PSP1" s="23"/>
      <c r="PSQ1" s="23"/>
      <c r="PSR1" s="23"/>
      <c r="PSS1" s="23"/>
      <c r="PST1" s="23"/>
      <c r="PSU1" s="23"/>
      <c r="PSV1" s="23"/>
      <c r="PSW1" s="23"/>
      <c r="PSX1" s="23"/>
      <c r="PSY1" s="23"/>
      <c r="PSZ1" s="23"/>
      <c r="PTA1" s="23"/>
      <c r="PTB1" s="23"/>
      <c r="PTC1" s="23"/>
      <c r="PTD1" s="23"/>
      <c r="PTE1" s="23"/>
      <c r="PTF1" s="23"/>
      <c r="PTG1" s="23"/>
      <c r="PTH1" s="23"/>
      <c r="PTI1" s="23"/>
      <c r="PTJ1" s="23"/>
      <c r="PTK1" s="23"/>
      <c r="PTL1" s="23"/>
      <c r="PTM1" s="23"/>
      <c r="PTN1" s="23"/>
      <c r="PTO1" s="23"/>
      <c r="PTP1" s="23"/>
      <c r="PTQ1" s="23"/>
      <c r="PTR1" s="23"/>
      <c r="PTS1" s="23"/>
      <c r="PTT1" s="23"/>
      <c r="PTU1" s="23"/>
      <c r="PTV1" s="23"/>
      <c r="PTW1" s="23"/>
      <c r="PTX1" s="23"/>
      <c r="PTY1" s="23"/>
      <c r="PTZ1" s="23"/>
      <c r="PUA1" s="23"/>
      <c r="PUB1" s="23"/>
      <c r="PUC1" s="23"/>
      <c r="PUD1" s="23"/>
      <c r="PUE1" s="23"/>
      <c r="PUF1" s="23"/>
      <c r="PUG1" s="23"/>
      <c r="PUH1" s="23"/>
      <c r="PUI1" s="23"/>
      <c r="PUJ1" s="23"/>
      <c r="PUK1" s="23"/>
      <c r="PUL1" s="23"/>
      <c r="PUM1" s="23"/>
      <c r="PUN1" s="23"/>
      <c r="PUO1" s="23"/>
      <c r="PUP1" s="23"/>
      <c r="PUQ1" s="23"/>
      <c r="PUR1" s="23"/>
      <c r="PUS1" s="23"/>
      <c r="PUT1" s="23"/>
      <c r="PUU1" s="23"/>
      <c r="PUV1" s="23"/>
      <c r="PUW1" s="23"/>
      <c r="PUX1" s="23"/>
      <c r="PUY1" s="23"/>
      <c r="PUZ1" s="23"/>
      <c r="PVA1" s="23"/>
      <c r="PVB1" s="23"/>
      <c r="PVC1" s="23"/>
      <c r="PVD1" s="23"/>
      <c r="PVE1" s="23"/>
      <c r="PVF1" s="23"/>
      <c r="PVG1" s="23"/>
      <c r="PVH1" s="23"/>
      <c r="PVI1" s="23"/>
      <c r="PVJ1" s="23"/>
      <c r="PVK1" s="23"/>
      <c r="PVL1" s="23"/>
      <c r="PVM1" s="23"/>
      <c r="PVN1" s="23"/>
      <c r="PVO1" s="23"/>
      <c r="PVP1" s="23"/>
      <c r="PVQ1" s="23"/>
      <c r="PVR1" s="23"/>
      <c r="PVS1" s="23"/>
      <c r="PVT1" s="23"/>
      <c r="PVU1" s="23"/>
      <c r="PVV1" s="23"/>
      <c r="PVW1" s="23"/>
      <c r="PVX1" s="23"/>
      <c r="PVY1" s="23"/>
      <c r="PVZ1" s="23"/>
      <c r="PWA1" s="23"/>
      <c r="PWB1" s="23"/>
      <c r="PWC1" s="23"/>
      <c r="PWD1" s="23"/>
      <c r="PWE1" s="23"/>
      <c r="PWF1" s="23"/>
      <c r="PWG1" s="23"/>
      <c r="PWH1" s="23"/>
      <c r="PWI1" s="23"/>
      <c r="PWJ1" s="23"/>
      <c r="PWK1" s="23"/>
      <c r="PWL1" s="23"/>
      <c r="PWM1" s="23"/>
      <c r="PWN1" s="23"/>
      <c r="PWO1" s="23"/>
      <c r="PWP1" s="23"/>
      <c r="PWQ1" s="23"/>
      <c r="PWR1" s="23"/>
      <c r="PWS1" s="23"/>
      <c r="PWT1" s="23"/>
      <c r="PWU1" s="23"/>
      <c r="PWV1" s="23"/>
      <c r="PWW1" s="23"/>
      <c r="PWX1" s="23"/>
      <c r="PWY1" s="23"/>
      <c r="PWZ1" s="23"/>
      <c r="PXA1" s="23"/>
      <c r="PXB1" s="23"/>
      <c r="PXC1" s="23"/>
      <c r="PXD1" s="23"/>
      <c r="PXE1" s="23"/>
      <c r="PXF1" s="23"/>
      <c r="PXG1" s="23"/>
      <c r="PXH1" s="23"/>
      <c r="PXI1" s="23"/>
      <c r="PXJ1" s="23"/>
      <c r="PXK1" s="23"/>
      <c r="PXL1" s="23"/>
      <c r="PXM1" s="23"/>
      <c r="PXN1" s="23"/>
      <c r="PXO1" s="23"/>
      <c r="PXP1" s="23"/>
      <c r="PXQ1" s="23"/>
      <c r="PXR1" s="23"/>
      <c r="PXS1" s="23"/>
      <c r="PXT1" s="23"/>
      <c r="PXU1" s="23"/>
      <c r="PXV1" s="23"/>
      <c r="PXW1" s="23"/>
      <c r="PXX1" s="23"/>
      <c r="PXY1" s="23"/>
      <c r="PXZ1" s="23"/>
      <c r="PYA1" s="23"/>
      <c r="PYB1" s="23"/>
      <c r="PYC1" s="23"/>
      <c r="PYD1" s="23"/>
      <c r="PYE1" s="23"/>
      <c r="PYF1" s="23"/>
      <c r="PYG1" s="23"/>
      <c r="PYH1" s="23"/>
      <c r="PYI1" s="23"/>
      <c r="PYJ1" s="23"/>
      <c r="PYK1" s="23"/>
      <c r="PYL1" s="23"/>
      <c r="PYM1" s="23"/>
      <c r="PYN1" s="23"/>
      <c r="PYO1" s="23"/>
      <c r="PYP1" s="23"/>
      <c r="PYQ1" s="23"/>
      <c r="PYR1" s="23"/>
      <c r="PYS1" s="23"/>
      <c r="PYT1" s="23"/>
      <c r="PYU1" s="23"/>
      <c r="PYV1" s="23"/>
      <c r="PYW1" s="23"/>
      <c r="PYX1" s="23"/>
      <c r="PYY1" s="23"/>
      <c r="PYZ1" s="23"/>
      <c r="PZA1" s="23"/>
      <c r="PZB1" s="23"/>
      <c r="PZC1" s="23"/>
      <c r="PZD1" s="23"/>
      <c r="PZE1" s="23"/>
      <c r="PZF1" s="23"/>
      <c r="PZG1" s="23"/>
      <c r="PZH1" s="23"/>
      <c r="PZI1" s="23"/>
      <c r="PZJ1" s="23"/>
      <c r="PZK1" s="23"/>
      <c r="PZL1" s="23"/>
      <c r="PZM1" s="23"/>
      <c r="PZN1" s="23"/>
      <c r="PZO1" s="23"/>
      <c r="PZP1" s="23"/>
      <c r="PZQ1" s="23"/>
      <c r="PZR1" s="23"/>
      <c r="PZS1" s="23"/>
      <c r="PZT1" s="23"/>
      <c r="PZU1" s="23"/>
      <c r="PZV1" s="23"/>
      <c r="PZW1" s="23"/>
      <c r="PZX1" s="23"/>
      <c r="PZY1" s="23"/>
      <c r="PZZ1" s="23"/>
      <c r="QAA1" s="23"/>
      <c r="QAB1" s="23"/>
      <c r="QAC1" s="23"/>
      <c r="QAD1" s="23"/>
      <c r="QAE1" s="23"/>
      <c r="QAF1" s="23"/>
      <c r="QAG1" s="23"/>
      <c r="QAH1" s="23"/>
      <c r="QAI1" s="23"/>
      <c r="QAJ1" s="23"/>
      <c r="QAK1" s="23"/>
      <c r="QAL1" s="23"/>
      <c r="QAM1" s="23"/>
      <c r="QAN1" s="23"/>
      <c r="QAO1" s="23"/>
      <c r="QAP1" s="23"/>
      <c r="QAQ1" s="23"/>
      <c r="QAR1" s="23"/>
      <c r="QAS1" s="23"/>
      <c r="QAT1" s="23"/>
      <c r="QAU1" s="23"/>
      <c r="QAV1" s="23"/>
      <c r="QAW1" s="23"/>
      <c r="QAX1" s="23"/>
      <c r="QAY1" s="23"/>
      <c r="QAZ1" s="23"/>
      <c r="QBA1" s="23"/>
      <c r="QBB1" s="23"/>
      <c r="QBC1" s="23"/>
      <c r="QBD1" s="23"/>
      <c r="QBE1" s="23"/>
      <c r="QBF1" s="23"/>
      <c r="QBG1" s="23"/>
      <c r="QBH1" s="23"/>
      <c r="QBI1" s="23"/>
      <c r="QBJ1" s="23"/>
      <c r="QBK1" s="23"/>
      <c r="QBL1" s="23"/>
      <c r="QBM1" s="23"/>
      <c r="QBN1" s="23"/>
      <c r="QBO1" s="23"/>
      <c r="QBP1" s="23"/>
      <c r="QBQ1" s="23"/>
      <c r="QBR1" s="23"/>
      <c r="QBS1" s="23"/>
      <c r="QBT1" s="23"/>
      <c r="QBU1" s="23"/>
      <c r="QBV1" s="23"/>
      <c r="QBW1" s="23"/>
      <c r="QBX1" s="23"/>
      <c r="QBY1" s="23"/>
      <c r="QBZ1" s="23"/>
      <c r="QCA1" s="23"/>
      <c r="QCB1" s="23"/>
      <c r="QCC1" s="23"/>
      <c r="QCD1" s="23"/>
      <c r="QCE1" s="23"/>
      <c r="QCF1" s="23"/>
      <c r="QCG1" s="23"/>
      <c r="QCH1" s="23"/>
      <c r="QCI1" s="23"/>
      <c r="QCJ1" s="23"/>
      <c r="QCK1" s="23"/>
      <c r="QCL1" s="23"/>
      <c r="QCM1" s="23"/>
      <c r="QCN1" s="23"/>
      <c r="QCO1" s="23"/>
      <c r="QCP1" s="23"/>
      <c r="QCQ1" s="23"/>
      <c r="QCR1" s="23"/>
      <c r="QCS1" s="23"/>
      <c r="QCT1" s="23"/>
      <c r="QCU1" s="23"/>
      <c r="QCV1" s="23"/>
      <c r="QCW1" s="23"/>
      <c r="QCX1" s="23"/>
      <c r="QCY1" s="23"/>
      <c r="QCZ1" s="23"/>
      <c r="QDA1" s="23"/>
      <c r="QDB1" s="23"/>
      <c r="QDC1" s="23"/>
      <c r="QDD1" s="23"/>
      <c r="QDE1" s="23"/>
      <c r="QDF1" s="23"/>
      <c r="QDG1" s="23"/>
      <c r="QDH1" s="23"/>
      <c r="QDI1" s="23"/>
      <c r="QDJ1" s="23"/>
      <c r="QDK1" s="23"/>
      <c r="QDL1" s="23"/>
      <c r="QDM1" s="23"/>
      <c r="QDN1" s="23"/>
      <c r="QDO1" s="23"/>
      <c r="QDP1" s="23"/>
      <c r="QDQ1" s="23"/>
      <c r="QDR1" s="23"/>
      <c r="QDS1" s="23"/>
      <c r="QDT1" s="23"/>
      <c r="QDU1" s="23"/>
      <c r="QDV1" s="23"/>
      <c r="QDW1" s="23"/>
      <c r="QDX1" s="23"/>
      <c r="QDY1" s="23"/>
      <c r="QDZ1" s="23"/>
      <c r="QEA1" s="23"/>
      <c r="QEB1" s="23"/>
      <c r="QEC1" s="23"/>
      <c r="QED1" s="23"/>
      <c r="QEE1" s="23"/>
      <c r="QEF1" s="23"/>
      <c r="QEG1" s="23"/>
      <c r="QEH1" s="23"/>
      <c r="QEI1" s="23"/>
      <c r="QEJ1" s="23"/>
      <c r="QEK1" s="23"/>
      <c r="QEL1" s="23"/>
      <c r="QEM1" s="23"/>
      <c r="QEN1" s="23"/>
      <c r="QEO1" s="23"/>
      <c r="QEP1" s="23"/>
      <c r="QEQ1" s="23"/>
      <c r="QER1" s="23"/>
      <c r="QES1" s="23"/>
      <c r="QET1" s="23"/>
      <c r="QEU1" s="23"/>
      <c r="QEV1" s="23"/>
      <c r="QEW1" s="23"/>
      <c r="QEX1" s="23"/>
      <c r="QEY1" s="23"/>
      <c r="QEZ1" s="23"/>
      <c r="QFA1" s="23"/>
      <c r="QFB1" s="23"/>
      <c r="QFC1" s="23"/>
      <c r="QFD1" s="23"/>
      <c r="QFE1" s="23"/>
      <c r="QFF1" s="23"/>
      <c r="QFG1" s="23"/>
      <c r="QFH1" s="23"/>
      <c r="QFI1" s="23"/>
      <c r="QFJ1" s="23"/>
      <c r="QFK1" s="23"/>
      <c r="QFL1" s="23"/>
      <c r="QFM1" s="23"/>
      <c r="QFN1" s="23"/>
      <c r="QFO1" s="23"/>
      <c r="QFP1" s="23"/>
      <c r="QFQ1" s="23"/>
      <c r="QFR1" s="23"/>
      <c r="QFS1" s="23"/>
      <c r="QFT1" s="23"/>
      <c r="QFU1" s="23"/>
      <c r="QFV1" s="23"/>
      <c r="QFW1" s="23"/>
      <c r="QFX1" s="23"/>
      <c r="QFY1" s="23"/>
      <c r="QFZ1" s="23"/>
      <c r="QGA1" s="23"/>
      <c r="QGB1" s="23"/>
      <c r="QGC1" s="23"/>
      <c r="QGD1" s="23"/>
      <c r="QGE1" s="23"/>
      <c r="QGF1" s="23"/>
      <c r="QGG1" s="23"/>
      <c r="QGH1" s="23"/>
      <c r="QGI1" s="23"/>
      <c r="QGJ1" s="23"/>
      <c r="QGK1" s="23"/>
      <c r="QGL1" s="23"/>
      <c r="QGM1" s="23"/>
      <c r="QGN1" s="23"/>
      <c r="QGO1" s="23"/>
      <c r="QGP1" s="23"/>
      <c r="QGQ1" s="23"/>
      <c r="QGR1" s="23"/>
      <c r="QGS1" s="23"/>
      <c r="QGT1" s="23"/>
      <c r="QGU1" s="23"/>
      <c r="QGV1" s="23"/>
      <c r="QGW1" s="23"/>
      <c r="QGX1" s="23"/>
      <c r="QGY1" s="23"/>
      <c r="QGZ1" s="23"/>
      <c r="QHA1" s="23"/>
      <c r="QHB1" s="23"/>
      <c r="QHC1" s="23"/>
      <c r="QHD1" s="23"/>
      <c r="QHE1" s="23"/>
      <c r="QHF1" s="23"/>
      <c r="QHG1" s="23"/>
      <c r="QHH1" s="23"/>
      <c r="QHI1" s="23"/>
      <c r="QHJ1" s="23"/>
      <c r="QHK1" s="23"/>
      <c r="QHL1" s="23"/>
      <c r="QHM1" s="23"/>
      <c r="QHN1" s="23"/>
      <c r="QHO1" s="23"/>
      <c r="QHP1" s="23"/>
      <c r="QHQ1" s="23"/>
      <c r="QHR1" s="23"/>
      <c r="QHS1" s="23"/>
      <c r="QHT1" s="23"/>
      <c r="QHU1" s="23"/>
      <c r="QHV1" s="23"/>
      <c r="QHW1" s="23"/>
      <c r="QHX1" s="23"/>
      <c r="QHY1" s="23"/>
      <c r="QHZ1" s="23"/>
      <c r="QIA1" s="23"/>
      <c r="QIB1" s="23"/>
      <c r="QIC1" s="23"/>
      <c r="QID1" s="23"/>
      <c r="QIE1" s="23"/>
      <c r="QIF1" s="23"/>
      <c r="QIG1" s="23"/>
      <c r="QIH1" s="23"/>
      <c r="QII1" s="23"/>
      <c r="QIJ1" s="23"/>
      <c r="QIK1" s="23"/>
      <c r="QIL1" s="23"/>
      <c r="QIM1" s="23"/>
      <c r="QIN1" s="23"/>
      <c r="QIO1" s="23"/>
      <c r="QIP1" s="23"/>
      <c r="QIQ1" s="23"/>
      <c r="QIR1" s="23"/>
      <c r="QIS1" s="23"/>
      <c r="QIT1" s="23"/>
      <c r="QIU1" s="23"/>
      <c r="QIV1" s="23"/>
      <c r="QIW1" s="23"/>
      <c r="QIX1" s="23"/>
      <c r="QIY1" s="23"/>
      <c r="QIZ1" s="23"/>
      <c r="QJA1" s="23"/>
      <c r="QJB1" s="23"/>
      <c r="QJC1" s="23"/>
      <c r="QJD1" s="23"/>
      <c r="QJE1" s="23"/>
      <c r="QJF1" s="23"/>
      <c r="QJG1" s="23"/>
      <c r="QJH1" s="23"/>
      <c r="QJI1" s="23"/>
      <c r="QJJ1" s="23"/>
      <c r="QJK1" s="23"/>
      <c r="QJL1" s="23"/>
      <c r="QJM1" s="23"/>
      <c r="QJN1" s="23"/>
      <c r="QJO1" s="23"/>
      <c r="QJP1" s="23"/>
      <c r="QJQ1" s="23"/>
      <c r="QJR1" s="23"/>
      <c r="QJS1" s="23"/>
      <c r="QJT1" s="23"/>
      <c r="QJU1" s="23"/>
      <c r="QJV1" s="23"/>
      <c r="QJW1" s="23"/>
      <c r="QJX1" s="23"/>
      <c r="QJY1" s="23"/>
      <c r="QJZ1" s="23"/>
      <c r="QKA1" s="23"/>
      <c r="QKB1" s="23"/>
      <c r="QKC1" s="23"/>
      <c r="QKD1" s="23"/>
      <c r="QKE1" s="23"/>
      <c r="QKF1" s="23"/>
      <c r="QKG1" s="23"/>
      <c r="QKH1" s="23"/>
      <c r="QKI1" s="23"/>
      <c r="QKJ1" s="23"/>
      <c r="QKK1" s="23"/>
      <c r="QKL1" s="23"/>
      <c r="QKM1" s="23"/>
      <c r="QKN1" s="23"/>
      <c r="QKO1" s="23"/>
      <c r="QKP1" s="23"/>
      <c r="QKQ1" s="23"/>
      <c r="QKR1" s="23"/>
      <c r="QKS1" s="23"/>
      <c r="QKT1" s="23"/>
      <c r="QKU1" s="23"/>
      <c r="QKV1" s="23"/>
      <c r="QKW1" s="23"/>
      <c r="QKX1" s="23"/>
      <c r="QKY1" s="23"/>
      <c r="QKZ1" s="23"/>
      <c r="QLA1" s="23"/>
      <c r="QLB1" s="23"/>
      <c r="QLC1" s="23"/>
      <c r="QLD1" s="23"/>
      <c r="QLE1" s="23"/>
      <c r="QLF1" s="23"/>
      <c r="QLG1" s="23"/>
      <c r="QLH1" s="23"/>
      <c r="QLI1" s="23"/>
      <c r="QLJ1" s="23"/>
      <c r="QLK1" s="23"/>
      <c r="QLL1" s="23"/>
      <c r="QLM1" s="23"/>
      <c r="QLN1" s="23"/>
      <c r="QLO1" s="23"/>
      <c r="QLP1" s="23"/>
      <c r="QLQ1" s="23"/>
      <c r="QLR1" s="23"/>
      <c r="QLS1" s="23"/>
      <c r="QLT1" s="23"/>
      <c r="QLU1" s="23"/>
      <c r="QLV1" s="23"/>
      <c r="QLW1" s="23"/>
      <c r="QLX1" s="23"/>
      <c r="QLY1" s="23"/>
      <c r="QLZ1" s="23"/>
      <c r="QMA1" s="23"/>
      <c r="QMB1" s="23"/>
      <c r="QMC1" s="23"/>
      <c r="QMD1" s="23"/>
      <c r="QME1" s="23"/>
      <c r="QMF1" s="23"/>
      <c r="QMG1" s="23"/>
      <c r="QMH1" s="23"/>
      <c r="QMI1" s="23"/>
      <c r="QMJ1" s="23"/>
      <c r="QMK1" s="23"/>
      <c r="QML1" s="23"/>
      <c r="QMM1" s="23"/>
      <c r="QMN1" s="23"/>
      <c r="QMO1" s="23"/>
      <c r="QMP1" s="23"/>
      <c r="QMQ1" s="23"/>
      <c r="QMR1" s="23"/>
      <c r="QMS1" s="23"/>
      <c r="QMT1" s="23"/>
      <c r="QMU1" s="23"/>
      <c r="QMV1" s="23"/>
      <c r="QMW1" s="23"/>
      <c r="QMX1" s="23"/>
      <c r="QMY1" s="23"/>
      <c r="QMZ1" s="23"/>
      <c r="QNA1" s="23"/>
      <c r="QNB1" s="23"/>
      <c r="QNC1" s="23"/>
      <c r="QND1" s="23"/>
      <c r="QNE1" s="23"/>
      <c r="QNF1" s="23"/>
      <c r="QNG1" s="23"/>
      <c r="QNH1" s="23"/>
      <c r="QNI1" s="23"/>
      <c r="QNJ1" s="23"/>
      <c r="QNK1" s="23"/>
      <c r="QNL1" s="23"/>
      <c r="QNM1" s="23"/>
      <c r="QNN1" s="23"/>
      <c r="QNO1" s="23"/>
      <c r="QNP1" s="23"/>
      <c r="QNQ1" s="23"/>
      <c r="QNR1" s="23"/>
      <c r="QNS1" s="23"/>
      <c r="QNT1" s="23"/>
      <c r="QNU1" s="23"/>
      <c r="QNV1" s="23"/>
      <c r="QNW1" s="23"/>
      <c r="QNX1" s="23"/>
      <c r="QNY1" s="23"/>
      <c r="QNZ1" s="23"/>
      <c r="QOA1" s="23"/>
      <c r="QOB1" s="23"/>
      <c r="QOC1" s="23"/>
      <c r="QOD1" s="23"/>
      <c r="QOE1" s="23"/>
      <c r="QOF1" s="23"/>
      <c r="QOG1" s="23"/>
      <c r="QOH1" s="23"/>
      <c r="QOI1" s="23"/>
      <c r="QOJ1" s="23"/>
      <c r="QOK1" s="23"/>
      <c r="QOL1" s="23"/>
      <c r="QOM1" s="23"/>
      <c r="QON1" s="23"/>
      <c r="QOO1" s="23"/>
      <c r="QOP1" s="23"/>
      <c r="QOQ1" s="23"/>
      <c r="QOR1" s="23"/>
      <c r="QOS1" s="23"/>
      <c r="QOT1" s="23"/>
      <c r="QOU1" s="23"/>
      <c r="QOV1" s="23"/>
      <c r="QOW1" s="23"/>
      <c r="QOX1" s="23"/>
      <c r="QOY1" s="23"/>
      <c r="QOZ1" s="23"/>
      <c r="QPA1" s="23"/>
      <c r="QPB1" s="23"/>
      <c r="QPC1" s="23"/>
      <c r="QPD1" s="23"/>
      <c r="QPE1" s="23"/>
      <c r="QPF1" s="23"/>
      <c r="QPG1" s="23"/>
      <c r="QPH1" s="23"/>
      <c r="QPI1" s="23"/>
      <c r="QPJ1" s="23"/>
      <c r="QPK1" s="23"/>
      <c r="QPL1" s="23"/>
      <c r="QPM1" s="23"/>
      <c r="QPN1" s="23"/>
      <c r="QPO1" s="23"/>
      <c r="QPP1" s="23"/>
      <c r="QPQ1" s="23"/>
      <c r="QPR1" s="23"/>
      <c r="QPS1" s="23"/>
      <c r="QPT1" s="23"/>
      <c r="QPU1" s="23"/>
      <c r="QPV1" s="23"/>
      <c r="QPW1" s="23"/>
      <c r="QPX1" s="23"/>
      <c r="QPY1" s="23"/>
      <c r="QPZ1" s="23"/>
      <c r="QQA1" s="23"/>
      <c r="QQB1" s="23"/>
      <c r="QQC1" s="23"/>
      <c r="QQD1" s="23"/>
      <c r="QQE1" s="23"/>
      <c r="QQF1" s="23"/>
      <c r="QQG1" s="23"/>
      <c r="QQH1" s="23"/>
      <c r="QQI1" s="23"/>
      <c r="QQJ1" s="23"/>
      <c r="QQK1" s="23"/>
      <c r="QQL1" s="23"/>
      <c r="QQM1" s="23"/>
      <c r="QQN1" s="23"/>
      <c r="QQO1" s="23"/>
      <c r="QQP1" s="23"/>
      <c r="QQQ1" s="23"/>
      <c r="QQR1" s="23"/>
      <c r="QQS1" s="23"/>
      <c r="QQT1" s="23"/>
      <c r="QQU1" s="23"/>
      <c r="QQV1" s="23"/>
      <c r="QQW1" s="23"/>
      <c r="QQX1" s="23"/>
      <c r="QQY1" s="23"/>
      <c r="QQZ1" s="23"/>
      <c r="QRA1" s="23"/>
      <c r="QRB1" s="23"/>
      <c r="QRC1" s="23"/>
      <c r="QRD1" s="23"/>
      <c r="QRE1" s="23"/>
      <c r="QRF1" s="23"/>
      <c r="QRG1" s="23"/>
      <c r="QRH1" s="23"/>
      <c r="QRI1" s="23"/>
      <c r="QRJ1" s="23"/>
      <c r="QRK1" s="23"/>
      <c r="QRL1" s="23"/>
      <c r="QRM1" s="23"/>
      <c r="QRN1" s="23"/>
      <c r="QRO1" s="23"/>
      <c r="QRP1" s="23"/>
      <c r="QRQ1" s="23"/>
      <c r="QRR1" s="23"/>
      <c r="QRS1" s="23"/>
      <c r="QRT1" s="23"/>
      <c r="QRU1" s="23"/>
      <c r="QRV1" s="23"/>
      <c r="QRW1" s="23"/>
      <c r="QRX1" s="23"/>
      <c r="QRY1" s="23"/>
      <c r="QRZ1" s="23"/>
      <c r="QSA1" s="23"/>
      <c r="QSB1" s="23"/>
      <c r="QSC1" s="23"/>
      <c r="QSD1" s="23"/>
      <c r="QSE1" s="23"/>
      <c r="QSF1" s="23"/>
      <c r="QSG1" s="23"/>
      <c r="QSH1" s="23"/>
      <c r="QSI1" s="23"/>
      <c r="QSJ1" s="23"/>
      <c r="QSK1" s="23"/>
      <c r="QSL1" s="23"/>
      <c r="QSM1" s="23"/>
      <c r="QSN1" s="23"/>
      <c r="QSO1" s="23"/>
      <c r="QSP1" s="23"/>
      <c r="QSQ1" s="23"/>
      <c r="QSR1" s="23"/>
      <c r="QSS1" s="23"/>
      <c r="QST1" s="23"/>
      <c r="QSU1" s="23"/>
      <c r="QSV1" s="23"/>
      <c r="QSW1" s="23"/>
      <c r="QSX1" s="23"/>
      <c r="QSY1" s="23"/>
      <c r="QSZ1" s="23"/>
      <c r="QTA1" s="23"/>
      <c r="QTB1" s="23"/>
      <c r="QTC1" s="23"/>
      <c r="QTD1" s="23"/>
      <c r="QTE1" s="23"/>
      <c r="QTF1" s="23"/>
      <c r="QTG1" s="23"/>
      <c r="QTH1" s="23"/>
      <c r="QTI1" s="23"/>
      <c r="QTJ1" s="23"/>
      <c r="QTK1" s="23"/>
      <c r="QTL1" s="23"/>
      <c r="QTM1" s="23"/>
      <c r="QTN1" s="23"/>
      <c r="QTO1" s="23"/>
      <c r="QTP1" s="23"/>
      <c r="QTQ1" s="23"/>
      <c r="QTR1" s="23"/>
      <c r="QTS1" s="23"/>
      <c r="QTT1" s="23"/>
      <c r="QTU1" s="23"/>
      <c r="QTV1" s="23"/>
      <c r="QTW1" s="23"/>
      <c r="QTX1" s="23"/>
      <c r="QTY1" s="23"/>
      <c r="QTZ1" s="23"/>
      <c r="QUA1" s="23"/>
      <c r="QUB1" s="23"/>
      <c r="QUC1" s="23"/>
      <c r="QUD1" s="23"/>
      <c r="QUE1" s="23"/>
      <c r="QUF1" s="23"/>
      <c r="QUG1" s="23"/>
      <c r="QUH1" s="23"/>
      <c r="QUI1" s="23"/>
      <c r="QUJ1" s="23"/>
      <c r="QUK1" s="23"/>
      <c r="QUL1" s="23"/>
      <c r="QUM1" s="23"/>
      <c r="QUN1" s="23"/>
      <c r="QUO1" s="23"/>
      <c r="QUP1" s="23"/>
      <c r="QUQ1" s="23"/>
      <c r="QUR1" s="23"/>
      <c r="QUS1" s="23"/>
      <c r="QUT1" s="23"/>
      <c r="QUU1" s="23"/>
      <c r="QUV1" s="23"/>
      <c r="QUW1" s="23"/>
      <c r="QUX1" s="23"/>
      <c r="QUY1" s="23"/>
      <c r="QUZ1" s="23"/>
      <c r="QVA1" s="23"/>
      <c r="QVB1" s="23"/>
      <c r="QVC1" s="23"/>
      <c r="QVD1" s="23"/>
      <c r="QVE1" s="23"/>
      <c r="QVF1" s="23"/>
      <c r="QVG1" s="23"/>
      <c r="QVH1" s="23"/>
      <c r="QVI1" s="23"/>
      <c r="QVJ1" s="23"/>
      <c r="QVK1" s="23"/>
      <c r="QVL1" s="23"/>
      <c r="QVM1" s="23"/>
      <c r="QVN1" s="23"/>
      <c r="QVO1" s="23"/>
      <c r="QVP1" s="23"/>
      <c r="QVQ1" s="23"/>
      <c r="QVR1" s="23"/>
      <c r="QVS1" s="23"/>
      <c r="QVT1" s="23"/>
      <c r="QVU1" s="23"/>
      <c r="QVV1" s="23"/>
      <c r="QVW1" s="23"/>
      <c r="QVX1" s="23"/>
      <c r="QVY1" s="23"/>
      <c r="QVZ1" s="23"/>
      <c r="QWA1" s="23"/>
      <c r="QWB1" s="23"/>
      <c r="QWC1" s="23"/>
      <c r="QWD1" s="23"/>
      <c r="QWE1" s="23"/>
      <c r="QWF1" s="23"/>
      <c r="QWG1" s="23"/>
      <c r="QWH1" s="23"/>
      <c r="QWI1" s="23"/>
      <c r="QWJ1" s="23"/>
      <c r="QWK1" s="23"/>
      <c r="QWL1" s="23"/>
      <c r="QWM1" s="23"/>
      <c r="QWN1" s="23"/>
      <c r="QWO1" s="23"/>
      <c r="QWP1" s="23"/>
      <c r="QWQ1" s="23"/>
      <c r="QWR1" s="23"/>
      <c r="QWS1" s="23"/>
      <c r="QWT1" s="23"/>
      <c r="QWU1" s="23"/>
      <c r="QWV1" s="23"/>
      <c r="QWW1" s="23"/>
      <c r="QWX1" s="23"/>
      <c r="QWY1" s="23"/>
      <c r="QWZ1" s="23"/>
      <c r="QXA1" s="23"/>
      <c r="QXB1" s="23"/>
      <c r="QXC1" s="23"/>
      <c r="QXD1" s="23"/>
      <c r="QXE1" s="23"/>
      <c r="QXF1" s="23"/>
      <c r="QXG1" s="23"/>
      <c r="QXH1" s="23"/>
      <c r="QXI1" s="23"/>
      <c r="QXJ1" s="23"/>
      <c r="QXK1" s="23"/>
      <c r="QXL1" s="23"/>
      <c r="QXM1" s="23"/>
      <c r="QXN1" s="23"/>
      <c r="QXO1" s="23"/>
      <c r="QXP1" s="23"/>
      <c r="QXQ1" s="23"/>
      <c r="QXR1" s="23"/>
      <c r="QXS1" s="23"/>
      <c r="QXT1" s="23"/>
      <c r="QXU1" s="23"/>
      <c r="QXV1" s="23"/>
      <c r="QXW1" s="23"/>
      <c r="QXX1" s="23"/>
      <c r="QXY1" s="23"/>
      <c r="QXZ1" s="23"/>
      <c r="QYA1" s="23"/>
      <c r="QYB1" s="23"/>
      <c r="QYC1" s="23"/>
      <c r="QYD1" s="23"/>
      <c r="QYE1" s="23"/>
      <c r="QYF1" s="23"/>
      <c r="QYG1" s="23"/>
      <c r="QYH1" s="23"/>
      <c r="QYI1" s="23"/>
      <c r="QYJ1" s="23"/>
      <c r="QYK1" s="23"/>
      <c r="QYL1" s="23"/>
      <c r="QYM1" s="23"/>
      <c r="QYN1" s="23"/>
      <c r="QYO1" s="23"/>
      <c r="QYP1" s="23"/>
      <c r="QYQ1" s="23"/>
      <c r="QYR1" s="23"/>
      <c r="QYS1" s="23"/>
      <c r="QYT1" s="23"/>
      <c r="QYU1" s="23"/>
      <c r="QYV1" s="23"/>
      <c r="QYW1" s="23"/>
      <c r="QYX1" s="23"/>
      <c r="QYY1" s="23"/>
      <c r="QYZ1" s="23"/>
      <c r="QZA1" s="23"/>
      <c r="QZB1" s="23"/>
      <c r="QZC1" s="23"/>
      <c r="QZD1" s="23"/>
      <c r="QZE1" s="23"/>
      <c r="QZF1" s="23"/>
      <c r="QZG1" s="23"/>
      <c r="QZH1" s="23"/>
      <c r="QZI1" s="23"/>
      <c r="QZJ1" s="23"/>
      <c r="QZK1" s="23"/>
      <c r="QZL1" s="23"/>
      <c r="QZM1" s="23"/>
      <c r="QZN1" s="23"/>
      <c r="QZO1" s="23"/>
      <c r="QZP1" s="23"/>
      <c r="QZQ1" s="23"/>
      <c r="QZR1" s="23"/>
      <c r="QZS1" s="23"/>
      <c r="QZT1" s="23"/>
      <c r="QZU1" s="23"/>
      <c r="QZV1" s="23"/>
      <c r="QZW1" s="23"/>
      <c r="QZX1" s="23"/>
      <c r="QZY1" s="23"/>
      <c r="QZZ1" s="23"/>
      <c r="RAA1" s="23"/>
      <c r="RAB1" s="23"/>
      <c r="RAC1" s="23"/>
      <c r="RAD1" s="23"/>
      <c r="RAE1" s="23"/>
      <c r="RAF1" s="23"/>
      <c r="RAG1" s="23"/>
      <c r="RAH1" s="23"/>
      <c r="RAI1" s="23"/>
      <c r="RAJ1" s="23"/>
      <c r="RAK1" s="23"/>
      <c r="RAL1" s="23"/>
      <c r="RAM1" s="23"/>
      <c r="RAN1" s="23"/>
      <c r="RAO1" s="23"/>
      <c r="RAP1" s="23"/>
      <c r="RAQ1" s="23"/>
      <c r="RAR1" s="23"/>
      <c r="RAS1" s="23"/>
      <c r="RAT1" s="23"/>
      <c r="RAU1" s="23"/>
      <c r="RAV1" s="23"/>
      <c r="RAW1" s="23"/>
      <c r="RAX1" s="23"/>
      <c r="RAY1" s="23"/>
      <c r="RAZ1" s="23"/>
      <c r="RBA1" s="23"/>
      <c r="RBB1" s="23"/>
      <c r="RBC1" s="23"/>
      <c r="RBD1" s="23"/>
      <c r="RBE1" s="23"/>
      <c r="RBF1" s="23"/>
      <c r="RBG1" s="23"/>
      <c r="RBH1" s="23"/>
      <c r="RBI1" s="23"/>
      <c r="RBJ1" s="23"/>
      <c r="RBK1" s="23"/>
      <c r="RBL1" s="23"/>
      <c r="RBM1" s="23"/>
      <c r="RBN1" s="23"/>
      <c r="RBO1" s="23"/>
      <c r="RBP1" s="23"/>
      <c r="RBQ1" s="23"/>
      <c r="RBR1" s="23"/>
      <c r="RBS1" s="23"/>
      <c r="RBT1" s="23"/>
      <c r="RBU1" s="23"/>
      <c r="RBV1" s="23"/>
      <c r="RBW1" s="23"/>
      <c r="RBX1" s="23"/>
      <c r="RBY1" s="23"/>
      <c r="RBZ1" s="23"/>
      <c r="RCA1" s="23"/>
      <c r="RCB1" s="23"/>
      <c r="RCC1" s="23"/>
      <c r="RCD1" s="23"/>
      <c r="RCE1" s="23"/>
      <c r="RCF1" s="23"/>
      <c r="RCG1" s="23"/>
      <c r="RCH1" s="23"/>
      <c r="RCI1" s="23"/>
      <c r="RCJ1" s="23"/>
      <c r="RCK1" s="23"/>
      <c r="RCL1" s="23"/>
      <c r="RCM1" s="23"/>
      <c r="RCN1" s="23"/>
      <c r="RCO1" s="23"/>
      <c r="RCP1" s="23"/>
      <c r="RCQ1" s="23"/>
      <c r="RCR1" s="23"/>
      <c r="RCS1" s="23"/>
      <c r="RCT1" s="23"/>
      <c r="RCU1" s="23"/>
      <c r="RCV1" s="23"/>
      <c r="RCW1" s="23"/>
      <c r="RCX1" s="23"/>
      <c r="RCY1" s="23"/>
      <c r="RCZ1" s="23"/>
      <c r="RDA1" s="23"/>
      <c r="RDB1" s="23"/>
      <c r="RDC1" s="23"/>
      <c r="RDD1" s="23"/>
      <c r="RDE1" s="23"/>
      <c r="RDF1" s="23"/>
      <c r="RDG1" s="23"/>
      <c r="RDH1" s="23"/>
      <c r="RDI1" s="23"/>
      <c r="RDJ1" s="23"/>
      <c r="RDK1" s="23"/>
      <c r="RDL1" s="23"/>
      <c r="RDM1" s="23"/>
      <c r="RDN1" s="23"/>
      <c r="RDO1" s="23"/>
      <c r="RDP1" s="23"/>
      <c r="RDQ1" s="23"/>
      <c r="RDR1" s="23"/>
      <c r="RDS1" s="23"/>
      <c r="RDT1" s="23"/>
      <c r="RDU1" s="23"/>
      <c r="RDV1" s="23"/>
      <c r="RDW1" s="23"/>
      <c r="RDX1" s="23"/>
      <c r="RDY1" s="23"/>
      <c r="RDZ1" s="23"/>
      <c r="REA1" s="23"/>
      <c r="REB1" s="23"/>
      <c r="REC1" s="23"/>
      <c r="RED1" s="23"/>
      <c r="REE1" s="23"/>
      <c r="REF1" s="23"/>
      <c r="REG1" s="23"/>
      <c r="REH1" s="23"/>
      <c r="REI1" s="23"/>
      <c r="REJ1" s="23"/>
      <c r="REK1" s="23"/>
      <c r="REL1" s="23"/>
      <c r="REM1" s="23"/>
      <c r="REN1" s="23"/>
      <c r="REO1" s="23"/>
      <c r="REP1" s="23"/>
      <c r="REQ1" s="23"/>
      <c r="RER1" s="23"/>
      <c r="RES1" s="23"/>
      <c r="RET1" s="23"/>
      <c r="REU1" s="23"/>
      <c r="REV1" s="23"/>
      <c r="REW1" s="23"/>
      <c r="REX1" s="23"/>
      <c r="REY1" s="23"/>
      <c r="REZ1" s="23"/>
      <c r="RFA1" s="23"/>
      <c r="RFB1" s="23"/>
      <c r="RFC1" s="23"/>
      <c r="RFD1" s="23"/>
      <c r="RFE1" s="23"/>
      <c r="RFF1" s="23"/>
      <c r="RFG1" s="23"/>
      <c r="RFH1" s="23"/>
      <c r="RFI1" s="23"/>
      <c r="RFJ1" s="23"/>
      <c r="RFK1" s="23"/>
      <c r="RFL1" s="23"/>
      <c r="RFM1" s="23"/>
      <c r="RFN1" s="23"/>
      <c r="RFO1" s="23"/>
      <c r="RFP1" s="23"/>
      <c r="RFQ1" s="23"/>
      <c r="RFR1" s="23"/>
      <c r="RFS1" s="23"/>
      <c r="RFT1" s="23"/>
      <c r="RFU1" s="23"/>
      <c r="RFV1" s="23"/>
      <c r="RFW1" s="23"/>
      <c r="RFX1" s="23"/>
      <c r="RFY1" s="23"/>
      <c r="RFZ1" s="23"/>
      <c r="RGA1" s="23"/>
      <c r="RGB1" s="23"/>
      <c r="RGC1" s="23"/>
      <c r="RGD1" s="23"/>
      <c r="RGE1" s="23"/>
      <c r="RGF1" s="23"/>
      <c r="RGG1" s="23"/>
      <c r="RGH1" s="23"/>
      <c r="RGI1" s="23"/>
      <c r="RGJ1" s="23"/>
      <c r="RGK1" s="23"/>
      <c r="RGL1" s="23"/>
      <c r="RGM1" s="23"/>
      <c r="RGN1" s="23"/>
      <c r="RGO1" s="23"/>
      <c r="RGP1" s="23"/>
      <c r="RGQ1" s="23"/>
      <c r="RGR1" s="23"/>
      <c r="RGS1" s="23"/>
      <c r="RGT1" s="23"/>
      <c r="RGU1" s="23"/>
      <c r="RGV1" s="23"/>
      <c r="RGW1" s="23"/>
      <c r="RGX1" s="23"/>
      <c r="RGY1" s="23"/>
      <c r="RGZ1" s="23"/>
      <c r="RHA1" s="23"/>
      <c r="RHB1" s="23"/>
      <c r="RHC1" s="23"/>
      <c r="RHD1" s="23"/>
      <c r="RHE1" s="23"/>
      <c r="RHF1" s="23"/>
      <c r="RHG1" s="23"/>
      <c r="RHH1" s="23"/>
      <c r="RHI1" s="23"/>
      <c r="RHJ1" s="23"/>
      <c r="RHK1" s="23"/>
      <c r="RHL1" s="23"/>
      <c r="RHM1" s="23"/>
      <c r="RHN1" s="23"/>
      <c r="RHO1" s="23"/>
      <c r="RHP1" s="23"/>
      <c r="RHQ1" s="23"/>
      <c r="RHR1" s="23"/>
      <c r="RHS1" s="23"/>
      <c r="RHT1" s="23"/>
      <c r="RHU1" s="23"/>
      <c r="RHV1" s="23"/>
      <c r="RHW1" s="23"/>
      <c r="RHX1" s="23"/>
      <c r="RHY1" s="23"/>
      <c r="RHZ1" s="23"/>
      <c r="RIA1" s="23"/>
      <c r="RIB1" s="23"/>
      <c r="RIC1" s="23"/>
      <c r="RID1" s="23"/>
      <c r="RIE1" s="23"/>
      <c r="RIF1" s="23"/>
      <c r="RIG1" s="23"/>
      <c r="RIH1" s="23"/>
      <c r="RII1" s="23"/>
      <c r="RIJ1" s="23"/>
      <c r="RIK1" s="23"/>
      <c r="RIL1" s="23"/>
      <c r="RIM1" s="23"/>
      <c r="RIN1" s="23"/>
      <c r="RIO1" s="23"/>
      <c r="RIP1" s="23"/>
      <c r="RIQ1" s="23"/>
      <c r="RIR1" s="23"/>
      <c r="RIS1" s="23"/>
      <c r="RIT1" s="23"/>
      <c r="RIU1" s="23"/>
      <c r="RIV1" s="23"/>
      <c r="RIW1" s="23"/>
      <c r="RIX1" s="23"/>
      <c r="RIY1" s="23"/>
      <c r="RIZ1" s="23"/>
      <c r="RJA1" s="23"/>
      <c r="RJB1" s="23"/>
      <c r="RJC1" s="23"/>
      <c r="RJD1" s="23"/>
      <c r="RJE1" s="23"/>
      <c r="RJF1" s="23"/>
      <c r="RJG1" s="23"/>
      <c r="RJH1" s="23"/>
      <c r="RJI1" s="23"/>
      <c r="RJJ1" s="23"/>
      <c r="RJK1" s="23"/>
      <c r="RJL1" s="23"/>
      <c r="RJM1" s="23"/>
      <c r="RJN1" s="23"/>
      <c r="RJO1" s="23"/>
      <c r="RJP1" s="23"/>
      <c r="RJQ1" s="23"/>
      <c r="RJR1" s="23"/>
      <c r="RJS1" s="23"/>
      <c r="RJT1" s="23"/>
      <c r="RJU1" s="23"/>
      <c r="RJV1" s="23"/>
      <c r="RJW1" s="23"/>
      <c r="RJX1" s="23"/>
      <c r="RJY1" s="23"/>
      <c r="RJZ1" s="23"/>
      <c r="RKA1" s="23"/>
      <c r="RKB1" s="23"/>
      <c r="RKC1" s="23"/>
      <c r="RKD1" s="23"/>
      <c r="RKE1" s="23"/>
      <c r="RKF1" s="23"/>
      <c r="RKG1" s="23"/>
      <c r="RKH1" s="23"/>
      <c r="RKI1" s="23"/>
      <c r="RKJ1" s="23"/>
      <c r="RKK1" s="23"/>
      <c r="RKL1" s="23"/>
      <c r="RKM1" s="23"/>
      <c r="RKN1" s="23"/>
      <c r="RKO1" s="23"/>
      <c r="RKP1" s="23"/>
      <c r="RKQ1" s="23"/>
      <c r="RKR1" s="23"/>
      <c r="RKS1" s="23"/>
      <c r="RKT1" s="23"/>
      <c r="RKU1" s="23"/>
      <c r="RKV1" s="23"/>
      <c r="RKW1" s="23"/>
      <c r="RKX1" s="23"/>
      <c r="RKY1" s="23"/>
      <c r="RKZ1" s="23"/>
      <c r="RLA1" s="23"/>
      <c r="RLB1" s="23"/>
      <c r="RLC1" s="23"/>
      <c r="RLD1" s="23"/>
      <c r="RLE1" s="23"/>
      <c r="RLF1" s="23"/>
      <c r="RLG1" s="23"/>
      <c r="RLH1" s="23"/>
      <c r="RLI1" s="23"/>
      <c r="RLJ1" s="23"/>
      <c r="RLK1" s="23"/>
      <c r="RLL1" s="23"/>
      <c r="RLM1" s="23"/>
      <c r="RLN1" s="23"/>
      <c r="RLO1" s="23"/>
      <c r="RLP1" s="23"/>
      <c r="RLQ1" s="23"/>
      <c r="RLR1" s="23"/>
      <c r="RLS1" s="23"/>
      <c r="RLT1" s="23"/>
      <c r="RLU1" s="23"/>
      <c r="RLV1" s="23"/>
      <c r="RLW1" s="23"/>
      <c r="RLX1" s="23"/>
      <c r="RLY1" s="23"/>
      <c r="RLZ1" s="23"/>
      <c r="RMA1" s="23"/>
      <c r="RMB1" s="23"/>
      <c r="RMC1" s="23"/>
      <c r="RMD1" s="23"/>
      <c r="RME1" s="23"/>
      <c r="RMF1" s="23"/>
      <c r="RMG1" s="23"/>
      <c r="RMH1" s="23"/>
      <c r="RMI1" s="23"/>
      <c r="RMJ1" s="23"/>
      <c r="RMK1" s="23"/>
      <c r="RML1" s="23"/>
      <c r="RMM1" s="23"/>
      <c r="RMN1" s="23"/>
      <c r="RMO1" s="23"/>
      <c r="RMP1" s="23"/>
      <c r="RMQ1" s="23"/>
      <c r="RMR1" s="23"/>
      <c r="RMS1" s="23"/>
      <c r="RMT1" s="23"/>
      <c r="RMU1" s="23"/>
      <c r="RMV1" s="23"/>
      <c r="RMW1" s="23"/>
      <c r="RMX1" s="23"/>
      <c r="RMY1" s="23"/>
      <c r="RMZ1" s="23"/>
      <c r="RNA1" s="23"/>
      <c r="RNB1" s="23"/>
      <c r="RNC1" s="23"/>
      <c r="RND1" s="23"/>
      <c r="RNE1" s="23"/>
      <c r="RNF1" s="23"/>
      <c r="RNG1" s="23"/>
      <c r="RNH1" s="23"/>
      <c r="RNI1" s="23"/>
      <c r="RNJ1" s="23"/>
      <c r="RNK1" s="23"/>
      <c r="RNL1" s="23"/>
      <c r="RNM1" s="23"/>
      <c r="RNN1" s="23"/>
      <c r="RNO1" s="23"/>
      <c r="RNP1" s="23"/>
      <c r="RNQ1" s="23"/>
      <c r="RNR1" s="23"/>
      <c r="RNS1" s="23"/>
      <c r="RNT1" s="23"/>
      <c r="RNU1" s="23"/>
      <c r="RNV1" s="23"/>
      <c r="RNW1" s="23"/>
      <c r="RNX1" s="23"/>
      <c r="RNY1" s="23"/>
      <c r="RNZ1" s="23"/>
      <c r="ROA1" s="23"/>
      <c r="ROB1" s="23"/>
      <c r="ROC1" s="23"/>
      <c r="ROD1" s="23"/>
      <c r="ROE1" s="23"/>
      <c r="ROF1" s="23"/>
      <c r="ROG1" s="23"/>
      <c r="ROH1" s="23"/>
      <c r="ROI1" s="23"/>
      <c r="ROJ1" s="23"/>
      <c r="ROK1" s="23"/>
      <c r="ROL1" s="23"/>
      <c r="ROM1" s="23"/>
      <c r="RON1" s="23"/>
      <c r="ROO1" s="23"/>
      <c r="ROP1" s="23"/>
      <c r="ROQ1" s="23"/>
      <c r="ROR1" s="23"/>
      <c r="ROS1" s="23"/>
      <c r="ROT1" s="23"/>
      <c r="ROU1" s="23"/>
      <c r="ROV1" s="23"/>
      <c r="ROW1" s="23"/>
      <c r="ROX1" s="23"/>
      <c r="ROY1" s="23"/>
      <c r="ROZ1" s="23"/>
      <c r="RPA1" s="23"/>
      <c r="RPB1" s="23"/>
      <c r="RPC1" s="23"/>
      <c r="RPD1" s="23"/>
      <c r="RPE1" s="23"/>
      <c r="RPF1" s="23"/>
      <c r="RPG1" s="23"/>
      <c r="RPH1" s="23"/>
      <c r="RPI1" s="23"/>
      <c r="RPJ1" s="23"/>
      <c r="RPK1" s="23"/>
      <c r="RPL1" s="23"/>
      <c r="RPM1" s="23"/>
      <c r="RPN1" s="23"/>
      <c r="RPO1" s="23"/>
      <c r="RPP1" s="23"/>
      <c r="RPQ1" s="23"/>
      <c r="RPR1" s="23"/>
      <c r="RPS1" s="23"/>
      <c r="RPT1" s="23"/>
      <c r="RPU1" s="23"/>
      <c r="RPV1" s="23"/>
      <c r="RPW1" s="23"/>
      <c r="RPX1" s="23"/>
      <c r="RPY1" s="23"/>
      <c r="RPZ1" s="23"/>
      <c r="RQA1" s="23"/>
      <c r="RQB1" s="23"/>
      <c r="RQC1" s="23"/>
      <c r="RQD1" s="23"/>
      <c r="RQE1" s="23"/>
      <c r="RQF1" s="23"/>
      <c r="RQG1" s="23"/>
      <c r="RQH1" s="23"/>
      <c r="RQI1" s="23"/>
      <c r="RQJ1" s="23"/>
      <c r="RQK1" s="23"/>
      <c r="RQL1" s="23"/>
      <c r="RQM1" s="23"/>
      <c r="RQN1" s="23"/>
      <c r="RQO1" s="23"/>
      <c r="RQP1" s="23"/>
      <c r="RQQ1" s="23"/>
      <c r="RQR1" s="23"/>
      <c r="RQS1" s="23"/>
      <c r="RQT1" s="23"/>
      <c r="RQU1" s="23"/>
      <c r="RQV1" s="23"/>
      <c r="RQW1" s="23"/>
      <c r="RQX1" s="23"/>
      <c r="RQY1" s="23"/>
      <c r="RQZ1" s="23"/>
      <c r="RRA1" s="23"/>
      <c r="RRB1" s="23"/>
      <c r="RRC1" s="23"/>
      <c r="RRD1" s="23"/>
      <c r="RRE1" s="23"/>
      <c r="RRF1" s="23"/>
      <c r="RRG1" s="23"/>
      <c r="RRH1" s="23"/>
      <c r="RRI1" s="23"/>
      <c r="RRJ1" s="23"/>
      <c r="RRK1" s="23"/>
      <c r="RRL1" s="23"/>
      <c r="RRM1" s="23"/>
      <c r="RRN1" s="23"/>
      <c r="RRO1" s="23"/>
      <c r="RRP1" s="23"/>
      <c r="RRQ1" s="23"/>
      <c r="RRR1" s="23"/>
      <c r="RRS1" s="23"/>
      <c r="RRT1" s="23"/>
      <c r="RRU1" s="23"/>
      <c r="RRV1" s="23"/>
      <c r="RRW1" s="23"/>
      <c r="RRX1" s="23"/>
      <c r="RRY1" s="23"/>
      <c r="RRZ1" s="23"/>
      <c r="RSA1" s="23"/>
      <c r="RSB1" s="23"/>
      <c r="RSC1" s="23"/>
      <c r="RSD1" s="23"/>
      <c r="RSE1" s="23"/>
      <c r="RSF1" s="23"/>
      <c r="RSG1" s="23"/>
      <c r="RSH1" s="23"/>
      <c r="RSI1" s="23"/>
      <c r="RSJ1" s="23"/>
      <c r="RSK1" s="23"/>
      <c r="RSL1" s="23"/>
      <c r="RSM1" s="23"/>
      <c r="RSN1" s="23"/>
      <c r="RSO1" s="23"/>
      <c r="RSP1" s="23"/>
      <c r="RSQ1" s="23"/>
      <c r="RSR1" s="23"/>
      <c r="RSS1" s="23"/>
      <c r="RST1" s="23"/>
      <c r="RSU1" s="23"/>
      <c r="RSV1" s="23"/>
      <c r="RSW1" s="23"/>
      <c r="RSX1" s="23"/>
      <c r="RSY1" s="23"/>
      <c r="RSZ1" s="23"/>
      <c r="RTA1" s="23"/>
      <c r="RTB1" s="23"/>
      <c r="RTC1" s="23"/>
      <c r="RTD1" s="23"/>
      <c r="RTE1" s="23"/>
      <c r="RTF1" s="23"/>
      <c r="RTG1" s="23"/>
      <c r="RTH1" s="23"/>
      <c r="RTI1" s="23"/>
      <c r="RTJ1" s="23"/>
      <c r="RTK1" s="23"/>
      <c r="RTL1" s="23"/>
      <c r="RTM1" s="23"/>
      <c r="RTN1" s="23"/>
      <c r="RTO1" s="23"/>
      <c r="RTP1" s="23"/>
      <c r="RTQ1" s="23"/>
      <c r="RTR1" s="23"/>
      <c r="RTS1" s="23"/>
      <c r="RTT1" s="23"/>
      <c r="RTU1" s="23"/>
      <c r="RTV1" s="23"/>
      <c r="RTW1" s="23"/>
      <c r="RTX1" s="23"/>
      <c r="RTY1" s="23"/>
      <c r="RTZ1" s="23"/>
      <c r="RUA1" s="23"/>
      <c r="RUB1" s="23"/>
      <c r="RUC1" s="23"/>
      <c r="RUD1" s="23"/>
      <c r="RUE1" s="23"/>
      <c r="RUF1" s="23"/>
      <c r="RUG1" s="23"/>
      <c r="RUH1" s="23"/>
      <c r="RUI1" s="23"/>
      <c r="RUJ1" s="23"/>
      <c r="RUK1" s="23"/>
      <c r="RUL1" s="23"/>
      <c r="RUM1" s="23"/>
      <c r="RUN1" s="23"/>
      <c r="RUO1" s="23"/>
      <c r="RUP1" s="23"/>
      <c r="RUQ1" s="23"/>
      <c r="RUR1" s="23"/>
      <c r="RUS1" s="23"/>
      <c r="RUT1" s="23"/>
      <c r="RUU1" s="23"/>
      <c r="RUV1" s="23"/>
      <c r="RUW1" s="23"/>
      <c r="RUX1" s="23"/>
      <c r="RUY1" s="23"/>
      <c r="RUZ1" s="23"/>
      <c r="RVA1" s="23"/>
      <c r="RVB1" s="23"/>
      <c r="RVC1" s="23"/>
      <c r="RVD1" s="23"/>
      <c r="RVE1" s="23"/>
      <c r="RVF1" s="23"/>
      <c r="RVG1" s="23"/>
      <c r="RVH1" s="23"/>
      <c r="RVI1" s="23"/>
      <c r="RVJ1" s="23"/>
      <c r="RVK1" s="23"/>
      <c r="RVL1" s="23"/>
      <c r="RVM1" s="23"/>
      <c r="RVN1" s="23"/>
      <c r="RVO1" s="23"/>
      <c r="RVP1" s="23"/>
      <c r="RVQ1" s="23"/>
      <c r="RVR1" s="23"/>
      <c r="RVS1" s="23"/>
      <c r="RVT1" s="23"/>
      <c r="RVU1" s="23"/>
      <c r="RVV1" s="23"/>
      <c r="RVW1" s="23"/>
      <c r="RVX1" s="23"/>
      <c r="RVY1" s="23"/>
      <c r="RVZ1" s="23"/>
      <c r="RWA1" s="23"/>
      <c r="RWB1" s="23"/>
      <c r="RWC1" s="23"/>
      <c r="RWD1" s="23"/>
      <c r="RWE1" s="23"/>
      <c r="RWF1" s="23"/>
      <c r="RWG1" s="23"/>
      <c r="RWH1" s="23"/>
      <c r="RWI1" s="23"/>
      <c r="RWJ1" s="23"/>
      <c r="RWK1" s="23"/>
      <c r="RWL1" s="23"/>
      <c r="RWM1" s="23"/>
      <c r="RWN1" s="23"/>
      <c r="RWO1" s="23"/>
      <c r="RWP1" s="23"/>
      <c r="RWQ1" s="23"/>
      <c r="RWR1" s="23"/>
      <c r="RWS1" s="23"/>
      <c r="RWT1" s="23"/>
      <c r="RWU1" s="23"/>
      <c r="RWV1" s="23"/>
      <c r="RWW1" s="23"/>
      <c r="RWX1" s="23"/>
      <c r="RWY1" s="23"/>
      <c r="RWZ1" s="23"/>
      <c r="RXA1" s="23"/>
      <c r="RXB1" s="23"/>
      <c r="RXC1" s="23"/>
      <c r="RXD1" s="23"/>
      <c r="RXE1" s="23"/>
      <c r="RXF1" s="23"/>
      <c r="RXG1" s="23"/>
      <c r="RXH1" s="23"/>
      <c r="RXI1" s="23"/>
      <c r="RXJ1" s="23"/>
      <c r="RXK1" s="23"/>
      <c r="RXL1" s="23"/>
      <c r="RXM1" s="23"/>
      <c r="RXN1" s="23"/>
      <c r="RXO1" s="23"/>
      <c r="RXP1" s="23"/>
      <c r="RXQ1" s="23"/>
      <c r="RXR1" s="23"/>
      <c r="RXS1" s="23"/>
      <c r="RXT1" s="23"/>
      <c r="RXU1" s="23"/>
      <c r="RXV1" s="23"/>
      <c r="RXW1" s="23"/>
      <c r="RXX1" s="23"/>
      <c r="RXY1" s="23"/>
      <c r="RXZ1" s="23"/>
      <c r="RYA1" s="23"/>
      <c r="RYB1" s="23"/>
      <c r="RYC1" s="23"/>
      <c r="RYD1" s="23"/>
      <c r="RYE1" s="23"/>
      <c r="RYF1" s="23"/>
      <c r="RYG1" s="23"/>
      <c r="RYH1" s="23"/>
      <c r="RYI1" s="23"/>
      <c r="RYJ1" s="23"/>
      <c r="RYK1" s="23"/>
      <c r="RYL1" s="23"/>
      <c r="RYM1" s="23"/>
      <c r="RYN1" s="23"/>
      <c r="RYO1" s="23"/>
      <c r="RYP1" s="23"/>
      <c r="RYQ1" s="23"/>
      <c r="RYR1" s="23"/>
      <c r="RYS1" s="23"/>
      <c r="RYT1" s="23"/>
      <c r="RYU1" s="23"/>
      <c r="RYV1" s="23"/>
      <c r="RYW1" s="23"/>
      <c r="RYX1" s="23"/>
      <c r="RYY1" s="23"/>
      <c r="RYZ1" s="23"/>
      <c r="RZA1" s="23"/>
      <c r="RZB1" s="23"/>
      <c r="RZC1" s="23"/>
      <c r="RZD1" s="23"/>
      <c r="RZE1" s="23"/>
      <c r="RZF1" s="23"/>
      <c r="RZG1" s="23"/>
      <c r="RZH1" s="23"/>
      <c r="RZI1" s="23"/>
      <c r="RZJ1" s="23"/>
      <c r="RZK1" s="23"/>
      <c r="RZL1" s="23"/>
      <c r="RZM1" s="23"/>
      <c r="RZN1" s="23"/>
      <c r="RZO1" s="23"/>
      <c r="RZP1" s="23"/>
      <c r="RZQ1" s="23"/>
      <c r="RZR1" s="23"/>
      <c r="RZS1" s="23"/>
      <c r="RZT1" s="23"/>
      <c r="RZU1" s="23"/>
      <c r="RZV1" s="23"/>
      <c r="RZW1" s="23"/>
      <c r="RZX1" s="23"/>
      <c r="RZY1" s="23"/>
      <c r="RZZ1" s="23"/>
      <c r="SAA1" s="23"/>
      <c r="SAB1" s="23"/>
      <c r="SAC1" s="23"/>
      <c r="SAD1" s="23"/>
      <c r="SAE1" s="23"/>
      <c r="SAF1" s="23"/>
      <c r="SAG1" s="23"/>
      <c r="SAH1" s="23"/>
      <c r="SAI1" s="23"/>
      <c r="SAJ1" s="23"/>
      <c r="SAK1" s="23"/>
      <c r="SAL1" s="23"/>
      <c r="SAM1" s="23"/>
      <c r="SAN1" s="23"/>
      <c r="SAO1" s="23"/>
      <c r="SAP1" s="23"/>
      <c r="SAQ1" s="23"/>
      <c r="SAR1" s="23"/>
      <c r="SAS1" s="23"/>
      <c r="SAT1" s="23"/>
      <c r="SAU1" s="23"/>
      <c r="SAV1" s="23"/>
      <c r="SAW1" s="23"/>
      <c r="SAX1" s="23"/>
      <c r="SAY1" s="23"/>
      <c r="SAZ1" s="23"/>
      <c r="SBA1" s="23"/>
      <c r="SBB1" s="23"/>
      <c r="SBC1" s="23"/>
      <c r="SBD1" s="23"/>
      <c r="SBE1" s="23"/>
      <c r="SBF1" s="23"/>
      <c r="SBG1" s="23"/>
      <c r="SBH1" s="23"/>
      <c r="SBI1" s="23"/>
      <c r="SBJ1" s="23"/>
      <c r="SBK1" s="23"/>
      <c r="SBL1" s="23"/>
      <c r="SBM1" s="23"/>
      <c r="SBN1" s="23"/>
      <c r="SBO1" s="23"/>
      <c r="SBP1" s="23"/>
      <c r="SBQ1" s="23"/>
      <c r="SBR1" s="23"/>
      <c r="SBS1" s="23"/>
      <c r="SBT1" s="23"/>
      <c r="SBU1" s="23"/>
      <c r="SBV1" s="23"/>
      <c r="SBW1" s="23"/>
      <c r="SBX1" s="23"/>
      <c r="SBY1" s="23"/>
      <c r="SBZ1" s="23"/>
      <c r="SCA1" s="23"/>
      <c r="SCB1" s="23"/>
      <c r="SCC1" s="23"/>
      <c r="SCD1" s="23"/>
      <c r="SCE1" s="23"/>
      <c r="SCF1" s="23"/>
      <c r="SCG1" s="23"/>
      <c r="SCH1" s="23"/>
      <c r="SCI1" s="23"/>
      <c r="SCJ1" s="23"/>
      <c r="SCK1" s="23"/>
      <c r="SCL1" s="23"/>
      <c r="SCM1" s="23"/>
      <c r="SCN1" s="23"/>
      <c r="SCO1" s="23"/>
      <c r="SCP1" s="23"/>
      <c r="SCQ1" s="23"/>
      <c r="SCR1" s="23"/>
      <c r="SCS1" s="23"/>
      <c r="SCT1" s="23"/>
      <c r="SCU1" s="23"/>
      <c r="SCV1" s="23"/>
      <c r="SCW1" s="23"/>
      <c r="SCX1" s="23"/>
      <c r="SCY1" s="23"/>
      <c r="SCZ1" s="23"/>
      <c r="SDA1" s="23"/>
      <c r="SDB1" s="23"/>
      <c r="SDC1" s="23"/>
      <c r="SDD1" s="23"/>
      <c r="SDE1" s="23"/>
      <c r="SDF1" s="23"/>
      <c r="SDG1" s="23"/>
      <c r="SDH1" s="23"/>
      <c r="SDI1" s="23"/>
      <c r="SDJ1" s="23"/>
      <c r="SDK1" s="23"/>
      <c r="SDL1" s="23"/>
      <c r="SDM1" s="23"/>
      <c r="SDN1" s="23"/>
      <c r="SDO1" s="23"/>
      <c r="SDP1" s="23"/>
      <c r="SDQ1" s="23"/>
      <c r="SDR1" s="23"/>
      <c r="SDS1" s="23"/>
      <c r="SDT1" s="23"/>
      <c r="SDU1" s="23"/>
      <c r="SDV1" s="23"/>
      <c r="SDW1" s="23"/>
      <c r="SDX1" s="23"/>
      <c r="SDY1" s="23"/>
      <c r="SDZ1" s="23"/>
      <c r="SEA1" s="23"/>
      <c r="SEB1" s="23"/>
      <c r="SEC1" s="23"/>
      <c r="SED1" s="23"/>
      <c r="SEE1" s="23"/>
      <c r="SEF1" s="23"/>
      <c r="SEG1" s="23"/>
      <c r="SEH1" s="23"/>
      <c r="SEI1" s="23"/>
      <c r="SEJ1" s="23"/>
      <c r="SEK1" s="23"/>
      <c r="SEL1" s="23"/>
      <c r="SEM1" s="23"/>
      <c r="SEN1" s="23"/>
      <c r="SEO1" s="23"/>
      <c r="SEP1" s="23"/>
      <c r="SEQ1" s="23"/>
      <c r="SER1" s="23"/>
      <c r="SES1" s="23"/>
      <c r="SET1" s="23"/>
      <c r="SEU1" s="23"/>
      <c r="SEV1" s="23"/>
      <c r="SEW1" s="23"/>
      <c r="SEX1" s="23"/>
      <c r="SEY1" s="23"/>
      <c r="SEZ1" s="23"/>
      <c r="SFA1" s="23"/>
      <c r="SFB1" s="23"/>
      <c r="SFC1" s="23"/>
      <c r="SFD1" s="23"/>
      <c r="SFE1" s="23"/>
      <c r="SFF1" s="23"/>
      <c r="SFG1" s="23"/>
      <c r="SFH1" s="23"/>
      <c r="SFI1" s="23"/>
      <c r="SFJ1" s="23"/>
      <c r="SFK1" s="23"/>
      <c r="SFL1" s="23"/>
      <c r="SFM1" s="23"/>
      <c r="SFN1" s="23"/>
      <c r="SFO1" s="23"/>
      <c r="SFP1" s="23"/>
      <c r="SFQ1" s="23"/>
      <c r="SFR1" s="23"/>
      <c r="SFS1" s="23"/>
      <c r="SFT1" s="23"/>
      <c r="SFU1" s="23"/>
      <c r="SFV1" s="23"/>
      <c r="SFW1" s="23"/>
      <c r="SFX1" s="23"/>
      <c r="SFY1" s="23"/>
      <c r="SFZ1" s="23"/>
      <c r="SGA1" s="23"/>
      <c r="SGB1" s="23"/>
      <c r="SGC1" s="23"/>
      <c r="SGD1" s="23"/>
      <c r="SGE1" s="23"/>
      <c r="SGF1" s="23"/>
      <c r="SGG1" s="23"/>
      <c r="SGH1" s="23"/>
      <c r="SGI1" s="23"/>
      <c r="SGJ1" s="23"/>
      <c r="SGK1" s="23"/>
      <c r="SGL1" s="23"/>
      <c r="SGM1" s="23"/>
      <c r="SGN1" s="23"/>
      <c r="SGO1" s="23"/>
      <c r="SGP1" s="23"/>
      <c r="SGQ1" s="23"/>
      <c r="SGR1" s="23"/>
      <c r="SGS1" s="23"/>
      <c r="SGT1" s="23"/>
      <c r="SGU1" s="23"/>
      <c r="SGV1" s="23"/>
      <c r="SGW1" s="23"/>
      <c r="SGX1" s="23"/>
      <c r="SGY1" s="23"/>
      <c r="SGZ1" s="23"/>
      <c r="SHA1" s="23"/>
      <c r="SHB1" s="23"/>
      <c r="SHC1" s="23"/>
      <c r="SHD1" s="23"/>
      <c r="SHE1" s="23"/>
      <c r="SHF1" s="23"/>
      <c r="SHG1" s="23"/>
      <c r="SHH1" s="23"/>
      <c r="SHI1" s="23"/>
      <c r="SHJ1" s="23"/>
      <c r="SHK1" s="23"/>
      <c r="SHL1" s="23"/>
      <c r="SHM1" s="23"/>
      <c r="SHN1" s="23"/>
      <c r="SHO1" s="23"/>
      <c r="SHP1" s="23"/>
      <c r="SHQ1" s="23"/>
      <c r="SHR1" s="23"/>
      <c r="SHS1" s="23"/>
      <c r="SHT1" s="23"/>
      <c r="SHU1" s="23"/>
      <c r="SHV1" s="23"/>
      <c r="SHW1" s="23"/>
      <c r="SHX1" s="23"/>
      <c r="SHY1" s="23"/>
      <c r="SHZ1" s="23"/>
      <c r="SIA1" s="23"/>
      <c r="SIB1" s="23"/>
      <c r="SIC1" s="23"/>
      <c r="SID1" s="23"/>
      <c r="SIE1" s="23"/>
      <c r="SIF1" s="23"/>
      <c r="SIG1" s="23"/>
      <c r="SIH1" s="23"/>
      <c r="SII1" s="23"/>
      <c r="SIJ1" s="23"/>
      <c r="SIK1" s="23"/>
      <c r="SIL1" s="23"/>
      <c r="SIM1" s="23"/>
      <c r="SIN1" s="23"/>
      <c r="SIO1" s="23"/>
      <c r="SIP1" s="23"/>
      <c r="SIQ1" s="23"/>
      <c r="SIR1" s="23"/>
      <c r="SIS1" s="23"/>
      <c r="SIT1" s="23"/>
      <c r="SIU1" s="23"/>
      <c r="SIV1" s="23"/>
      <c r="SIW1" s="23"/>
      <c r="SIX1" s="23"/>
      <c r="SIY1" s="23"/>
      <c r="SIZ1" s="23"/>
      <c r="SJA1" s="23"/>
      <c r="SJB1" s="23"/>
      <c r="SJC1" s="23"/>
      <c r="SJD1" s="23"/>
      <c r="SJE1" s="23"/>
      <c r="SJF1" s="23"/>
      <c r="SJG1" s="23"/>
      <c r="SJH1" s="23"/>
      <c r="SJI1" s="23"/>
      <c r="SJJ1" s="23"/>
      <c r="SJK1" s="23"/>
      <c r="SJL1" s="23"/>
      <c r="SJM1" s="23"/>
      <c r="SJN1" s="23"/>
      <c r="SJO1" s="23"/>
      <c r="SJP1" s="23"/>
      <c r="SJQ1" s="23"/>
      <c r="SJR1" s="23"/>
      <c r="SJS1" s="23"/>
      <c r="SJT1" s="23"/>
      <c r="SJU1" s="23"/>
      <c r="SJV1" s="23"/>
      <c r="SJW1" s="23"/>
      <c r="SJX1" s="23"/>
      <c r="SJY1" s="23"/>
      <c r="SJZ1" s="23"/>
      <c r="SKA1" s="23"/>
      <c r="SKB1" s="23"/>
      <c r="SKC1" s="23"/>
      <c r="SKD1" s="23"/>
      <c r="SKE1" s="23"/>
      <c r="SKF1" s="23"/>
      <c r="SKG1" s="23"/>
      <c r="SKH1" s="23"/>
      <c r="SKI1" s="23"/>
      <c r="SKJ1" s="23"/>
      <c r="SKK1" s="23"/>
      <c r="SKL1" s="23"/>
      <c r="SKM1" s="23"/>
      <c r="SKN1" s="23"/>
      <c r="SKO1" s="23"/>
      <c r="SKP1" s="23"/>
      <c r="SKQ1" s="23"/>
      <c r="SKR1" s="23"/>
      <c r="SKS1" s="23"/>
      <c r="SKT1" s="23"/>
      <c r="SKU1" s="23"/>
      <c r="SKV1" s="23"/>
      <c r="SKW1" s="23"/>
      <c r="SKX1" s="23"/>
      <c r="SKY1" s="23"/>
      <c r="SKZ1" s="23"/>
      <c r="SLA1" s="23"/>
      <c r="SLB1" s="23"/>
      <c r="SLC1" s="23"/>
      <c r="SLD1" s="23"/>
      <c r="SLE1" s="23"/>
      <c r="SLF1" s="23"/>
      <c r="SLG1" s="23"/>
      <c r="SLH1" s="23"/>
      <c r="SLI1" s="23"/>
      <c r="SLJ1" s="23"/>
      <c r="SLK1" s="23"/>
      <c r="SLL1" s="23"/>
      <c r="SLM1" s="23"/>
      <c r="SLN1" s="23"/>
      <c r="SLO1" s="23"/>
      <c r="SLP1" s="23"/>
      <c r="SLQ1" s="23"/>
      <c r="SLR1" s="23"/>
      <c r="SLS1" s="23"/>
      <c r="SLT1" s="23"/>
      <c r="SLU1" s="23"/>
      <c r="SLV1" s="23"/>
      <c r="SLW1" s="23"/>
      <c r="SLX1" s="23"/>
      <c r="SLY1" s="23"/>
      <c r="SLZ1" s="23"/>
      <c r="SMA1" s="23"/>
      <c r="SMB1" s="23"/>
      <c r="SMC1" s="23"/>
      <c r="SMD1" s="23"/>
      <c r="SME1" s="23"/>
      <c r="SMF1" s="23"/>
      <c r="SMG1" s="23"/>
      <c r="SMH1" s="23"/>
      <c r="SMI1" s="23"/>
      <c r="SMJ1" s="23"/>
      <c r="SMK1" s="23"/>
      <c r="SML1" s="23"/>
      <c r="SMM1" s="23"/>
      <c r="SMN1" s="23"/>
      <c r="SMO1" s="23"/>
      <c r="SMP1" s="23"/>
      <c r="SMQ1" s="23"/>
      <c r="SMR1" s="23"/>
      <c r="SMS1" s="23"/>
      <c r="SMT1" s="23"/>
      <c r="SMU1" s="23"/>
      <c r="SMV1" s="23"/>
      <c r="SMW1" s="23"/>
      <c r="SMX1" s="23"/>
      <c r="SMY1" s="23"/>
      <c r="SMZ1" s="23"/>
      <c r="SNA1" s="23"/>
      <c r="SNB1" s="23"/>
      <c r="SNC1" s="23"/>
      <c r="SND1" s="23"/>
      <c r="SNE1" s="23"/>
      <c r="SNF1" s="23"/>
      <c r="SNG1" s="23"/>
      <c r="SNH1" s="23"/>
      <c r="SNI1" s="23"/>
      <c r="SNJ1" s="23"/>
      <c r="SNK1" s="23"/>
      <c r="SNL1" s="23"/>
      <c r="SNM1" s="23"/>
      <c r="SNN1" s="23"/>
      <c r="SNO1" s="23"/>
      <c r="SNP1" s="23"/>
      <c r="SNQ1" s="23"/>
      <c r="SNR1" s="23"/>
      <c r="SNS1" s="23"/>
      <c r="SNT1" s="23"/>
      <c r="SNU1" s="23"/>
      <c r="SNV1" s="23"/>
      <c r="SNW1" s="23"/>
      <c r="SNX1" s="23"/>
      <c r="SNY1" s="23"/>
      <c r="SNZ1" s="23"/>
      <c r="SOA1" s="23"/>
      <c r="SOB1" s="23"/>
      <c r="SOC1" s="23"/>
      <c r="SOD1" s="23"/>
      <c r="SOE1" s="23"/>
      <c r="SOF1" s="23"/>
      <c r="SOG1" s="23"/>
      <c r="SOH1" s="23"/>
      <c r="SOI1" s="23"/>
      <c r="SOJ1" s="23"/>
      <c r="SOK1" s="23"/>
      <c r="SOL1" s="23"/>
      <c r="SOM1" s="23"/>
      <c r="SON1" s="23"/>
      <c r="SOO1" s="23"/>
      <c r="SOP1" s="23"/>
      <c r="SOQ1" s="23"/>
      <c r="SOR1" s="23"/>
      <c r="SOS1" s="23"/>
      <c r="SOT1" s="23"/>
      <c r="SOU1" s="23"/>
      <c r="SOV1" s="23"/>
      <c r="SOW1" s="23"/>
      <c r="SOX1" s="23"/>
      <c r="SOY1" s="23"/>
      <c r="SOZ1" s="23"/>
      <c r="SPA1" s="23"/>
      <c r="SPB1" s="23"/>
      <c r="SPC1" s="23"/>
      <c r="SPD1" s="23"/>
      <c r="SPE1" s="23"/>
      <c r="SPF1" s="23"/>
      <c r="SPG1" s="23"/>
      <c r="SPH1" s="23"/>
      <c r="SPI1" s="23"/>
      <c r="SPJ1" s="23"/>
      <c r="SPK1" s="23"/>
      <c r="SPL1" s="23"/>
      <c r="SPM1" s="23"/>
      <c r="SPN1" s="23"/>
      <c r="SPO1" s="23"/>
      <c r="SPP1" s="23"/>
      <c r="SPQ1" s="23"/>
      <c r="SPR1" s="23"/>
      <c r="SPS1" s="23"/>
      <c r="SPT1" s="23"/>
      <c r="SPU1" s="23"/>
      <c r="SPV1" s="23"/>
      <c r="SPW1" s="23"/>
      <c r="SPX1" s="23"/>
      <c r="SPY1" s="23"/>
      <c r="SPZ1" s="23"/>
      <c r="SQA1" s="23"/>
      <c r="SQB1" s="23"/>
      <c r="SQC1" s="23"/>
      <c r="SQD1" s="23"/>
      <c r="SQE1" s="23"/>
      <c r="SQF1" s="23"/>
      <c r="SQG1" s="23"/>
      <c r="SQH1" s="23"/>
      <c r="SQI1" s="23"/>
      <c r="SQJ1" s="23"/>
      <c r="SQK1" s="23"/>
      <c r="SQL1" s="23"/>
      <c r="SQM1" s="23"/>
      <c r="SQN1" s="23"/>
      <c r="SQO1" s="23"/>
      <c r="SQP1" s="23"/>
      <c r="SQQ1" s="23"/>
      <c r="SQR1" s="23"/>
      <c r="SQS1" s="23"/>
      <c r="SQT1" s="23"/>
      <c r="SQU1" s="23"/>
      <c r="SQV1" s="23"/>
      <c r="SQW1" s="23"/>
      <c r="SQX1" s="23"/>
      <c r="SQY1" s="23"/>
      <c r="SQZ1" s="23"/>
      <c r="SRA1" s="23"/>
      <c r="SRB1" s="23"/>
      <c r="SRC1" s="23"/>
      <c r="SRD1" s="23"/>
      <c r="SRE1" s="23"/>
      <c r="SRF1" s="23"/>
      <c r="SRG1" s="23"/>
      <c r="SRH1" s="23"/>
      <c r="SRI1" s="23"/>
      <c r="SRJ1" s="23"/>
      <c r="SRK1" s="23"/>
      <c r="SRL1" s="23"/>
      <c r="SRM1" s="23"/>
      <c r="SRN1" s="23"/>
      <c r="SRO1" s="23"/>
      <c r="SRP1" s="23"/>
      <c r="SRQ1" s="23"/>
      <c r="SRR1" s="23"/>
      <c r="SRS1" s="23"/>
      <c r="SRT1" s="23"/>
      <c r="SRU1" s="23"/>
      <c r="SRV1" s="23"/>
      <c r="SRW1" s="23"/>
      <c r="SRX1" s="23"/>
      <c r="SRY1" s="23"/>
      <c r="SRZ1" s="23"/>
      <c r="SSA1" s="23"/>
      <c r="SSB1" s="23"/>
      <c r="SSC1" s="23"/>
      <c r="SSD1" s="23"/>
      <c r="SSE1" s="23"/>
      <c r="SSF1" s="23"/>
      <c r="SSG1" s="23"/>
      <c r="SSH1" s="23"/>
      <c r="SSI1" s="23"/>
      <c r="SSJ1" s="23"/>
      <c r="SSK1" s="23"/>
      <c r="SSL1" s="23"/>
      <c r="SSM1" s="23"/>
      <c r="SSN1" s="23"/>
      <c r="SSO1" s="23"/>
      <c r="SSP1" s="23"/>
      <c r="SSQ1" s="23"/>
      <c r="SSR1" s="23"/>
      <c r="SSS1" s="23"/>
      <c r="SST1" s="23"/>
      <c r="SSU1" s="23"/>
      <c r="SSV1" s="23"/>
      <c r="SSW1" s="23"/>
      <c r="SSX1" s="23"/>
      <c r="SSY1" s="23"/>
      <c r="SSZ1" s="23"/>
      <c r="STA1" s="23"/>
      <c r="STB1" s="23"/>
      <c r="STC1" s="23"/>
      <c r="STD1" s="23"/>
      <c r="STE1" s="23"/>
      <c r="STF1" s="23"/>
      <c r="STG1" s="23"/>
      <c r="STH1" s="23"/>
      <c r="STI1" s="23"/>
      <c r="STJ1" s="23"/>
      <c r="STK1" s="23"/>
      <c r="STL1" s="23"/>
      <c r="STM1" s="23"/>
      <c r="STN1" s="23"/>
      <c r="STO1" s="23"/>
      <c r="STP1" s="23"/>
      <c r="STQ1" s="23"/>
      <c r="STR1" s="23"/>
      <c r="STS1" s="23"/>
      <c r="STT1" s="23"/>
      <c r="STU1" s="23"/>
      <c r="STV1" s="23"/>
      <c r="STW1" s="23"/>
      <c r="STX1" s="23"/>
      <c r="STY1" s="23"/>
      <c r="STZ1" s="23"/>
      <c r="SUA1" s="23"/>
      <c r="SUB1" s="23"/>
      <c r="SUC1" s="23"/>
      <c r="SUD1" s="23"/>
      <c r="SUE1" s="23"/>
      <c r="SUF1" s="23"/>
      <c r="SUG1" s="23"/>
      <c r="SUH1" s="23"/>
      <c r="SUI1" s="23"/>
      <c r="SUJ1" s="23"/>
      <c r="SUK1" s="23"/>
      <c r="SUL1" s="23"/>
      <c r="SUM1" s="23"/>
      <c r="SUN1" s="23"/>
      <c r="SUO1" s="23"/>
      <c r="SUP1" s="23"/>
      <c r="SUQ1" s="23"/>
      <c r="SUR1" s="23"/>
      <c r="SUS1" s="23"/>
      <c r="SUT1" s="23"/>
      <c r="SUU1" s="23"/>
      <c r="SUV1" s="23"/>
      <c r="SUW1" s="23"/>
      <c r="SUX1" s="23"/>
      <c r="SUY1" s="23"/>
      <c r="SUZ1" s="23"/>
      <c r="SVA1" s="23"/>
      <c r="SVB1" s="23"/>
      <c r="SVC1" s="23"/>
      <c r="SVD1" s="23"/>
      <c r="SVE1" s="23"/>
      <c r="SVF1" s="23"/>
      <c r="SVG1" s="23"/>
      <c r="SVH1" s="23"/>
      <c r="SVI1" s="23"/>
      <c r="SVJ1" s="23"/>
      <c r="SVK1" s="23"/>
      <c r="SVL1" s="23"/>
      <c r="SVM1" s="23"/>
      <c r="SVN1" s="23"/>
      <c r="SVO1" s="23"/>
      <c r="SVP1" s="23"/>
      <c r="SVQ1" s="23"/>
      <c r="SVR1" s="23"/>
      <c r="SVS1" s="23"/>
      <c r="SVT1" s="23"/>
      <c r="SVU1" s="23"/>
      <c r="SVV1" s="23"/>
      <c r="SVW1" s="23"/>
      <c r="SVX1" s="23"/>
      <c r="SVY1" s="23"/>
      <c r="SVZ1" s="23"/>
      <c r="SWA1" s="23"/>
      <c r="SWB1" s="23"/>
      <c r="SWC1" s="23"/>
      <c r="SWD1" s="23"/>
      <c r="SWE1" s="23"/>
      <c r="SWF1" s="23"/>
      <c r="SWG1" s="23"/>
      <c r="SWH1" s="23"/>
      <c r="SWI1" s="23"/>
      <c r="SWJ1" s="23"/>
      <c r="SWK1" s="23"/>
      <c r="SWL1" s="23"/>
      <c r="SWM1" s="23"/>
      <c r="SWN1" s="23"/>
      <c r="SWO1" s="23"/>
      <c r="SWP1" s="23"/>
      <c r="SWQ1" s="23"/>
      <c r="SWR1" s="23"/>
      <c r="SWS1" s="23"/>
      <c r="SWT1" s="23"/>
      <c r="SWU1" s="23"/>
      <c r="SWV1" s="23"/>
      <c r="SWW1" s="23"/>
      <c r="SWX1" s="23"/>
      <c r="SWY1" s="23"/>
      <c r="SWZ1" s="23"/>
      <c r="SXA1" s="23"/>
      <c r="SXB1" s="23"/>
      <c r="SXC1" s="23"/>
      <c r="SXD1" s="23"/>
      <c r="SXE1" s="23"/>
      <c r="SXF1" s="23"/>
      <c r="SXG1" s="23"/>
      <c r="SXH1" s="23"/>
      <c r="SXI1" s="23"/>
      <c r="SXJ1" s="23"/>
      <c r="SXK1" s="23"/>
      <c r="SXL1" s="23"/>
      <c r="SXM1" s="23"/>
      <c r="SXN1" s="23"/>
      <c r="SXO1" s="23"/>
      <c r="SXP1" s="23"/>
      <c r="SXQ1" s="23"/>
      <c r="SXR1" s="23"/>
      <c r="SXS1" s="23"/>
      <c r="SXT1" s="23"/>
      <c r="SXU1" s="23"/>
      <c r="SXV1" s="23"/>
      <c r="SXW1" s="23"/>
      <c r="SXX1" s="23"/>
      <c r="SXY1" s="23"/>
      <c r="SXZ1" s="23"/>
      <c r="SYA1" s="23"/>
      <c r="SYB1" s="23"/>
      <c r="SYC1" s="23"/>
      <c r="SYD1" s="23"/>
      <c r="SYE1" s="23"/>
      <c r="SYF1" s="23"/>
      <c r="SYG1" s="23"/>
      <c r="SYH1" s="23"/>
      <c r="SYI1" s="23"/>
      <c r="SYJ1" s="23"/>
      <c r="SYK1" s="23"/>
      <c r="SYL1" s="23"/>
      <c r="SYM1" s="23"/>
      <c r="SYN1" s="23"/>
      <c r="SYO1" s="23"/>
      <c r="SYP1" s="23"/>
      <c r="SYQ1" s="23"/>
      <c r="SYR1" s="23"/>
      <c r="SYS1" s="23"/>
      <c r="SYT1" s="23"/>
      <c r="SYU1" s="23"/>
      <c r="SYV1" s="23"/>
      <c r="SYW1" s="23"/>
      <c r="SYX1" s="23"/>
      <c r="SYY1" s="23"/>
      <c r="SYZ1" s="23"/>
      <c r="SZA1" s="23"/>
      <c r="SZB1" s="23"/>
      <c r="SZC1" s="23"/>
      <c r="SZD1" s="23"/>
      <c r="SZE1" s="23"/>
      <c r="SZF1" s="23"/>
      <c r="SZG1" s="23"/>
      <c r="SZH1" s="23"/>
      <c r="SZI1" s="23"/>
      <c r="SZJ1" s="23"/>
      <c r="SZK1" s="23"/>
      <c r="SZL1" s="23"/>
      <c r="SZM1" s="23"/>
      <c r="SZN1" s="23"/>
      <c r="SZO1" s="23"/>
      <c r="SZP1" s="23"/>
      <c r="SZQ1" s="23"/>
      <c r="SZR1" s="23"/>
      <c r="SZS1" s="23"/>
      <c r="SZT1" s="23"/>
      <c r="SZU1" s="23"/>
      <c r="SZV1" s="23"/>
      <c r="SZW1" s="23"/>
      <c r="SZX1" s="23"/>
      <c r="SZY1" s="23"/>
      <c r="SZZ1" s="23"/>
      <c r="TAA1" s="23"/>
      <c r="TAB1" s="23"/>
      <c r="TAC1" s="23"/>
      <c r="TAD1" s="23"/>
      <c r="TAE1" s="23"/>
      <c r="TAF1" s="23"/>
      <c r="TAG1" s="23"/>
      <c r="TAH1" s="23"/>
      <c r="TAI1" s="23"/>
      <c r="TAJ1" s="23"/>
      <c r="TAK1" s="23"/>
      <c r="TAL1" s="23"/>
      <c r="TAM1" s="23"/>
      <c r="TAN1" s="23"/>
      <c r="TAO1" s="23"/>
      <c r="TAP1" s="23"/>
      <c r="TAQ1" s="23"/>
      <c r="TAR1" s="23"/>
      <c r="TAS1" s="23"/>
      <c r="TAT1" s="23"/>
      <c r="TAU1" s="23"/>
      <c r="TAV1" s="23"/>
      <c r="TAW1" s="23"/>
      <c r="TAX1" s="23"/>
      <c r="TAY1" s="23"/>
      <c r="TAZ1" s="23"/>
      <c r="TBA1" s="23"/>
      <c r="TBB1" s="23"/>
      <c r="TBC1" s="23"/>
      <c r="TBD1" s="23"/>
      <c r="TBE1" s="23"/>
      <c r="TBF1" s="23"/>
      <c r="TBG1" s="23"/>
      <c r="TBH1" s="23"/>
      <c r="TBI1" s="23"/>
      <c r="TBJ1" s="23"/>
      <c r="TBK1" s="23"/>
      <c r="TBL1" s="23"/>
      <c r="TBM1" s="23"/>
      <c r="TBN1" s="23"/>
      <c r="TBO1" s="23"/>
      <c r="TBP1" s="23"/>
      <c r="TBQ1" s="23"/>
      <c r="TBR1" s="23"/>
      <c r="TBS1" s="23"/>
      <c r="TBT1" s="23"/>
      <c r="TBU1" s="23"/>
      <c r="TBV1" s="23"/>
      <c r="TBW1" s="23"/>
      <c r="TBX1" s="23"/>
      <c r="TBY1" s="23"/>
      <c r="TBZ1" s="23"/>
      <c r="TCA1" s="23"/>
      <c r="TCB1" s="23"/>
      <c r="TCC1" s="23"/>
      <c r="TCD1" s="23"/>
      <c r="TCE1" s="23"/>
      <c r="TCF1" s="23"/>
      <c r="TCG1" s="23"/>
      <c r="TCH1" s="23"/>
      <c r="TCI1" s="23"/>
      <c r="TCJ1" s="23"/>
      <c r="TCK1" s="23"/>
      <c r="TCL1" s="23"/>
      <c r="TCM1" s="23"/>
      <c r="TCN1" s="23"/>
      <c r="TCO1" s="23"/>
      <c r="TCP1" s="23"/>
      <c r="TCQ1" s="23"/>
      <c r="TCR1" s="23"/>
      <c r="TCS1" s="23"/>
      <c r="TCT1" s="23"/>
      <c r="TCU1" s="23"/>
      <c r="TCV1" s="23"/>
      <c r="TCW1" s="23"/>
      <c r="TCX1" s="23"/>
      <c r="TCY1" s="23"/>
      <c r="TCZ1" s="23"/>
      <c r="TDA1" s="23"/>
      <c r="TDB1" s="23"/>
      <c r="TDC1" s="23"/>
      <c r="TDD1" s="23"/>
      <c r="TDE1" s="23"/>
      <c r="TDF1" s="23"/>
      <c r="TDG1" s="23"/>
      <c r="TDH1" s="23"/>
      <c r="TDI1" s="23"/>
      <c r="TDJ1" s="23"/>
      <c r="TDK1" s="23"/>
      <c r="TDL1" s="23"/>
      <c r="TDM1" s="23"/>
      <c r="TDN1" s="23"/>
      <c r="TDO1" s="23"/>
      <c r="TDP1" s="23"/>
      <c r="TDQ1" s="23"/>
      <c r="TDR1" s="23"/>
      <c r="TDS1" s="23"/>
      <c r="TDT1" s="23"/>
      <c r="TDU1" s="23"/>
      <c r="TDV1" s="23"/>
      <c r="TDW1" s="23"/>
      <c r="TDX1" s="23"/>
      <c r="TDY1" s="23"/>
      <c r="TDZ1" s="23"/>
      <c r="TEA1" s="23"/>
      <c r="TEB1" s="23"/>
      <c r="TEC1" s="23"/>
      <c r="TED1" s="23"/>
      <c r="TEE1" s="23"/>
      <c r="TEF1" s="23"/>
      <c r="TEG1" s="23"/>
      <c r="TEH1" s="23"/>
      <c r="TEI1" s="23"/>
      <c r="TEJ1" s="23"/>
      <c r="TEK1" s="23"/>
      <c r="TEL1" s="23"/>
      <c r="TEM1" s="23"/>
      <c r="TEN1" s="23"/>
      <c r="TEO1" s="23"/>
      <c r="TEP1" s="23"/>
      <c r="TEQ1" s="23"/>
      <c r="TER1" s="23"/>
      <c r="TES1" s="23"/>
      <c r="TET1" s="23"/>
      <c r="TEU1" s="23"/>
      <c r="TEV1" s="23"/>
      <c r="TEW1" s="23"/>
      <c r="TEX1" s="23"/>
      <c r="TEY1" s="23"/>
      <c r="TEZ1" s="23"/>
      <c r="TFA1" s="23"/>
      <c r="TFB1" s="23"/>
      <c r="TFC1" s="23"/>
      <c r="TFD1" s="23"/>
      <c r="TFE1" s="23"/>
      <c r="TFF1" s="23"/>
      <c r="TFG1" s="23"/>
      <c r="TFH1" s="23"/>
      <c r="TFI1" s="23"/>
      <c r="TFJ1" s="23"/>
      <c r="TFK1" s="23"/>
      <c r="TFL1" s="23"/>
      <c r="TFM1" s="23"/>
      <c r="TFN1" s="23"/>
      <c r="TFO1" s="23"/>
      <c r="TFP1" s="23"/>
      <c r="TFQ1" s="23"/>
      <c r="TFR1" s="23"/>
      <c r="TFS1" s="23"/>
      <c r="TFT1" s="23"/>
      <c r="TFU1" s="23"/>
      <c r="TFV1" s="23"/>
      <c r="TFW1" s="23"/>
      <c r="TFX1" s="23"/>
      <c r="TFY1" s="23"/>
      <c r="TFZ1" s="23"/>
      <c r="TGA1" s="23"/>
      <c r="TGB1" s="23"/>
      <c r="TGC1" s="23"/>
      <c r="TGD1" s="23"/>
      <c r="TGE1" s="23"/>
      <c r="TGF1" s="23"/>
      <c r="TGG1" s="23"/>
      <c r="TGH1" s="23"/>
      <c r="TGI1" s="23"/>
      <c r="TGJ1" s="23"/>
      <c r="TGK1" s="23"/>
      <c r="TGL1" s="23"/>
      <c r="TGM1" s="23"/>
      <c r="TGN1" s="23"/>
      <c r="TGO1" s="23"/>
      <c r="TGP1" s="23"/>
      <c r="TGQ1" s="23"/>
      <c r="TGR1" s="23"/>
      <c r="TGS1" s="23"/>
      <c r="TGT1" s="23"/>
      <c r="TGU1" s="23"/>
      <c r="TGV1" s="23"/>
      <c r="TGW1" s="23"/>
      <c r="TGX1" s="23"/>
      <c r="TGY1" s="23"/>
      <c r="TGZ1" s="23"/>
      <c r="THA1" s="23"/>
      <c r="THB1" s="23"/>
      <c r="THC1" s="23"/>
      <c r="THD1" s="23"/>
      <c r="THE1" s="23"/>
      <c r="THF1" s="23"/>
      <c r="THG1" s="23"/>
      <c r="THH1" s="23"/>
      <c r="THI1" s="23"/>
      <c r="THJ1" s="23"/>
      <c r="THK1" s="23"/>
      <c r="THL1" s="23"/>
      <c r="THM1" s="23"/>
      <c r="THN1" s="23"/>
      <c r="THO1" s="23"/>
      <c r="THP1" s="23"/>
      <c r="THQ1" s="23"/>
      <c r="THR1" s="23"/>
      <c r="THS1" s="23"/>
      <c r="THT1" s="23"/>
      <c r="THU1" s="23"/>
      <c r="THV1" s="23"/>
      <c r="THW1" s="23"/>
      <c r="THX1" s="23"/>
      <c r="THY1" s="23"/>
      <c r="THZ1" s="23"/>
      <c r="TIA1" s="23"/>
      <c r="TIB1" s="23"/>
      <c r="TIC1" s="23"/>
      <c r="TID1" s="23"/>
      <c r="TIE1" s="23"/>
      <c r="TIF1" s="23"/>
      <c r="TIG1" s="23"/>
      <c r="TIH1" s="23"/>
      <c r="TII1" s="23"/>
      <c r="TIJ1" s="23"/>
      <c r="TIK1" s="23"/>
      <c r="TIL1" s="23"/>
      <c r="TIM1" s="23"/>
      <c r="TIN1" s="23"/>
      <c r="TIO1" s="23"/>
      <c r="TIP1" s="23"/>
      <c r="TIQ1" s="23"/>
      <c r="TIR1" s="23"/>
      <c r="TIS1" s="23"/>
      <c r="TIT1" s="23"/>
      <c r="TIU1" s="23"/>
      <c r="TIV1" s="23"/>
      <c r="TIW1" s="23"/>
      <c r="TIX1" s="23"/>
      <c r="TIY1" s="23"/>
      <c r="TIZ1" s="23"/>
      <c r="TJA1" s="23"/>
      <c r="TJB1" s="23"/>
      <c r="TJC1" s="23"/>
      <c r="TJD1" s="23"/>
      <c r="TJE1" s="23"/>
      <c r="TJF1" s="23"/>
      <c r="TJG1" s="23"/>
      <c r="TJH1" s="23"/>
      <c r="TJI1" s="23"/>
      <c r="TJJ1" s="23"/>
      <c r="TJK1" s="23"/>
      <c r="TJL1" s="23"/>
      <c r="TJM1" s="23"/>
      <c r="TJN1" s="23"/>
      <c r="TJO1" s="23"/>
      <c r="TJP1" s="23"/>
      <c r="TJQ1" s="23"/>
      <c r="TJR1" s="23"/>
      <c r="TJS1" s="23"/>
      <c r="TJT1" s="23"/>
      <c r="TJU1" s="23"/>
      <c r="TJV1" s="23"/>
      <c r="TJW1" s="23"/>
      <c r="TJX1" s="23"/>
      <c r="TJY1" s="23"/>
      <c r="TJZ1" s="23"/>
      <c r="TKA1" s="23"/>
      <c r="TKB1" s="23"/>
      <c r="TKC1" s="23"/>
      <c r="TKD1" s="23"/>
      <c r="TKE1" s="23"/>
      <c r="TKF1" s="23"/>
      <c r="TKG1" s="23"/>
      <c r="TKH1" s="23"/>
      <c r="TKI1" s="23"/>
      <c r="TKJ1" s="23"/>
      <c r="TKK1" s="23"/>
      <c r="TKL1" s="23"/>
      <c r="TKM1" s="23"/>
      <c r="TKN1" s="23"/>
      <c r="TKO1" s="23"/>
      <c r="TKP1" s="23"/>
      <c r="TKQ1" s="23"/>
      <c r="TKR1" s="23"/>
      <c r="TKS1" s="23"/>
      <c r="TKT1" s="23"/>
      <c r="TKU1" s="23"/>
      <c r="TKV1" s="23"/>
      <c r="TKW1" s="23"/>
      <c r="TKX1" s="23"/>
      <c r="TKY1" s="23"/>
      <c r="TKZ1" s="23"/>
      <c r="TLA1" s="23"/>
      <c r="TLB1" s="23"/>
      <c r="TLC1" s="23"/>
      <c r="TLD1" s="23"/>
      <c r="TLE1" s="23"/>
      <c r="TLF1" s="23"/>
      <c r="TLG1" s="23"/>
      <c r="TLH1" s="23"/>
      <c r="TLI1" s="23"/>
      <c r="TLJ1" s="23"/>
      <c r="TLK1" s="23"/>
      <c r="TLL1" s="23"/>
      <c r="TLM1" s="23"/>
      <c r="TLN1" s="23"/>
      <c r="TLO1" s="23"/>
      <c r="TLP1" s="23"/>
      <c r="TLQ1" s="23"/>
      <c r="TLR1" s="23"/>
      <c r="TLS1" s="23"/>
      <c r="TLT1" s="23"/>
      <c r="TLU1" s="23"/>
      <c r="TLV1" s="23"/>
      <c r="TLW1" s="23"/>
      <c r="TLX1" s="23"/>
      <c r="TLY1" s="23"/>
      <c r="TLZ1" s="23"/>
      <c r="TMA1" s="23"/>
      <c r="TMB1" s="23"/>
      <c r="TMC1" s="23"/>
      <c r="TMD1" s="23"/>
      <c r="TME1" s="23"/>
      <c r="TMF1" s="23"/>
      <c r="TMG1" s="23"/>
      <c r="TMH1" s="23"/>
      <c r="TMI1" s="23"/>
      <c r="TMJ1" s="23"/>
      <c r="TMK1" s="23"/>
      <c r="TML1" s="23"/>
      <c r="TMM1" s="23"/>
      <c r="TMN1" s="23"/>
      <c r="TMO1" s="23"/>
      <c r="TMP1" s="23"/>
      <c r="TMQ1" s="23"/>
      <c r="TMR1" s="23"/>
      <c r="TMS1" s="23"/>
      <c r="TMT1" s="23"/>
      <c r="TMU1" s="23"/>
      <c r="TMV1" s="23"/>
      <c r="TMW1" s="23"/>
      <c r="TMX1" s="23"/>
      <c r="TMY1" s="23"/>
      <c r="TMZ1" s="23"/>
      <c r="TNA1" s="23"/>
      <c r="TNB1" s="23"/>
      <c r="TNC1" s="23"/>
      <c r="TND1" s="23"/>
      <c r="TNE1" s="23"/>
      <c r="TNF1" s="23"/>
      <c r="TNG1" s="23"/>
      <c r="TNH1" s="23"/>
      <c r="TNI1" s="23"/>
      <c r="TNJ1" s="23"/>
      <c r="TNK1" s="23"/>
      <c r="TNL1" s="23"/>
      <c r="TNM1" s="23"/>
      <c r="TNN1" s="23"/>
      <c r="TNO1" s="23"/>
      <c r="TNP1" s="23"/>
      <c r="TNQ1" s="23"/>
      <c r="TNR1" s="23"/>
      <c r="TNS1" s="23"/>
      <c r="TNT1" s="23"/>
      <c r="TNU1" s="23"/>
      <c r="TNV1" s="23"/>
      <c r="TNW1" s="23"/>
      <c r="TNX1" s="23"/>
      <c r="TNY1" s="23"/>
      <c r="TNZ1" s="23"/>
      <c r="TOA1" s="23"/>
      <c r="TOB1" s="23"/>
      <c r="TOC1" s="23"/>
      <c r="TOD1" s="23"/>
      <c r="TOE1" s="23"/>
      <c r="TOF1" s="23"/>
      <c r="TOG1" s="23"/>
      <c r="TOH1" s="23"/>
      <c r="TOI1" s="23"/>
      <c r="TOJ1" s="23"/>
      <c r="TOK1" s="23"/>
      <c r="TOL1" s="23"/>
      <c r="TOM1" s="23"/>
      <c r="TON1" s="23"/>
      <c r="TOO1" s="23"/>
      <c r="TOP1" s="23"/>
      <c r="TOQ1" s="23"/>
      <c r="TOR1" s="23"/>
      <c r="TOS1" s="23"/>
      <c r="TOT1" s="23"/>
      <c r="TOU1" s="23"/>
      <c r="TOV1" s="23"/>
      <c r="TOW1" s="23"/>
      <c r="TOX1" s="23"/>
      <c r="TOY1" s="23"/>
      <c r="TOZ1" s="23"/>
      <c r="TPA1" s="23"/>
      <c r="TPB1" s="23"/>
      <c r="TPC1" s="23"/>
      <c r="TPD1" s="23"/>
      <c r="TPE1" s="23"/>
      <c r="TPF1" s="23"/>
      <c r="TPG1" s="23"/>
      <c r="TPH1" s="23"/>
      <c r="TPI1" s="23"/>
      <c r="TPJ1" s="23"/>
      <c r="TPK1" s="23"/>
      <c r="TPL1" s="23"/>
      <c r="TPM1" s="23"/>
      <c r="TPN1" s="23"/>
      <c r="TPO1" s="23"/>
      <c r="TPP1" s="23"/>
      <c r="TPQ1" s="23"/>
      <c r="TPR1" s="23"/>
      <c r="TPS1" s="23"/>
      <c r="TPT1" s="23"/>
      <c r="TPU1" s="23"/>
      <c r="TPV1" s="23"/>
      <c r="TPW1" s="23"/>
      <c r="TPX1" s="23"/>
      <c r="TPY1" s="23"/>
      <c r="TPZ1" s="23"/>
      <c r="TQA1" s="23"/>
      <c r="TQB1" s="23"/>
      <c r="TQC1" s="23"/>
      <c r="TQD1" s="23"/>
      <c r="TQE1" s="23"/>
      <c r="TQF1" s="23"/>
      <c r="TQG1" s="23"/>
      <c r="TQH1" s="23"/>
      <c r="TQI1" s="23"/>
      <c r="TQJ1" s="23"/>
      <c r="TQK1" s="23"/>
      <c r="TQL1" s="23"/>
      <c r="TQM1" s="23"/>
      <c r="TQN1" s="23"/>
      <c r="TQO1" s="23"/>
      <c r="TQP1" s="23"/>
      <c r="TQQ1" s="23"/>
      <c r="TQR1" s="23"/>
      <c r="TQS1" s="23"/>
      <c r="TQT1" s="23"/>
      <c r="TQU1" s="23"/>
      <c r="TQV1" s="23"/>
      <c r="TQW1" s="23"/>
      <c r="TQX1" s="23"/>
      <c r="TQY1" s="23"/>
      <c r="TQZ1" s="23"/>
      <c r="TRA1" s="23"/>
      <c r="TRB1" s="23"/>
      <c r="TRC1" s="23"/>
      <c r="TRD1" s="23"/>
      <c r="TRE1" s="23"/>
      <c r="TRF1" s="23"/>
      <c r="TRG1" s="23"/>
      <c r="TRH1" s="23"/>
      <c r="TRI1" s="23"/>
      <c r="TRJ1" s="23"/>
      <c r="TRK1" s="23"/>
      <c r="TRL1" s="23"/>
      <c r="TRM1" s="23"/>
      <c r="TRN1" s="23"/>
      <c r="TRO1" s="23"/>
      <c r="TRP1" s="23"/>
      <c r="TRQ1" s="23"/>
      <c r="TRR1" s="23"/>
      <c r="TRS1" s="23"/>
      <c r="TRT1" s="23"/>
      <c r="TRU1" s="23"/>
      <c r="TRV1" s="23"/>
      <c r="TRW1" s="23"/>
      <c r="TRX1" s="23"/>
      <c r="TRY1" s="23"/>
      <c r="TRZ1" s="23"/>
      <c r="TSA1" s="23"/>
      <c r="TSB1" s="23"/>
      <c r="TSC1" s="23"/>
      <c r="TSD1" s="23"/>
      <c r="TSE1" s="23"/>
      <c r="TSF1" s="23"/>
      <c r="TSG1" s="23"/>
      <c r="TSH1" s="23"/>
      <c r="TSI1" s="23"/>
      <c r="TSJ1" s="23"/>
      <c r="TSK1" s="23"/>
      <c r="TSL1" s="23"/>
      <c r="TSM1" s="23"/>
      <c r="TSN1" s="23"/>
      <c r="TSO1" s="23"/>
      <c r="TSP1" s="23"/>
      <c r="TSQ1" s="23"/>
      <c r="TSR1" s="23"/>
      <c r="TSS1" s="23"/>
      <c r="TST1" s="23"/>
      <c r="TSU1" s="23"/>
      <c r="TSV1" s="23"/>
      <c r="TSW1" s="23"/>
      <c r="TSX1" s="23"/>
      <c r="TSY1" s="23"/>
      <c r="TSZ1" s="23"/>
      <c r="TTA1" s="23"/>
      <c r="TTB1" s="23"/>
      <c r="TTC1" s="23"/>
      <c r="TTD1" s="23"/>
      <c r="TTE1" s="23"/>
      <c r="TTF1" s="23"/>
      <c r="TTG1" s="23"/>
      <c r="TTH1" s="23"/>
      <c r="TTI1" s="23"/>
      <c r="TTJ1" s="23"/>
      <c r="TTK1" s="23"/>
      <c r="TTL1" s="23"/>
      <c r="TTM1" s="23"/>
      <c r="TTN1" s="23"/>
      <c r="TTO1" s="23"/>
      <c r="TTP1" s="23"/>
      <c r="TTQ1" s="23"/>
      <c r="TTR1" s="23"/>
      <c r="TTS1" s="23"/>
      <c r="TTT1" s="23"/>
      <c r="TTU1" s="23"/>
      <c r="TTV1" s="23"/>
      <c r="TTW1" s="23"/>
      <c r="TTX1" s="23"/>
      <c r="TTY1" s="23"/>
      <c r="TTZ1" s="23"/>
      <c r="TUA1" s="23"/>
      <c r="TUB1" s="23"/>
      <c r="TUC1" s="23"/>
      <c r="TUD1" s="23"/>
      <c r="TUE1" s="23"/>
      <c r="TUF1" s="23"/>
      <c r="TUG1" s="23"/>
      <c r="TUH1" s="23"/>
      <c r="TUI1" s="23"/>
      <c r="TUJ1" s="23"/>
      <c r="TUK1" s="23"/>
      <c r="TUL1" s="23"/>
      <c r="TUM1" s="23"/>
      <c r="TUN1" s="23"/>
      <c r="TUO1" s="23"/>
      <c r="TUP1" s="23"/>
      <c r="TUQ1" s="23"/>
      <c r="TUR1" s="23"/>
      <c r="TUS1" s="23"/>
      <c r="TUT1" s="23"/>
      <c r="TUU1" s="23"/>
      <c r="TUV1" s="23"/>
      <c r="TUW1" s="23"/>
      <c r="TUX1" s="23"/>
      <c r="TUY1" s="23"/>
      <c r="TUZ1" s="23"/>
      <c r="TVA1" s="23"/>
      <c r="TVB1" s="23"/>
      <c r="TVC1" s="23"/>
      <c r="TVD1" s="23"/>
      <c r="TVE1" s="23"/>
      <c r="TVF1" s="23"/>
      <c r="TVG1" s="23"/>
      <c r="TVH1" s="23"/>
      <c r="TVI1" s="23"/>
      <c r="TVJ1" s="23"/>
      <c r="TVK1" s="23"/>
      <c r="TVL1" s="23"/>
      <c r="TVM1" s="23"/>
      <c r="TVN1" s="23"/>
      <c r="TVO1" s="23"/>
      <c r="TVP1" s="23"/>
      <c r="TVQ1" s="23"/>
      <c r="TVR1" s="23"/>
      <c r="TVS1" s="23"/>
      <c r="TVT1" s="23"/>
      <c r="TVU1" s="23"/>
      <c r="TVV1" s="23"/>
      <c r="TVW1" s="23"/>
      <c r="TVX1" s="23"/>
      <c r="TVY1" s="23"/>
      <c r="TVZ1" s="23"/>
      <c r="TWA1" s="23"/>
      <c r="TWB1" s="23"/>
      <c r="TWC1" s="23"/>
      <c r="TWD1" s="23"/>
      <c r="TWE1" s="23"/>
      <c r="TWF1" s="23"/>
      <c r="TWG1" s="23"/>
      <c r="TWH1" s="23"/>
      <c r="TWI1" s="23"/>
      <c r="TWJ1" s="23"/>
      <c r="TWK1" s="23"/>
      <c r="TWL1" s="23"/>
      <c r="TWM1" s="23"/>
      <c r="TWN1" s="23"/>
      <c r="TWO1" s="23"/>
      <c r="TWP1" s="23"/>
      <c r="TWQ1" s="23"/>
      <c r="TWR1" s="23"/>
      <c r="TWS1" s="23"/>
      <c r="TWT1" s="23"/>
      <c r="TWU1" s="23"/>
      <c r="TWV1" s="23"/>
      <c r="TWW1" s="23"/>
      <c r="TWX1" s="23"/>
      <c r="TWY1" s="23"/>
      <c r="TWZ1" s="23"/>
      <c r="TXA1" s="23"/>
      <c r="TXB1" s="23"/>
      <c r="TXC1" s="23"/>
      <c r="TXD1" s="23"/>
      <c r="TXE1" s="23"/>
      <c r="TXF1" s="23"/>
      <c r="TXG1" s="23"/>
      <c r="TXH1" s="23"/>
      <c r="TXI1" s="23"/>
      <c r="TXJ1" s="23"/>
      <c r="TXK1" s="23"/>
      <c r="TXL1" s="23"/>
      <c r="TXM1" s="23"/>
      <c r="TXN1" s="23"/>
      <c r="TXO1" s="23"/>
      <c r="TXP1" s="23"/>
      <c r="TXQ1" s="23"/>
      <c r="TXR1" s="23"/>
      <c r="TXS1" s="23"/>
      <c r="TXT1" s="23"/>
      <c r="TXU1" s="23"/>
      <c r="TXV1" s="23"/>
      <c r="TXW1" s="23"/>
      <c r="TXX1" s="23"/>
      <c r="TXY1" s="23"/>
      <c r="TXZ1" s="23"/>
      <c r="TYA1" s="23"/>
      <c r="TYB1" s="23"/>
      <c r="TYC1" s="23"/>
      <c r="TYD1" s="23"/>
      <c r="TYE1" s="23"/>
      <c r="TYF1" s="23"/>
      <c r="TYG1" s="23"/>
      <c r="TYH1" s="23"/>
      <c r="TYI1" s="23"/>
      <c r="TYJ1" s="23"/>
      <c r="TYK1" s="23"/>
      <c r="TYL1" s="23"/>
      <c r="TYM1" s="23"/>
      <c r="TYN1" s="23"/>
      <c r="TYO1" s="23"/>
      <c r="TYP1" s="23"/>
      <c r="TYQ1" s="23"/>
      <c r="TYR1" s="23"/>
      <c r="TYS1" s="23"/>
      <c r="TYT1" s="23"/>
      <c r="TYU1" s="23"/>
      <c r="TYV1" s="23"/>
      <c r="TYW1" s="23"/>
      <c r="TYX1" s="23"/>
      <c r="TYY1" s="23"/>
      <c r="TYZ1" s="23"/>
      <c r="TZA1" s="23"/>
      <c r="TZB1" s="23"/>
      <c r="TZC1" s="23"/>
      <c r="TZD1" s="23"/>
      <c r="TZE1" s="23"/>
      <c r="TZF1" s="23"/>
      <c r="TZG1" s="23"/>
      <c r="TZH1" s="23"/>
      <c r="TZI1" s="23"/>
      <c r="TZJ1" s="23"/>
      <c r="TZK1" s="23"/>
      <c r="TZL1" s="23"/>
      <c r="TZM1" s="23"/>
      <c r="TZN1" s="23"/>
      <c r="TZO1" s="23"/>
      <c r="TZP1" s="23"/>
      <c r="TZQ1" s="23"/>
      <c r="TZR1" s="23"/>
      <c r="TZS1" s="23"/>
      <c r="TZT1" s="23"/>
      <c r="TZU1" s="23"/>
      <c r="TZV1" s="23"/>
      <c r="TZW1" s="23"/>
      <c r="TZX1" s="23"/>
      <c r="TZY1" s="23"/>
      <c r="TZZ1" s="23"/>
      <c r="UAA1" s="23"/>
      <c r="UAB1" s="23"/>
      <c r="UAC1" s="23"/>
      <c r="UAD1" s="23"/>
      <c r="UAE1" s="23"/>
      <c r="UAF1" s="23"/>
      <c r="UAG1" s="23"/>
      <c r="UAH1" s="23"/>
      <c r="UAI1" s="23"/>
      <c r="UAJ1" s="23"/>
      <c r="UAK1" s="23"/>
      <c r="UAL1" s="23"/>
      <c r="UAM1" s="23"/>
      <c r="UAN1" s="23"/>
      <c r="UAO1" s="23"/>
      <c r="UAP1" s="23"/>
      <c r="UAQ1" s="23"/>
      <c r="UAR1" s="23"/>
      <c r="UAS1" s="23"/>
      <c r="UAT1" s="23"/>
      <c r="UAU1" s="23"/>
      <c r="UAV1" s="23"/>
      <c r="UAW1" s="23"/>
      <c r="UAX1" s="23"/>
      <c r="UAY1" s="23"/>
      <c r="UAZ1" s="23"/>
      <c r="UBA1" s="23"/>
      <c r="UBB1" s="23"/>
      <c r="UBC1" s="23"/>
      <c r="UBD1" s="23"/>
      <c r="UBE1" s="23"/>
      <c r="UBF1" s="23"/>
      <c r="UBG1" s="23"/>
      <c r="UBH1" s="23"/>
      <c r="UBI1" s="23"/>
      <c r="UBJ1" s="23"/>
      <c r="UBK1" s="23"/>
      <c r="UBL1" s="23"/>
      <c r="UBM1" s="23"/>
      <c r="UBN1" s="23"/>
      <c r="UBO1" s="23"/>
      <c r="UBP1" s="23"/>
      <c r="UBQ1" s="23"/>
      <c r="UBR1" s="23"/>
      <c r="UBS1" s="23"/>
      <c r="UBT1" s="23"/>
      <c r="UBU1" s="23"/>
      <c r="UBV1" s="23"/>
      <c r="UBW1" s="23"/>
      <c r="UBX1" s="23"/>
      <c r="UBY1" s="23"/>
      <c r="UBZ1" s="23"/>
      <c r="UCA1" s="23"/>
      <c r="UCB1" s="23"/>
      <c r="UCC1" s="23"/>
      <c r="UCD1" s="23"/>
      <c r="UCE1" s="23"/>
      <c r="UCF1" s="23"/>
      <c r="UCG1" s="23"/>
      <c r="UCH1" s="23"/>
      <c r="UCI1" s="23"/>
      <c r="UCJ1" s="23"/>
      <c r="UCK1" s="23"/>
      <c r="UCL1" s="23"/>
      <c r="UCM1" s="23"/>
      <c r="UCN1" s="23"/>
      <c r="UCO1" s="23"/>
      <c r="UCP1" s="23"/>
      <c r="UCQ1" s="23"/>
      <c r="UCR1" s="23"/>
      <c r="UCS1" s="23"/>
      <c r="UCT1" s="23"/>
      <c r="UCU1" s="23"/>
      <c r="UCV1" s="23"/>
      <c r="UCW1" s="23"/>
      <c r="UCX1" s="23"/>
      <c r="UCY1" s="23"/>
      <c r="UCZ1" s="23"/>
      <c r="UDA1" s="23"/>
      <c r="UDB1" s="23"/>
      <c r="UDC1" s="23"/>
      <c r="UDD1" s="23"/>
      <c r="UDE1" s="23"/>
      <c r="UDF1" s="23"/>
      <c r="UDG1" s="23"/>
      <c r="UDH1" s="23"/>
      <c r="UDI1" s="23"/>
      <c r="UDJ1" s="23"/>
      <c r="UDK1" s="23"/>
      <c r="UDL1" s="23"/>
      <c r="UDM1" s="23"/>
      <c r="UDN1" s="23"/>
      <c r="UDO1" s="23"/>
      <c r="UDP1" s="23"/>
      <c r="UDQ1" s="23"/>
      <c r="UDR1" s="23"/>
      <c r="UDS1" s="23"/>
      <c r="UDT1" s="23"/>
      <c r="UDU1" s="23"/>
      <c r="UDV1" s="23"/>
      <c r="UDW1" s="23"/>
      <c r="UDX1" s="23"/>
      <c r="UDY1" s="23"/>
      <c r="UDZ1" s="23"/>
      <c r="UEA1" s="23"/>
      <c r="UEB1" s="23"/>
      <c r="UEC1" s="23"/>
      <c r="UED1" s="23"/>
      <c r="UEE1" s="23"/>
      <c r="UEF1" s="23"/>
      <c r="UEG1" s="23"/>
      <c r="UEH1" s="23"/>
      <c r="UEI1" s="23"/>
      <c r="UEJ1" s="23"/>
      <c r="UEK1" s="23"/>
      <c r="UEL1" s="23"/>
      <c r="UEM1" s="23"/>
      <c r="UEN1" s="23"/>
      <c r="UEO1" s="23"/>
      <c r="UEP1" s="23"/>
      <c r="UEQ1" s="23"/>
      <c r="UER1" s="23"/>
      <c r="UES1" s="23"/>
      <c r="UET1" s="23"/>
      <c r="UEU1" s="23"/>
      <c r="UEV1" s="23"/>
      <c r="UEW1" s="23"/>
      <c r="UEX1" s="23"/>
      <c r="UEY1" s="23"/>
      <c r="UEZ1" s="23"/>
      <c r="UFA1" s="23"/>
      <c r="UFB1" s="23"/>
      <c r="UFC1" s="23"/>
      <c r="UFD1" s="23"/>
      <c r="UFE1" s="23"/>
      <c r="UFF1" s="23"/>
      <c r="UFG1" s="23"/>
      <c r="UFH1" s="23"/>
      <c r="UFI1" s="23"/>
      <c r="UFJ1" s="23"/>
      <c r="UFK1" s="23"/>
      <c r="UFL1" s="23"/>
      <c r="UFM1" s="23"/>
      <c r="UFN1" s="23"/>
      <c r="UFO1" s="23"/>
      <c r="UFP1" s="23"/>
      <c r="UFQ1" s="23"/>
      <c r="UFR1" s="23"/>
      <c r="UFS1" s="23"/>
      <c r="UFT1" s="23"/>
      <c r="UFU1" s="23"/>
      <c r="UFV1" s="23"/>
      <c r="UFW1" s="23"/>
      <c r="UFX1" s="23"/>
      <c r="UFY1" s="23"/>
      <c r="UFZ1" s="23"/>
      <c r="UGA1" s="23"/>
      <c r="UGB1" s="23"/>
      <c r="UGC1" s="23"/>
      <c r="UGD1" s="23"/>
      <c r="UGE1" s="23"/>
      <c r="UGF1" s="23"/>
      <c r="UGG1" s="23"/>
      <c r="UGH1" s="23"/>
      <c r="UGI1" s="23"/>
      <c r="UGJ1" s="23"/>
      <c r="UGK1" s="23"/>
      <c r="UGL1" s="23"/>
      <c r="UGM1" s="23"/>
      <c r="UGN1" s="23"/>
      <c r="UGO1" s="23"/>
      <c r="UGP1" s="23"/>
      <c r="UGQ1" s="23"/>
      <c r="UGR1" s="23"/>
      <c r="UGS1" s="23"/>
      <c r="UGT1" s="23"/>
      <c r="UGU1" s="23"/>
      <c r="UGV1" s="23"/>
      <c r="UGW1" s="23"/>
      <c r="UGX1" s="23"/>
      <c r="UGY1" s="23"/>
      <c r="UGZ1" s="23"/>
      <c r="UHA1" s="23"/>
      <c r="UHB1" s="23"/>
      <c r="UHC1" s="23"/>
      <c r="UHD1" s="23"/>
      <c r="UHE1" s="23"/>
      <c r="UHF1" s="23"/>
      <c r="UHG1" s="23"/>
      <c r="UHH1" s="23"/>
      <c r="UHI1" s="23"/>
      <c r="UHJ1" s="23"/>
      <c r="UHK1" s="23"/>
      <c r="UHL1" s="23"/>
      <c r="UHM1" s="23"/>
      <c r="UHN1" s="23"/>
      <c r="UHO1" s="23"/>
      <c r="UHP1" s="23"/>
      <c r="UHQ1" s="23"/>
      <c r="UHR1" s="23"/>
      <c r="UHS1" s="23"/>
      <c r="UHT1" s="23"/>
      <c r="UHU1" s="23"/>
      <c r="UHV1" s="23"/>
      <c r="UHW1" s="23"/>
      <c r="UHX1" s="23"/>
      <c r="UHY1" s="23"/>
      <c r="UHZ1" s="23"/>
      <c r="UIA1" s="23"/>
      <c r="UIB1" s="23"/>
      <c r="UIC1" s="23"/>
      <c r="UID1" s="23"/>
      <c r="UIE1" s="23"/>
      <c r="UIF1" s="23"/>
      <c r="UIG1" s="23"/>
      <c r="UIH1" s="23"/>
      <c r="UII1" s="23"/>
      <c r="UIJ1" s="23"/>
      <c r="UIK1" s="23"/>
      <c r="UIL1" s="23"/>
      <c r="UIM1" s="23"/>
      <c r="UIN1" s="23"/>
      <c r="UIO1" s="23"/>
      <c r="UIP1" s="23"/>
      <c r="UIQ1" s="23"/>
      <c r="UIR1" s="23"/>
      <c r="UIS1" s="23"/>
      <c r="UIT1" s="23"/>
      <c r="UIU1" s="23"/>
      <c r="UIV1" s="23"/>
      <c r="UIW1" s="23"/>
      <c r="UIX1" s="23"/>
      <c r="UIY1" s="23"/>
      <c r="UIZ1" s="23"/>
      <c r="UJA1" s="23"/>
      <c r="UJB1" s="23"/>
      <c r="UJC1" s="23"/>
      <c r="UJD1" s="23"/>
      <c r="UJE1" s="23"/>
      <c r="UJF1" s="23"/>
      <c r="UJG1" s="23"/>
      <c r="UJH1" s="23"/>
      <c r="UJI1" s="23"/>
      <c r="UJJ1" s="23"/>
      <c r="UJK1" s="23"/>
      <c r="UJL1" s="23"/>
      <c r="UJM1" s="23"/>
      <c r="UJN1" s="23"/>
      <c r="UJO1" s="23"/>
      <c r="UJP1" s="23"/>
      <c r="UJQ1" s="23"/>
      <c r="UJR1" s="23"/>
      <c r="UJS1" s="23"/>
      <c r="UJT1" s="23"/>
      <c r="UJU1" s="23"/>
      <c r="UJV1" s="23"/>
      <c r="UJW1" s="23"/>
      <c r="UJX1" s="23"/>
      <c r="UJY1" s="23"/>
      <c r="UJZ1" s="23"/>
      <c r="UKA1" s="23"/>
      <c r="UKB1" s="23"/>
      <c r="UKC1" s="23"/>
      <c r="UKD1" s="23"/>
      <c r="UKE1" s="23"/>
      <c r="UKF1" s="23"/>
      <c r="UKG1" s="23"/>
      <c r="UKH1" s="23"/>
      <c r="UKI1" s="23"/>
      <c r="UKJ1" s="23"/>
      <c r="UKK1" s="23"/>
      <c r="UKL1" s="23"/>
      <c r="UKM1" s="23"/>
      <c r="UKN1" s="23"/>
      <c r="UKO1" s="23"/>
      <c r="UKP1" s="23"/>
      <c r="UKQ1" s="23"/>
      <c r="UKR1" s="23"/>
      <c r="UKS1" s="23"/>
      <c r="UKT1" s="23"/>
      <c r="UKU1" s="23"/>
      <c r="UKV1" s="23"/>
      <c r="UKW1" s="23"/>
      <c r="UKX1" s="23"/>
      <c r="UKY1" s="23"/>
      <c r="UKZ1" s="23"/>
      <c r="ULA1" s="23"/>
      <c r="ULB1" s="23"/>
      <c r="ULC1" s="23"/>
      <c r="ULD1" s="23"/>
      <c r="ULE1" s="23"/>
      <c r="ULF1" s="23"/>
      <c r="ULG1" s="23"/>
      <c r="ULH1" s="23"/>
      <c r="ULI1" s="23"/>
      <c r="ULJ1" s="23"/>
      <c r="ULK1" s="23"/>
      <c r="ULL1" s="23"/>
      <c r="ULM1" s="23"/>
      <c r="ULN1" s="23"/>
      <c r="ULO1" s="23"/>
      <c r="ULP1" s="23"/>
      <c r="ULQ1" s="23"/>
      <c r="ULR1" s="23"/>
      <c r="ULS1" s="23"/>
      <c r="ULT1" s="23"/>
      <c r="ULU1" s="23"/>
      <c r="ULV1" s="23"/>
      <c r="ULW1" s="23"/>
      <c r="ULX1" s="23"/>
      <c r="ULY1" s="23"/>
      <c r="ULZ1" s="23"/>
      <c r="UMA1" s="23"/>
      <c r="UMB1" s="23"/>
      <c r="UMC1" s="23"/>
      <c r="UMD1" s="23"/>
      <c r="UME1" s="23"/>
      <c r="UMF1" s="23"/>
      <c r="UMG1" s="23"/>
      <c r="UMH1" s="23"/>
      <c r="UMI1" s="23"/>
      <c r="UMJ1" s="23"/>
      <c r="UMK1" s="23"/>
      <c r="UML1" s="23"/>
      <c r="UMM1" s="23"/>
      <c r="UMN1" s="23"/>
      <c r="UMO1" s="23"/>
      <c r="UMP1" s="23"/>
      <c r="UMQ1" s="23"/>
      <c r="UMR1" s="23"/>
      <c r="UMS1" s="23"/>
      <c r="UMT1" s="23"/>
      <c r="UMU1" s="23"/>
      <c r="UMV1" s="23"/>
      <c r="UMW1" s="23"/>
      <c r="UMX1" s="23"/>
      <c r="UMY1" s="23"/>
      <c r="UMZ1" s="23"/>
      <c r="UNA1" s="23"/>
      <c r="UNB1" s="23"/>
      <c r="UNC1" s="23"/>
      <c r="UND1" s="23"/>
      <c r="UNE1" s="23"/>
      <c r="UNF1" s="23"/>
      <c r="UNG1" s="23"/>
      <c r="UNH1" s="23"/>
      <c r="UNI1" s="23"/>
      <c r="UNJ1" s="23"/>
      <c r="UNK1" s="23"/>
      <c r="UNL1" s="23"/>
      <c r="UNM1" s="23"/>
      <c r="UNN1" s="23"/>
      <c r="UNO1" s="23"/>
      <c r="UNP1" s="23"/>
      <c r="UNQ1" s="23"/>
      <c r="UNR1" s="23"/>
      <c r="UNS1" s="23"/>
      <c r="UNT1" s="23"/>
      <c r="UNU1" s="23"/>
      <c r="UNV1" s="23"/>
      <c r="UNW1" s="23"/>
      <c r="UNX1" s="23"/>
      <c r="UNY1" s="23"/>
      <c r="UNZ1" s="23"/>
      <c r="UOA1" s="23"/>
      <c r="UOB1" s="23"/>
      <c r="UOC1" s="23"/>
      <c r="UOD1" s="23"/>
      <c r="UOE1" s="23"/>
      <c r="UOF1" s="23"/>
      <c r="UOG1" s="23"/>
      <c r="UOH1" s="23"/>
      <c r="UOI1" s="23"/>
      <c r="UOJ1" s="23"/>
      <c r="UOK1" s="23"/>
      <c r="UOL1" s="23"/>
      <c r="UOM1" s="23"/>
      <c r="UON1" s="23"/>
      <c r="UOO1" s="23"/>
      <c r="UOP1" s="23"/>
      <c r="UOQ1" s="23"/>
      <c r="UOR1" s="23"/>
      <c r="UOS1" s="23"/>
      <c r="UOT1" s="23"/>
      <c r="UOU1" s="23"/>
      <c r="UOV1" s="23"/>
      <c r="UOW1" s="23"/>
      <c r="UOX1" s="23"/>
      <c r="UOY1" s="23"/>
      <c r="UOZ1" s="23"/>
      <c r="UPA1" s="23"/>
      <c r="UPB1" s="23"/>
      <c r="UPC1" s="23"/>
      <c r="UPD1" s="23"/>
      <c r="UPE1" s="23"/>
      <c r="UPF1" s="23"/>
      <c r="UPG1" s="23"/>
      <c r="UPH1" s="23"/>
      <c r="UPI1" s="23"/>
      <c r="UPJ1" s="23"/>
      <c r="UPK1" s="23"/>
      <c r="UPL1" s="23"/>
      <c r="UPM1" s="23"/>
      <c r="UPN1" s="23"/>
      <c r="UPO1" s="23"/>
      <c r="UPP1" s="23"/>
      <c r="UPQ1" s="23"/>
      <c r="UPR1" s="23"/>
      <c r="UPS1" s="23"/>
      <c r="UPT1" s="23"/>
      <c r="UPU1" s="23"/>
      <c r="UPV1" s="23"/>
      <c r="UPW1" s="23"/>
      <c r="UPX1" s="23"/>
      <c r="UPY1" s="23"/>
      <c r="UPZ1" s="23"/>
      <c r="UQA1" s="23"/>
      <c r="UQB1" s="23"/>
      <c r="UQC1" s="23"/>
      <c r="UQD1" s="23"/>
      <c r="UQE1" s="23"/>
      <c r="UQF1" s="23"/>
      <c r="UQG1" s="23"/>
      <c r="UQH1" s="23"/>
      <c r="UQI1" s="23"/>
      <c r="UQJ1" s="23"/>
      <c r="UQK1" s="23"/>
      <c r="UQL1" s="23"/>
      <c r="UQM1" s="23"/>
      <c r="UQN1" s="23"/>
      <c r="UQO1" s="23"/>
      <c r="UQP1" s="23"/>
      <c r="UQQ1" s="23"/>
      <c r="UQR1" s="23"/>
      <c r="UQS1" s="23"/>
      <c r="UQT1" s="23"/>
      <c r="UQU1" s="23"/>
      <c r="UQV1" s="23"/>
      <c r="UQW1" s="23"/>
      <c r="UQX1" s="23"/>
      <c r="UQY1" s="23"/>
      <c r="UQZ1" s="23"/>
      <c r="URA1" s="23"/>
      <c r="URB1" s="23"/>
      <c r="URC1" s="23"/>
      <c r="URD1" s="23"/>
      <c r="URE1" s="23"/>
      <c r="URF1" s="23"/>
      <c r="URG1" s="23"/>
      <c r="URH1" s="23"/>
      <c r="URI1" s="23"/>
      <c r="URJ1" s="23"/>
      <c r="URK1" s="23"/>
      <c r="URL1" s="23"/>
      <c r="URM1" s="23"/>
      <c r="URN1" s="23"/>
      <c r="URO1" s="23"/>
      <c r="URP1" s="23"/>
      <c r="URQ1" s="23"/>
      <c r="URR1" s="23"/>
      <c r="URS1" s="23"/>
      <c r="URT1" s="23"/>
      <c r="URU1" s="23"/>
      <c r="URV1" s="23"/>
      <c r="URW1" s="23"/>
      <c r="URX1" s="23"/>
      <c r="URY1" s="23"/>
      <c r="URZ1" s="23"/>
      <c r="USA1" s="23"/>
      <c r="USB1" s="23"/>
      <c r="USC1" s="23"/>
      <c r="USD1" s="23"/>
      <c r="USE1" s="23"/>
      <c r="USF1" s="23"/>
      <c r="USG1" s="23"/>
      <c r="USH1" s="23"/>
      <c r="USI1" s="23"/>
      <c r="USJ1" s="23"/>
      <c r="USK1" s="23"/>
      <c r="USL1" s="23"/>
      <c r="USM1" s="23"/>
      <c r="USN1" s="23"/>
      <c r="USO1" s="23"/>
      <c r="USP1" s="23"/>
      <c r="USQ1" s="23"/>
      <c r="USR1" s="23"/>
      <c r="USS1" s="23"/>
      <c r="UST1" s="23"/>
      <c r="USU1" s="23"/>
      <c r="USV1" s="23"/>
      <c r="USW1" s="23"/>
      <c r="USX1" s="23"/>
      <c r="USY1" s="23"/>
      <c r="USZ1" s="23"/>
      <c r="UTA1" s="23"/>
      <c r="UTB1" s="23"/>
      <c r="UTC1" s="23"/>
      <c r="UTD1" s="23"/>
      <c r="UTE1" s="23"/>
      <c r="UTF1" s="23"/>
      <c r="UTG1" s="23"/>
      <c r="UTH1" s="23"/>
      <c r="UTI1" s="23"/>
      <c r="UTJ1" s="23"/>
      <c r="UTK1" s="23"/>
      <c r="UTL1" s="23"/>
      <c r="UTM1" s="23"/>
      <c r="UTN1" s="23"/>
      <c r="UTO1" s="23"/>
      <c r="UTP1" s="23"/>
      <c r="UTQ1" s="23"/>
      <c r="UTR1" s="23"/>
      <c r="UTS1" s="23"/>
      <c r="UTT1" s="23"/>
      <c r="UTU1" s="23"/>
      <c r="UTV1" s="23"/>
      <c r="UTW1" s="23"/>
      <c r="UTX1" s="23"/>
      <c r="UTY1" s="23"/>
      <c r="UTZ1" s="23"/>
      <c r="UUA1" s="23"/>
      <c r="UUB1" s="23"/>
      <c r="UUC1" s="23"/>
      <c r="UUD1" s="23"/>
      <c r="UUE1" s="23"/>
      <c r="UUF1" s="23"/>
      <c r="UUG1" s="23"/>
      <c r="UUH1" s="23"/>
      <c r="UUI1" s="23"/>
      <c r="UUJ1" s="23"/>
      <c r="UUK1" s="23"/>
      <c r="UUL1" s="23"/>
      <c r="UUM1" s="23"/>
      <c r="UUN1" s="23"/>
      <c r="UUO1" s="23"/>
      <c r="UUP1" s="23"/>
      <c r="UUQ1" s="23"/>
      <c r="UUR1" s="23"/>
      <c r="UUS1" s="23"/>
      <c r="UUT1" s="23"/>
      <c r="UUU1" s="23"/>
      <c r="UUV1" s="23"/>
      <c r="UUW1" s="23"/>
      <c r="UUX1" s="23"/>
      <c r="UUY1" s="23"/>
      <c r="UUZ1" s="23"/>
      <c r="UVA1" s="23"/>
      <c r="UVB1" s="23"/>
      <c r="UVC1" s="23"/>
      <c r="UVD1" s="23"/>
      <c r="UVE1" s="23"/>
      <c r="UVF1" s="23"/>
      <c r="UVG1" s="23"/>
      <c r="UVH1" s="23"/>
      <c r="UVI1" s="23"/>
      <c r="UVJ1" s="23"/>
      <c r="UVK1" s="23"/>
      <c r="UVL1" s="23"/>
      <c r="UVM1" s="23"/>
      <c r="UVN1" s="23"/>
      <c r="UVO1" s="23"/>
      <c r="UVP1" s="23"/>
      <c r="UVQ1" s="23"/>
      <c r="UVR1" s="23"/>
      <c r="UVS1" s="23"/>
      <c r="UVT1" s="23"/>
      <c r="UVU1" s="23"/>
      <c r="UVV1" s="23"/>
      <c r="UVW1" s="23"/>
      <c r="UVX1" s="23"/>
      <c r="UVY1" s="23"/>
      <c r="UVZ1" s="23"/>
      <c r="UWA1" s="23"/>
      <c r="UWB1" s="23"/>
      <c r="UWC1" s="23"/>
      <c r="UWD1" s="23"/>
      <c r="UWE1" s="23"/>
      <c r="UWF1" s="23"/>
      <c r="UWG1" s="23"/>
      <c r="UWH1" s="23"/>
      <c r="UWI1" s="23"/>
      <c r="UWJ1" s="23"/>
      <c r="UWK1" s="23"/>
      <c r="UWL1" s="23"/>
      <c r="UWM1" s="23"/>
      <c r="UWN1" s="23"/>
      <c r="UWO1" s="23"/>
      <c r="UWP1" s="23"/>
      <c r="UWQ1" s="23"/>
      <c r="UWR1" s="23"/>
      <c r="UWS1" s="23"/>
      <c r="UWT1" s="23"/>
      <c r="UWU1" s="23"/>
      <c r="UWV1" s="23"/>
      <c r="UWW1" s="23"/>
      <c r="UWX1" s="23"/>
      <c r="UWY1" s="23"/>
      <c r="UWZ1" s="23"/>
      <c r="UXA1" s="23"/>
      <c r="UXB1" s="23"/>
      <c r="UXC1" s="23"/>
      <c r="UXD1" s="23"/>
      <c r="UXE1" s="23"/>
      <c r="UXF1" s="23"/>
      <c r="UXG1" s="23"/>
      <c r="UXH1" s="23"/>
      <c r="UXI1" s="23"/>
      <c r="UXJ1" s="23"/>
      <c r="UXK1" s="23"/>
      <c r="UXL1" s="23"/>
      <c r="UXM1" s="23"/>
      <c r="UXN1" s="23"/>
      <c r="UXO1" s="23"/>
      <c r="UXP1" s="23"/>
      <c r="UXQ1" s="23"/>
      <c r="UXR1" s="23"/>
      <c r="UXS1" s="23"/>
      <c r="UXT1" s="23"/>
      <c r="UXU1" s="23"/>
      <c r="UXV1" s="23"/>
      <c r="UXW1" s="23"/>
      <c r="UXX1" s="23"/>
      <c r="UXY1" s="23"/>
      <c r="UXZ1" s="23"/>
      <c r="UYA1" s="23"/>
      <c r="UYB1" s="23"/>
      <c r="UYC1" s="23"/>
      <c r="UYD1" s="23"/>
      <c r="UYE1" s="23"/>
      <c r="UYF1" s="23"/>
      <c r="UYG1" s="23"/>
      <c r="UYH1" s="23"/>
      <c r="UYI1" s="23"/>
      <c r="UYJ1" s="23"/>
      <c r="UYK1" s="23"/>
      <c r="UYL1" s="23"/>
      <c r="UYM1" s="23"/>
      <c r="UYN1" s="23"/>
      <c r="UYO1" s="23"/>
      <c r="UYP1" s="23"/>
      <c r="UYQ1" s="23"/>
      <c r="UYR1" s="23"/>
      <c r="UYS1" s="23"/>
      <c r="UYT1" s="23"/>
      <c r="UYU1" s="23"/>
      <c r="UYV1" s="23"/>
      <c r="UYW1" s="23"/>
      <c r="UYX1" s="23"/>
      <c r="UYY1" s="23"/>
      <c r="UYZ1" s="23"/>
      <c r="UZA1" s="23"/>
      <c r="UZB1" s="23"/>
      <c r="UZC1" s="23"/>
      <c r="UZD1" s="23"/>
      <c r="UZE1" s="23"/>
      <c r="UZF1" s="23"/>
      <c r="UZG1" s="23"/>
      <c r="UZH1" s="23"/>
      <c r="UZI1" s="23"/>
      <c r="UZJ1" s="23"/>
      <c r="UZK1" s="23"/>
      <c r="UZL1" s="23"/>
      <c r="UZM1" s="23"/>
      <c r="UZN1" s="23"/>
      <c r="UZO1" s="23"/>
      <c r="UZP1" s="23"/>
      <c r="UZQ1" s="23"/>
      <c r="UZR1" s="23"/>
      <c r="UZS1" s="23"/>
      <c r="UZT1" s="23"/>
      <c r="UZU1" s="23"/>
      <c r="UZV1" s="23"/>
      <c r="UZW1" s="23"/>
      <c r="UZX1" s="23"/>
      <c r="UZY1" s="23"/>
      <c r="UZZ1" s="23"/>
      <c r="VAA1" s="23"/>
      <c r="VAB1" s="23"/>
      <c r="VAC1" s="23"/>
      <c r="VAD1" s="23"/>
      <c r="VAE1" s="23"/>
      <c r="VAF1" s="23"/>
      <c r="VAG1" s="23"/>
      <c r="VAH1" s="23"/>
      <c r="VAI1" s="23"/>
      <c r="VAJ1" s="23"/>
      <c r="VAK1" s="23"/>
      <c r="VAL1" s="23"/>
      <c r="VAM1" s="23"/>
      <c r="VAN1" s="23"/>
      <c r="VAO1" s="23"/>
      <c r="VAP1" s="23"/>
      <c r="VAQ1" s="23"/>
      <c r="VAR1" s="23"/>
      <c r="VAS1" s="23"/>
      <c r="VAT1" s="23"/>
      <c r="VAU1" s="23"/>
      <c r="VAV1" s="23"/>
      <c r="VAW1" s="23"/>
      <c r="VAX1" s="23"/>
      <c r="VAY1" s="23"/>
      <c r="VAZ1" s="23"/>
      <c r="VBA1" s="23"/>
      <c r="VBB1" s="23"/>
      <c r="VBC1" s="23"/>
      <c r="VBD1" s="23"/>
      <c r="VBE1" s="23"/>
      <c r="VBF1" s="23"/>
      <c r="VBG1" s="23"/>
      <c r="VBH1" s="23"/>
      <c r="VBI1" s="23"/>
      <c r="VBJ1" s="23"/>
      <c r="VBK1" s="23"/>
      <c r="VBL1" s="23"/>
      <c r="VBM1" s="23"/>
      <c r="VBN1" s="23"/>
      <c r="VBO1" s="23"/>
      <c r="VBP1" s="23"/>
      <c r="VBQ1" s="23"/>
      <c r="VBR1" s="23"/>
      <c r="VBS1" s="23"/>
      <c r="VBT1" s="23"/>
      <c r="VBU1" s="23"/>
      <c r="VBV1" s="23"/>
      <c r="VBW1" s="23"/>
      <c r="VBX1" s="23"/>
      <c r="VBY1" s="23"/>
      <c r="VBZ1" s="23"/>
      <c r="VCA1" s="23"/>
      <c r="VCB1" s="23"/>
      <c r="VCC1" s="23"/>
      <c r="VCD1" s="23"/>
      <c r="VCE1" s="23"/>
      <c r="VCF1" s="23"/>
      <c r="VCG1" s="23"/>
      <c r="VCH1" s="23"/>
      <c r="VCI1" s="23"/>
      <c r="VCJ1" s="23"/>
      <c r="VCK1" s="23"/>
      <c r="VCL1" s="23"/>
      <c r="VCM1" s="23"/>
      <c r="VCN1" s="23"/>
      <c r="VCO1" s="23"/>
      <c r="VCP1" s="23"/>
      <c r="VCQ1" s="23"/>
      <c r="VCR1" s="23"/>
      <c r="VCS1" s="23"/>
      <c r="VCT1" s="23"/>
      <c r="VCU1" s="23"/>
      <c r="VCV1" s="23"/>
      <c r="VCW1" s="23"/>
      <c r="VCX1" s="23"/>
      <c r="VCY1" s="23"/>
      <c r="VCZ1" s="23"/>
      <c r="VDA1" s="23"/>
      <c r="VDB1" s="23"/>
      <c r="VDC1" s="23"/>
      <c r="VDD1" s="23"/>
      <c r="VDE1" s="23"/>
      <c r="VDF1" s="23"/>
      <c r="VDG1" s="23"/>
      <c r="VDH1" s="23"/>
      <c r="VDI1" s="23"/>
      <c r="VDJ1" s="23"/>
      <c r="VDK1" s="23"/>
      <c r="VDL1" s="23"/>
      <c r="VDM1" s="23"/>
      <c r="VDN1" s="23"/>
      <c r="VDO1" s="23"/>
      <c r="VDP1" s="23"/>
      <c r="VDQ1" s="23"/>
      <c r="VDR1" s="23"/>
      <c r="VDS1" s="23"/>
      <c r="VDT1" s="23"/>
      <c r="VDU1" s="23"/>
      <c r="VDV1" s="23"/>
      <c r="VDW1" s="23"/>
      <c r="VDX1" s="23"/>
      <c r="VDY1" s="23"/>
      <c r="VDZ1" s="23"/>
      <c r="VEA1" s="23"/>
      <c r="VEB1" s="23"/>
      <c r="VEC1" s="23"/>
      <c r="VED1" s="23"/>
      <c r="VEE1" s="23"/>
      <c r="VEF1" s="23"/>
      <c r="VEG1" s="23"/>
      <c r="VEH1" s="23"/>
      <c r="VEI1" s="23"/>
      <c r="VEJ1" s="23"/>
      <c r="VEK1" s="23"/>
      <c r="VEL1" s="23"/>
      <c r="VEM1" s="23"/>
      <c r="VEN1" s="23"/>
      <c r="VEO1" s="23"/>
      <c r="VEP1" s="23"/>
      <c r="VEQ1" s="23"/>
      <c r="VER1" s="23"/>
      <c r="VES1" s="23"/>
      <c r="VET1" s="23"/>
      <c r="VEU1" s="23"/>
      <c r="VEV1" s="23"/>
      <c r="VEW1" s="23"/>
      <c r="VEX1" s="23"/>
      <c r="VEY1" s="23"/>
      <c r="VEZ1" s="23"/>
      <c r="VFA1" s="23"/>
      <c r="VFB1" s="23"/>
      <c r="VFC1" s="23"/>
      <c r="VFD1" s="23"/>
      <c r="VFE1" s="23"/>
      <c r="VFF1" s="23"/>
      <c r="VFG1" s="23"/>
      <c r="VFH1" s="23"/>
      <c r="VFI1" s="23"/>
      <c r="VFJ1" s="23"/>
      <c r="VFK1" s="23"/>
      <c r="VFL1" s="23"/>
      <c r="VFM1" s="23"/>
      <c r="VFN1" s="23"/>
      <c r="VFO1" s="23"/>
      <c r="VFP1" s="23"/>
      <c r="VFQ1" s="23"/>
      <c r="VFR1" s="23"/>
      <c r="VFS1" s="23"/>
      <c r="VFT1" s="23"/>
      <c r="VFU1" s="23"/>
      <c r="VFV1" s="23"/>
      <c r="VFW1" s="23"/>
      <c r="VFX1" s="23"/>
      <c r="VFY1" s="23"/>
      <c r="VFZ1" s="23"/>
      <c r="VGA1" s="23"/>
      <c r="VGB1" s="23"/>
      <c r="VGC1" s="23"/>
      <c r="VGD1" s="23"/>
      <c r="VGE1" s="23"/>
      <c r="VGF1" s="23"/>
      <c r="VGG1" s="23"/>
      <c r="VGH1" s="23"/>
      <c r="VGI1" s="23"/>
      <c r="VGJ1" s="23"/>
      <c r="VGK1" s="23"/>
      <c r="VGL1" s="23"/>
      <c r="VGM1" s="23"/>
      <c r="VGN1" s="23"/>
      <c r="VGO1" s="23"/>
      <c r="VGP1" s="23"/>
      <c r="VGQ1" s="23"/>
      <c r="VGR1" s="23"/>
      <c r="VGS1" s="23"/>
      <c r="VGT1" s="23"/>
      <c r="VGU1" s="23"/>
      <c r="VGV1" s="23"/>
      <c r="VGW1" s="23"/>
      <c r="VGX1" s="23"/>
      <c r="VGY1" s="23"/>
      <c r="VGZ1" s="23"/>
      <c r="VHA1" s="23"/>
      <c r="VHB1" s="23"/>
      <c r="VHC1" s="23"/>
      <c r="VHD1" s="23"/>
      <c r="VHE1" s="23"/>
      <c r="VHF1" s="23"/>
      <c r="VHG1" s="23"/>
      <c r="VHH1" s="23"/>
      <c r="VHI1" s="23"/>
      <c r="VHJ1" s="23"/>
      <c r="VHK1" s="23"/>
      <c r="VHL1" s="23"/>
      <c r="VHM1" s="23"/>
      <c r="VHN1" s="23"/>
      <c r="VHO1" s="23"/>
      <c r="VHP1" s="23"/>
      <c r="VHQ1" s="23"/>
      <c r="VHR1" s="23"/>
      <c r="VHS1" s="23"/>
      <c r="VHT1" s="23"/>
      <c r="VHU1" s="23"/>
      <c r="VHV1" s="23"/>
      <c r="VHW1" s="23"/>
      <c r="VHX1" s="23"/>
      <c r="VHY1" s="23"/>
      <c r="VHZ1" s="23"/>
      <c r="VIA1" s="23"/>
      <c r="VIB1" s="23"/>
      <c r="VIC1" s="23"/>
      <c r="VID1" s="23"/>
      <c r="VIE1" s="23"/>
      <c r="VIF1" s="23"/>
      <c r="VIG1" s="23"/>
      <c r="VIH1" s="23"/>
      <c r="VII1" s="23"/>
      <c r="VIJ1" s="23"/>
      <c r="VIK1" s="23"/>
      <c r="VIL1" s="23"/>
      <c r="VIM1" s="23"/>
      <c r="VIN1" s="23"/>
      <c r="VIO1" s="23"/>
      <c r="VIP1" s="23"/>
      <c r="VIQ1" s="23"/>
      <c r="VIR1" s="23"/>
      <c r="VIS1" s="23"/>
      <c r="VIT1" s="23"/>
      <c r="VIU1" s="23"/>
      <c r="VIV1" s="23"/>
      <c r="VIW1" s="23"/>
      <c r="VIX1" s="23"/>
      <c r="VIY1" s="23"/>
      <c r="VIZ1" s="23"/>
      <c r="VJA1" s="23"/>
      <c r="VJB1" s="23"/>
      <c r="VJC1" s="23"/>
      <c r="VJD1" s="23"/>
      <c r="VJE1" s="23"/>
      <c r="VJF1" s="23"/>
      <c r="VJG1" s="23"/>
      <c r="VJH1" s="23"/>
      <c r="VJI1" s="23"/>
      <c r="VJJ1" s="23"/>
      <c r="VJK1" s="23"/>
      <c r="VJL1" s="23"/>
      <c r="VJM1" s="23"/>
      <c r="VJN1" s="23"/>
      <c r="VJO1" s="23"/>
      <c r="VJP1" s="23"/>
      <c r="VJQ1" s="23"/>
      <c r="VJR1" s="23"/>
      <c r="VJS1" s="23"/>
      <c r="VJT1" s="23"/>
      <c r="VJU1" s="23"/>
      <c r="VJV1" s="23"/>
      <c r="VJW1" s="23"/>
      <c r="VJX1" s="23"/>
      <c r="VJY1" s="23"/>
      <c r="VJZ1" s="23"/>
      <c r="VKA1" s="23"/>
      <c r="VKB1" s="23"/>
      <c r="VKC1" s="23"/>
      <c r="VKD1" s="23"/>
      <c r="VKE1" s="23"/>
      <c r="VKF1" s="23"/>
      <c r="VKG1" s="23"/>
      <c r="VKH1" s="23"/>
      <c r="VKI1" s="23"/>
      <c r="VKJ1" s="23"/>
      <c r="VKK1" s="23"/>
      <c r="VKL1" s="23"/>
      <c r="VKM1" s="23"/>
      <c r="VKN1" s="23"/>
      <c r="VKO1" s="23"/>
      <c r="VKP1" s="23"/>
      <c r="VKQ1" s="23"/>
      <c r="VKR1" s="23"/>
      <c r="VKS1" s="23"/>
      <c r="VKT1" s="23"/>
      <c r="VKU1" s="23"/>
      <c r="VKV1" s="23"/>
      <c r="VKW1" s="23"/>
      <c r="VKX1" s="23"/>
      <c r="VKY1" s="23"/>
      <c r="VKZ1" s="23"/>
      <c r="VLA1" s="23"/>
      <c r="VLB1" s="23"/>
      <c r="VLC1" s="23"/>
      <c r="VLD1" s="23"/>
      <c r="VLE1" s="23"/>
      <c r="VLF1" s="23"/>
      <c r="VLG1" s="23"/>
      <c r="VLH1" s="23"/>
      <c r="VLI1" s="23"/>
      <c r="VLJ1" s="23"/>
      <c r="VLK1" s="23"/>
      <c r="VLL1" s="23"/>
      <c r="VLM1" s="23"/>
      <c r="VLN1" s="23"/>
      <c r="VLO1" s="23"/>
      <c r="VLP1" s="23"/>
      <c r="VLQ1" s="23"/>
      <c r="VLR1" s="23"/>
      <c r="VLS1" s="23"/>
      <c r="VLT1" s="23"/>
      <c r="VLU1" s="23"/>
      <c r="VLV1" s="23"/>
      <c r="VLW1" s="23"/>
      <c r="VLX1" s="23"/>
      <c r="VLY1" s="23"/>
      <c r="VLZ1" s="23"/>
      <c r="VMA1" s="23"/>
      <c r="VMB1" s="23"/>
      <c r="VMC1" s="23"/>
      <c r="VMD1" s="23"/>
      <c r="VME1" s="23"/>
      <c r="VMF1" s="23"/>
      <c r="VMG1" s="23"/>
      <c r="VMH1" s="23"/>
      <c r="VMI1" s="23"/>
      <c r="VMJ1" s="23"/>
      <c r="VMK1" s="23"/>
      <c r="VML1" s="23"/>
      <c r="VMM1" s="23"/>
      <c r="VMN1" s="23"/>
      <c r="VMO1" s="23"/>
      <c r="VMP1" s="23"/>
      <c r="VMQ1" s="23"/>
      <c r="VMR1" s="23"/>
      <c r="VMS1" s="23"/>
      <c r="VMT1" s="23"/>
      <c r="VMU1" s="23"/>
      <c r="VMV1" s="23"/>
      <c r="VMW1" s="23"/>
      <c r="VMX1" s="23"/>
      <c r="VMY1" s="23"/>
      <c r="VMZ1" s="23"/>
      <c r="VNA1" s="23"/>
      <c r="VNB1" s="23"/>
      <c r="VNC1" s="23"/>
      <c r="VND1" s="23"/>
      <c r="VNE1" s="23"/>
      <c r="VNF1" s="23"/>
      <c r="VNG1" s="23"/>
      <c r="VNH1" s="23"/>
      <c r="VNI1" s="23"/>
      <c r="VNJ1" s="23"/>
      <c r="VNK1" s="23"/>
      <c r="VNL1" s="23"/>
      <c r="VNM1" s="23"/>
      <c r="VNN1" s="23"/>
      <c r="VNO1" s="23"/>
      <c r="VNP1" s="23"/>
      <c r="VNQ1" s="23"/>
      <c r="VNR1" s="23"/>
      <c r="VNS1" s="23"/>
      <c r="VNT1" s="23"/>
      <c r="VNU1" s="23"/>
      <c r="VNV1" s="23"/>
      <c r="VNW1" s="23"/>
      <c r="VNX1" s="23"/>
      <c r="VNY1" s="23"/>
      <c r="VNZ1" s="23"/>
      <c r="VOA1" s="23"/>
      <c r="VOB1" s="23"/>
      <c r="VOC1" s="23"/>
      <c r="VOD1" s="23"/>
      <c r="VOE1" s="23"/>
      <c r="VOF1" s="23"/>
      <c r="VOG1" s="23"/>
      <c r="VOH1" s="23"/>
      <c r="VOI1" s="23"/>
      <c r="VOJ1" s="23"/>
      <c r="VOK1" s="23"/>
      <c r="VOL1" s="23"/>
      <c r="VOM1" s="23"/>
      <c r="VON1" s="23"/>
      <c r="VOO1" s="23"/>
      <c r="VOP1" s="23"/>
      <c r="VOQ1" s="23"/>
      <c r="VOR1" s="23"/>
      <c r="VOS1" s="23"/>
      <c r="VOT1" s="23"/>
      <c r="VOU1" s="23"/>
      <c r="VOV1" s="23"/>
      <c r="VOW1" s="23"/>
      <c r="VOX1" s="23"/>
      <c r="VOY1" s="23"/>
      <c r="VOZ1" s="23"/>
      <c r="VPA1" s="23"/>
      <c r="VPB1" s="23"/>
      <c r="VPC1" s="23"/>
      <c r="VPD1" s="23"/>
      <c r="VPE1" s="23"/>
      <c r="VPF1" s="23"/>
      <c r="VPG1" s="23"/>
      <c r="VPH1" s="23"/>
      <c r="VPI1" s="23"/>
      <c r="VPJ1" s="23"/>
      <c r="VPK1" s="23"/>
      <c r="VPL1" s="23"/>
      <c r="VPM1" s="23"/>
      <c r="VPN1" s="23"/>
      <c r="VPO1" s="23"/>
      <c r="VPP1" s="23"/>
      <c r="VPQ1" s="23"/>
      <c r="VPR1" s="23"/>
      <c r="VPS1" s="23"/>
      <c r="VPT1" s="23"/>
      <c r="VPU1" s="23"/>
      <c r="VPV1" s="23"/>
      <c r="VPW1" s="23"/>
      <c r="VPX1" s="23"/>
      <c r="VPY1" s="23"/>
      <c r="VPZ1" s="23"/>
      <c r="VQA1" s="23"/>
      <c r="VQB1" s="23"/>
      <c r="VQC1" s="23"/>
      <c r="VQD1" s="23"/>
      <c r="VQE1" s="23"/>
      <c r="VQF1" s="23"/>
      <c r="VQG1" s="23"/>
      <c r="VQH1" s="23"/>
      <c r="VQI1" s="23"/>
      <c r="VQJ1" s="23"/>
      <c r="VQK1" s="23"/>
      <c r="VQL1" s="23"/>
      <c r="VQM1" s="23"/>
      <c r="VQN1" s="23"/>
      <c r="VQO1" s="23"/>
      <c r="VQP1" s="23"/>
      <c r="VQQ1" s="23"/>
      <c r="VQR1" s="23"/>
      <c r="VQS1" s="23"/>
      <c r="VQT1" s="23"/>
      <c r="VQU1" s="23"/>
      <c r="VQV1" s="23"/>
      <c r="VQW1" s="23"/>
      <c r="VQX1" s="23"/>
      <c r="VQY1" s="23"/>
      <c r="VQZ1" s="23"/>
      <c r="VRA1" s="23"/>
      <c r="VRB1" s="23"/>
      <c r="VRC1" s="23"/>
      <c r="VRD1" s="23"/>
      <c r="VRE1" s="23"/>
      <c r="VRF1" s="23"/>
      <c r="VRG1" s="23"/>
      <c r="VRH1" s="23"/>
      <c r="VRI1" s="23"/>
      <c r="VRJ1" s="23"/>
      <c r="VRK1" s="23"/>
      <c r="VRL1" s="23"/>
      <c r="VRM1" s="23"/>
      <c r="VRN1" s="23"/>
      <c r="VRO1" s="23"/>
      <c r="VRP1" s="23"/>
      <c r="VRQ1" s="23"/>
      <c r="VRR1" s="23"/>
      <c r="VRS1" s="23"/>
      <c r="VRT1" s="23"/>
      <c r="VRU1" s="23"/>
      <c r="VRV1" s="23"/>
      <c r="VRW1" s="23"/>
      <c r="VRX1" s="23"/>
      <c r="VRY1" s="23"/>
      <c r="VRZ1" s="23"/>
      <c r="VSA1" s="23"/>
      <c r="VSB1" s="23"/>
      <c r="VSC1" s="23"/>
      <c r="VSD1" s="23"/>
      <c r="VSE1" s="23"/>
      <c r="VSF1" s="23"/>
      <c r="VSG1" s="23"/>
      <c r="VSH1" s="23"/>
      <c r="VSI1" s="23"/>
      <c r="VSJ1" s="23"/>
      <c r="VSK1" s="23"/>
      <c r="VSL1" s="23"/>
      <c r="VSM1" s="23"/>
      <c r="VSN1" s="23"/>
      <c r="VSO1" s="23"/>
      <c r="VSP1" s="23"/>
      <c r="VSQ1" s="23"/>
      <c r="VSR1" s="23"/>
      <c r="VSS1" s="23"/>
      <c r="VST1" s="23"/>
      <c r="VSU1" s="23"/>
      <c r="VSV1" s="23"/>
      <c r="VSW1" s="23"/>
      <c r="VSX1" s="23"/>
      <c r="VSY1" s="23"/>
      <c r="VSZ1" s="23"/>
      <c r="VTA1" s="23"/>
      <c r="VTB1" s="23"/>
      <c r="VTC1" s="23"/>
      <c r="VTD1" s="23"/>
      <c r="VTE1" s="23"/>
      <c r="VTF1" s="23"/>
      <c r="VTG1" s="23"/>
      <c r="VTH1" s="23"/>
      <c r="VTI1" s="23"/>
      <c r="VTJ1" s="23"/>
      <c r="VTK1" s="23"/>
      <c r="VTL1" s="23"/>
      <c r="VTM1" s="23"/>
      <c r="VTN1" s="23"/>
      <c r="VTO1" s="23"/>
      <c r="VTP1" s="23"/>
      <c r="VTQ1" s="23"/>
      <c r="VTR1" s="23"/>
      <c r="VTS1" s="23"/>
      <c r="VTT1" s="23"/>
      <c r="VTU1" s="23"/>
      <c r="VTV1" s="23"/>
      <c r="VTW1" s="23"/>
      <c r="VTX1" s="23"/>
      <c r="VTY1" s="23"/>
      <c r="VTZ1" s="23"/>
      <c r="VUA1" s="23"/>
      <c r="VUB1" s="23"/>
      <c r="VUC1" s="23"/>
      <c r="VUD1" s="23"/>
      <c r="VUE1" s="23"/>
      <c r="VUF1" s="23"/>
      <c r="VUG1" s="23"/>
      <c r="VUH1" s="23"/>
      <c r="VUI1" s="23"/>
      <c r="VUJ1" s="23"/>
      <c r="VUK1" s="23"/>
      <c r="VUL1" s="23"/>
      <c r="VUM1" s="23"/>
      <c r="VUN1" s="23"/>
      <c r="VUO1" s="23"/>
      <c r="VUP1" s="23"/>
      <c r="VUQ1" s="23"/>
      <c r="VUR1" s="23"/>
      <c r="VUS1" s="23"/>
      <c r="VUT1" s="23"/>
      <c r="VUU1" s="23"/>
      <c r="VUV1" s="23"/>
      <c r="VUW1" s="23"/>
      <c r="VUX1" s="23"/>
      <c r="VUY1" s="23"/>
      <c r="VUZ1" s="23"/>
      <c r="VVA1" s="23"/>
      <c r="VVB1" s="23"/>
      <c r="VVC1" s="23"/>
      <c r="VVD1" s="23"/>
      <c r="VVE1" s="23"/>
      <c r="VVF1" s="23"/>
      <c r="VVG1" s="23"/>
      <c r="VVH1" s="23"/>
      <c r="VVI1" s="23"/>
      <c r="VVJ1" s="23"/>
      <c r="VVK1" s="23"/>
      <c r="VVL1" s="23"/>
      <c r="VVM1" s="23"/>
      <c r="VVN1" s="23"/>
      <c r="VVO1" s="23"/>
      <c r="VVP1" s="23"/>
      <c r="VVQ1" s="23"/>
      <c r="VVR1" s="23"/>
      <c r="VVS1" s="23"/>
      <c r="VVT1" s="23"/>
      <c r="VVU1" s="23"/>
      <c r="VVV1" s="23"/>
      <c r="VVW1" s="23"/>
      <c r="VVX1" s="23"/>
      <c r="VVY1" s="23"/>
      <c r="VVZ1" s="23"/>
      <c r="VWA1" s="23"/>
      <c r="VWB1" s="23"/>
      <c r="VWC1" s="23"/>
      <c r="VWD1" s="23"/>
      <c r="VWE1" s="23"/>
      <c r="VWF1" s="23"/>
      <c r="VWG1" s="23"/>
      <c r="VWH1" s="23"/>
      <c r="VWI1" s="23"/>
      <c r="VWJ1" s="23"/>
      <c r="VWK1" s="23"/>
      <c r="VWL1" s="23"/>
      <c r="VWM1" s="23"/>
      <c r="VWN1" s="23"/>
      <c r="VWO1" s="23"/>
      <c r="VWP1" s="23"/>
      <c r="VWQ1" s="23"/>
      <c r="VWR1" s="23"/>
      <c r="VWS1" s="23"/>
      <c r="VWT1" s="23"/>
      <c r="VWU1" s="23"/>
      <c r="VWV1" s="23"/>
      <c r="VWW1" s="23"/>
      <c r="VWX1" s="23"/>
      <c r="VWY1" s="23"/>
      <c r="VWZ1" s="23"/>
      <c r="VXA1" s="23"/>
      <c r="VXB1" s="23"/>
      <c r="VXC1" s="23"/>
      <c r="VXD1" s="23"/>
      <c r="VXE1" s="23"/>
      <c r="VXF1" s="23"/>
      <c r="VXG1" s="23"/>
      <c r="VXH1" s="23"/>
      <c r="VXI1" s="23"/>
      <c r="VXJ1" s="23"/>
      <c r="VXK1" s="23"/>
      <c r="VXL1" s="23"/>
      <c r="VXM1" s="23"/>
      <c r="VXN1" s="23"/>
      <c r="VXO1" s="23"/>
      <c r="VXP1" s="23"/>
      <c r="VXQ1" s="23"/>
      <c r="VXR1" s="23"/>
      <c r="VXS1" s="23"/>
      <c r="VXT1" s="23"/>
      <c r="VXU1" s="23"/>
      <c r="VXV1" s="23"/>
      <c r="VXW1" s="23"/>
      <c r="VXX1" s="23"/>
      <c r="VXY1" s="23"/>
      <c r="VXZ1" s="23"/>
      <c r="VYA1" s="23"/>
      <c r="VYB1" s="23"/>
      <c r="VYC1" s="23"/>
      <c r="VYD1" s="23"/>
      <c r="VYE1" s="23"/>
      <c r="VYF1" s="23"/>
      <c r="VYG1" s="23"/>
      <c r="VYH1" s="23"/>
      <c r="VYI1" s="23"/>
      <c r="VYJ1" s="23"/>
      <c r="VYK1" s="23"/>
      <c r="VYL1" s="23"/>
      <c r="VYM1" s="23"/>
      <c r="VYN1" s="23"/>
      <c r="VYO1" s="23"/>
      <c r="VYP1" s="23"/>
      <c r="VYQ1" s="23"/>
      <c r="VYR1" s="23"/>
      <c r="VYS1" s="23"/>
      <c r="VYT1" s="23"/>
      <c r="VYU1" s="23"/>
      <c r="VYV1" s="23"/>
      <c r="VYW1" s="23"/>
      <c r="VYX1" s="23"/>
      <c r="VYY1" s="23"/>
      <c r="VYZ1" s="23"/>
      <c r="VZA1" s="23"/>
      <c r="VZB1" s="23"/>
      <c r="VZC1" s="23"/>
      <c r="VZD1" s="23"/>
      <c r="VZE1" s="23"/>
      <c r="VZF1" s="23"/>
      <c r="VZG1" s="23"/>
      <c r="VZH1" s="23"/>
      <c r="VZI1" s="23"/>
      <c r="VZJ1" s="23"/>
      <c r="VZK1" s="23"/>
      <c r="VZL1" s="23"/>
      <c r="VZM1" s="23"/>
      <c r="VZN1" s="23"/>
      <c r="VZO1" s="23"/>
      <c r="VZP1" s="23"/>
      <c r="VZQ1" s="23"/>
      <c r="VZR1" s="23"/>
      <c r="VZS1" s="23"/>
      <c r="VZT1" s="23"/>
      <c r="VZU1" s="23"/>
      <c r="VZV1" s="23"/>
      <c r="VZW1" s="23"/>
      <c r="VZX1" s="23"/>
      <c r="VZY1" s="23"/>
      <c r="VZZ1" s="23"/>
      <c r="WAA1" s="23"/>
      <c r="WAB1" s="23"/>
      <c r="WAC1" s="23"/>
      <c r="WAD1" s="23"/>
      <c r="WAE1" s="23"/>
      <c r="WAF1" s="23"/>
      <c r="WAG1" s="23"/>
      <c r="WAH1" s="23"/>
      <c r="WAI1" s="23"/>
      <c r="WAJ1" s="23"/>
      <c r="WAK1" s="23"/>
      <c r="WAL1" s="23"/>
      <c r="WAM1" s="23"/>
      <c r="WAN1" s="23"/>
      <c r="WAO1" s="23"/>
      <c r="WAP1" s="23"/>
      <c r="WAQ1" s="23"/>
      <c r="WAR1" s="23"/>
      <c r="WAS1" s="23"/>
      <c r="WAT1" s="23"/>
      <c r="WAU1" s="23"/>
      <c r="WAV1" s="23"/>
      <c r="WAW1" s="23"/>
      <c r="WAX1" s="23"/>
      <c r="WAY1" s="23"/>
      <c r="WAZ1" s="23"/>
      <c r="WBA1" s="23"/>
      <c r="WBB1" s="23"/>
      <c r="WBC1" s="23"/>
      <c r="WBD1" s="23"/>
      <c r="WBE1" s="23"/>
      <c r="WBF1" s="23"/>
      <c r="WBG1" s="23"/>
      <c r="WBH1" s="23"/>
      <c r="WBI1" s="23"/>
      <c r="WBJ1" s="23"/>
      <c r="WBK1" s="23"/>
      <c r="WBL1" s="23"/>
      <c r="WBM1" s="23"/>
      <c r="WBN1" s="23"/>
      <c r="WBO1" s="23"/>
      <c r="WBP1" s="23"/>
      <c r="WBQ1" s="23"/>
      <c r="WBR1" s="23"/>
      <c r="WBS1" s="23"/>
      <c r="WBT1" s="23"/>
      <c r="WBU1" s="23"/>
      <c r="WBV1" s="23"/>
      <c r="WBW1" s="23"/>
      <c r="WBX1" s="23"/>
      <c r="WBY1" s="23"/>
      <c r="WBZ1" s="23"/>
      <c r="WCA1" s="23"/>
      <c r="WCB1" s="23"/>
      <c r="WCC1" s="23"/>
      <c r="WCD1" s="23"/>
      <c r="WCE1" s="23"/>
      <c r="WCF1" s="23"/>
      <c r="WCG1" s="23"/>
      <c r="WCH1" s="23"/>
      <c r="WCI1" s="23"/>
      <c r="WCJ1" s="23"/>
      <c r="WCK1" s="23"/>
      <c r="WCL1" s="23"/>
      <c r="WCM1" s="23"/>
      <c r="WCN1" s="23"/>
      <c r="WCO1" s="23"/>
      <c r="WCP1" s="23"/>
      <c r="WCQ1" s="23"/>
      <c r="WCR1" s="23"/>
      <c r="WCS1" s="23"/>
      <c r="WCT1" s="23"/>
      <c r="WCU1" s="23"/>
      <c r="WCV1" s="23"/>
      <c r="WCW1" s="23"/>
      <c r="WCX1" s="23"/>
      <c r="WCY1" s="23"/>
      <c r="WCZ1" s="23"/>
      <c r="WDA1" s="23"/>
      <c r="WDB1" s="23"/>
      <c r="WDC1" s="23"/>
      <c r="WDD1" s="23"/>
      <c r="WDE1" s="23"/>
      <c r="WDF1" s="23"/>
      <c r="WDG1" s="23"/>
      <c r="WDH1" s="23"/>
      <c r="WDI1" s="23"/>
      <c r="WDJ1" s="23"/>
      <c r="WDK1" s="23"/>
      <c r="WDL1" s="23"/>
      <c r="WDM1" s="23"/>
      <c r="WDN1" s="23"/>
      <c r="WDO1" s="23"/>
      <c r="WDP1" s="23"/>
      <c r="WDQ1" s="23"/>
      <c r="WDR1" s="23"/>
      <c r="WDS1" s="23"/>
      <c r="WDT1" s="23"/>
      <c r="WDU1" s="23"/>
      <c r="WDV1" s="23"/>
      <c r="WDW1" s="23"/>
      <c r="WDX1" s="23"/>
      <c r="WDY1" s="23"/>
      <c r="WDZ1" s="23"/>
      <c r="WEA1" s="23"/>
      <c r="WEB1" s="23"/>
      <c r="WEC1" s="23"/>
      <c r="WED1" s="23"/>
      <c r="WEE1" s="23"/>
      <c r="WEF1" s="23"/>
      <c r="WEG1" s="23"/>
      <c r="WEH1" s="23"/>
      <c r="WEI1" s="23"/>
      <c r="WEJ1" s="23"/>
      <c r="WEK1" s="23"/>
      <c r="WEL1" s="23"/>
      <c r="WEM1" s="23"/>
      <c r="WEN1" s="23"/>
      <c r="WEO1" s="23"/>
      <c r="WEP1" s="23"/>
      <c r="WEQ1" s="23"/>
      <c r="WER1" s="23"/>
      <c r="WES1" s="23"/>
      <c r="WET1" s="23"/>
      <c r="WEU1" s="23"/>
      <c r="WEV1" s="23"/>
      <c r="WEW1" s="23"/>
      <c r="WEX1" s="23"/>
      <c r="WEY1" s="23"/>
      <c r="WEZ1" s="23"/>
      <c r="WFA1" s="23"/>
      <c r="WFB1" s="23"/>
      <c r="WFC1" s="23"/>
      <c r="WFD1" s="23"/>
      <c r="WFE1" s="23"/>
      <c r="WFF1" s="23"/>
      <c r="WFG1" s="23"/>
      <c r="WFH1" s="23"/>
      <c r="WFI1" s="23"/>
      <c r="WFJ1" s="23"/>
      <c r="WFK1" s="23"/>
      <c r="WFL1" s="23"/>
      <c r="WFM1" s="23"/>
      <c r="WFN1" s="23"/>
      <c r="WFO1" s="23"/>
      <c r="WFP1" s="23"/>
      <c r="WFQ1" s="23"/>
      <c r="WFR1" s="23"/>
      <c r="WFS1" s="23"/>
      <c r="WFT1" s="23"/>
      <c r="WFU1" s="23"/>
      <c r="WFV1" s="23"/>
      <c r="WFW1" s="23"/>
      <c r="WFX1" s="23"/>
      <c r="WFY1" s="23"/>
      <c r="WFZ1" s="23"/>
      <c r="WGA1" s="23"/>
      <c r="WGB1" s="23"/>
      <c r="WGC1" s="23"/>
      <c r="WGD1" s="23"/>
      <c r="WGE1" s="23"/>
      <c r="WGF1" s="23"/>
      <c r="WGG1" s="23"/>
      <c r="WGH1" s="23"/>
      <c r="WGI1" s="23"/>
      <c r="WGJ1" s="23"/>
      <c r="WGK1" s="23"/>
      <c r="WGL1" s="23"/>
      <c r="WGM1" s="23"/>
      <c r="WGN1" s="23"/>
      <c r="WGO1" s="23"/>
      <c r="WGP1" s="23"/>
      <c r="WGQ1" s="23"/>
      <c r="WGR1" s="23"/>
      <c r="WGS1" s="23"/>
      <c r="WGT1" s="23"/>
      <c r="WGU1" s="23"/>
      <c r="WGV1" s="23"/>
      <c r="WGW1" s="23"/>
      <c r="WGX1" s="23"/>
      <c r="WGY1" s="23"/>
      <c r="WGZ1" s="23"/>
      <c r="WHA1" s="23"/>
      <c r="WHB1" s="23"/>
      <c r="WHC1" s="23"/>
      <c r="WHD1" s="23"/>
      <c r="WHE1" s="23"/>
      <c r="WHF1" s="23"/>
      <c r="WHG1" s="23"/>
      <c r="WHH1" s="23"/>
      <c r="WHI1" s="23"/>
      <c r="WHJ1" s="23"/>
      <c r="WHK1" s="23"/>
      <c r="WHL1" s="23"/>
      <c r="WHM1" s="23"/>
      <c r="WHN1" s="23"/>
      <c r="WHO1" s="23"/>
      <c r="WHP1" s="23"/>
      <c r="WHQ1" s="23"/>
      <c r="WHR1" s="23"/>
      <c r="WHS1" s="23"/>
      <c r="WHT1" s="23"/>
      <c r="WHU1" s="23"/>
      <c r="WHV1" s="23"/>
      <c r="WHW1" s="23"/>
      <c r="WHX1" s="23"/>
      <c r="WHY1" s="23"/>
      <c r="WHZ1" s="23"/>
      <c r="WIA1" s="23"/>
      <c r="WIB1" s="23"/>
      <c r="WIC1" s="23"/>
      <c r="WID1" s="23"/>
      <c r="WIE1" s="23"/>
      <c r="WIF1" s="23"/>
      <c r="WIG1" s="23"/>
      <c r="WIH1" s="23"/>
      <c r="WII1" s="23"/>
      <c r="WIJ1" s="23"/>
      <c r="WIK1" s="23"/>
      <c r="WIL1" s="23"/>
      <c r="WIM1" s="23"/>
      <c r="WIN1" s="23"/>
      <c r="WIO1" s="23"/>
      <c r="WIP1" s="23"/>
      <c r="WIQ1" s="23"/>
      <c r="WIR1" s="23"/>
      <c r="WIS1" s="23"/>
      <c r="WIT1" s="23"/>
      <c r="WIU1" s="23"/>
      <c r="WIV1" s="23"/>
      <c r="WIW1" s="23"/>
      <c r="WIX1" s="23"/>
      <c r="WIY1" s="23"/>
      <c r="WIZ1" s="23"/>
      <c r="WJA1" s="23"/>
      <c r="WJB1" s="23"/>
      <c r="WJC1" s="23"/>
      <c r="WJD1" s="23"/>
      <c r="WJE1" s="23"/>
      <c r="WJF1" s="23"/>
      <c r="WJG1" s="23"/>
      <c r="WJH1" s="23"/>
      <c r="WJI1" s="23"/>
      <c r="WJJ1" s="23"/>
      <c r="WJK1" s="23"/>
      <c r="WJL1" s="23"/>
      <c r="WJM1" s="23"/>
      <c r="WJN1" s="23"/>
      <c r="WJO1" s="23"/>
      <c r="WJP1" s="23"/>
      <c r="WJQ1" s="23"/>
      <c r="WJR1" s="23"/>
      <c r="WJS1" s="23"/>
      <c r="WJT1" s="23"/>
      <c r="WJU1" s="23"/>
      <c r="WJV1" s="23"/>
      <c r="WJW1" s="23"/>
      <c r="WJX1" s="23"/>
      <c r="WJY1" s="23"/>
      <c r="WJZ1" s="23"/>
      <c r="WKA1" s="23"/>
      <c r="WKB1" s="23"/>
      <c r="WKC1" s="23"/>
      <c r="WKD1" s="23"/>
      <c r="WKE1" s="23"/>
      <c r="WKF1" s="23"/>
      <c r="WKG1" s="23"/>
      <c r="WKH1" s="23"/>
      <c r="WKI1" s="23"/>
      <c r="WKJ1" s="23"/>
      <c r="WKK1" s="23"/>
      <c r="WKL1" s="23"/>
      <c r="WKM1" s="23"/>
      <c r="WKN1" s="23"/>
      <c r="WKO1" s="23"/>
      <c r="WKP1" s="23"/>
      <c r="WKQ1" s="23"/>
      <c r="WKR1" s="23"/>
      <c r="WKS1" s="23"/>
      <c r="WKT1" s="23"/>
      <c r="WKU1" s="23"/>
      <c r="WKV1" s="23"/>
      <c r="WKW1" s="23"/>
      <c r="WKX1" s="23"/>
      <c r="WKY1" s="23"/>
      <c r="WKZ1" s="23"/>
      <c r="WLA1" s="23"/>
      <c r="WLB1" s="23"/>
      <c r="WLC1" s="23"/>
      <c r="WLD1" s="23"/>
      <c r="WLE1" s="23"/>
      <c r="WLF1" s="23"/>
      <c r="WLG1" s="23"/>
      <c r="WLH1" s="23"/>
      <c r="WLI1" s="23"/>
      <c r="WLJ1" s="23"/>
      <c r="WLK1" s="23"/>
      <c r="WLL1" s="23"/>
      <c r="WLM1" s="23"/>
      <c r="WLN1" s="23"/>
      <c r="WLO1" s="23"/>
      <c r="WLP1" s="23"/>
      <c r="WLQ1" s="23"/>
      <c r="WLR1" s="23"/>
      <c r="WLS1" s="23"/>
      <c r="WLT1" s="23"/>
      <c r="WLU1" s="23"/>
      <c r="WLV1" s="23"/>
      <c r="WLW1" s="23"/>
      <c r="WLX1" s="23"/>
      <c r="WLY1" s="23"/>
      <c r="WLZ1" s="23"/>
      <c r="WMA1" s="23"/>
      <c r="WMB1" s="23"/>
      <c r="WMC1" s="23"/>
      <c r="WMD1" s="23"/>
      <c r="WME1" s="23"/>
      <c r="WMF1" s="23"/>
      <c r="WMG1" s="23"/>
      <c r="WMH1" s="23"/>
      <c r="WMI1" s="23"/>
      <c r="WMJ1" s="23"/>
      <c r="WMK1" s="23"/>
      <c r="WML1" s="23"/>
      <c r="WMM1" s="23"/>
      <c r="WMN1" s="23"/>
      <c r="WMO1" s="23"/>
      <c r="WMP1" s="23"/>
      <c r="WMQ1" s="23"/>
      <c r="WMR1" s="23"/>
      <c r="WMS1" s="23"/>
      <c r="WMT1" s="23"/>
      <c r="WMU1" s="23"/>
      <c r="WMV1" s="23"/>
      <c r="WMW1" s="23"/>
      <c r="WMX1" s="23"/>
      <c r="WMY1" s="23"/>
      <c r="WMZ1" s="23"/>
      <c r="WNA1" s="23"/>
      <c r="WNB1" s="23"/>
      <c r="WNC1" s="23"/>
      <c r="WND1" s="23"/>
      <c r="WNE1" s="23"/>
      <c r="WNF1" s="23"/>
      <c r="WNG1" s="23"/>
      <c r="WNH1" s="23"/>
      <c r="WNI1" s="23"/>
      <c r="WNJ1" s="23"/>
      <c r="WNK1" s="23"/>
      <c r="WNL1" s="23"/>
      <c r="WNM1" s="23"/>
      <c r="WNN1" s="23"/>
      <c r="WNO1" s="23"/>
      <c r="WNP1" s="23"/>
      <c r="WNQ1" s="23"/>
      <c r="WNR1" s="23"/>
      <c r="WNS1" s="23"/>
      <c r="WNT1" s="23"/>
      <c r="WNU1" s="23"/>
      <c r="WNV1" s="23"/>
      <c r="WNW1" s="23"/>
      <c r="WNX1" s="23"/>
      <c r="WNY1" s="23"/>
      <c r="WNZ1" s="23"/>
      <c r="WOA1" s="23"/>
      <c r="WOB1" s="23"/>
      <c r="WOC1" s="23"/>
      <c r="WOD1" s="23"/>
      <c r="WOE1" s="23"/>
      <c r="WOF1" s="23"/>
      <c r="WOG1" s="23"/>
      <c r="WOH1" s="23"/>
      <c r="WOI1" s="23"/>
      <c r="WOJ1" s="23"/>
      <c r="WOK1" s="23"/>
      <c r="WOL1" s="23"/>
      <c r="WOM1" s="23"/>
      <c r="WON1" s="23"/>
      <c r="WOO1" s="23"/>
      <c r="WOP1" s="23"/>
      <c r="WOQ1" s="23"/>
      <c r="WOR1" s="23"/>
      <c r="WOS1" s="23"/>
      <c r="WOT1" s="23"/>
      <c r="WOU1" s="23"/>
      <c r="WOV1" s="23"/>
      <c r="WOW1" s="23"/>
      <c r="WOX1" s="23"/>
      <c r="WOY1" s="23"/>
      <c r="WOZ1" s="23"/>
      <c r="WPA1" s="23"/>
      <c r="WPB1" s="23"/>
      <c r="WPC1" s="23"/>
      <c r="WPD1" s="23"/>
      <c r="WPE1" s="23"/>
      <c r="WPF1" s="23"/>
      <c r="WPG1" s="23"/>
      <c r="WPH1" s="23"/>
      <c r="WPI1" s="23"/>
      <c r="WPJ1" s="23"/>
      <c r="WPK1" s="23"/>
      <c r="WPL1" s="23"/>
      <c r="WPM1" s="23"/>
      <c r="WPN1" s="23"/>
      <c r="WPO1" s="23"/>
      <c r="WPP1" s="23"/>
      <c r="WPQ1" s="23"/>
      <c r="WPR1" s="23"/>
      <c r="WPS1" s="23"/>
      <c r="WPT1" s="23"/>
      <c r="WPU1" s="23"/>
      <c r="WPV1" s="23"/>
      <c r="WPW1" s="23"/>
      <c r="WPX1" s="23"/>
      <c r="WPY1" s="23"/>
      <c r="WPZ1" s="23"/>
      <c r="WQA1" s="23"/>
      <c r="WQB1" s="23"/>
      <c r="WQC1" s="23"/>
      <c r="WQD1" s="23"/>
      <c r="WQE1" s="23"/>
      <c r="WQF1" s="23"/>
      <c r="WQG1" s="23"/>
      <c r="WQH1" s="23"/>
      <c r="WQI1" s="23"/>
      <c r="WQJ1" s="23"/>
      <c r="WQK1" s="23"/>
      <c r="WQL1" s="23"/>
      <c r="WQM1" s="23"/>
      <c r="WQN1" s="23"/>
      <c r="WQO1" s="23"/>
      <c r="WQP1" s="23"/>
      <c r="WQQ1" s="23"/>
      <c r="WQR1" s="23"/>
      <c r="WQS1" s="23"/>
      <c r="WQT1" s="23"/>
      <c r="WQU1" s="23"/>
      <c r="WQV1" s="23"/>
      <c r="WQW1" s="23"/>
      <c r="WQX1" s="23"/>
      <c r="WQY1" s="23"/>
      <c r="WQZ1" s="23"/>
      <c r="WRA1" s="23"/>
      <c r="WRB1" s="23"/>
      <c r="WRC1" s="23"/>
      <c r="WRD1" s="23"/>
      <c r="WRE1" s="23"/>
      <c r="WRF1" s="23"/>
      <c r="WRG1" s="23"/>
      <c r="WRH1" s="23"/>
      <c r="WRI1" s="23"/>
      <c r="WRJ1" s="23"/>
      <c r="WRK1" s="23"/>
      <c r="WRL1" s="23"/>
      <c r="WRM1" s="23"/>
      <c r="WRN1" s="23"/>
      <c r="WRO1" s="23"/>
      <c r="WRP1" s="23"/>
      <c r="WRQ1" s="23"/>
      <c r="WRR1" s="23"/>
      <c r="WRS1" s="23"/>
      <c r="WRT1" s="23"/>
      <c r="WRU1" s="23"/>
      <c r="WRV1" s="23"/>
      <c r="WRW1" s="23"/>
      <c r="WRX1" s="23"/>
      <c r="WRY1" s="23"/>
      <c r="WRZ1" s="23"/>
      <c r="WSA1" s="23"/>
      <c r="WSB1" s="23"/>
      <c r="WSC1" s="23"/>
      <c r="WSD1" s="23"/>
      <c r="WSE1" s="23"/>
      <c r="WSF1" s="23"/>
      <c r="WSG1" s="23"/>
      <c r="WSH1" s="23"/>
      <c r="WSI1" s="23"/>
      <c r="WSJ1" s="23"/>
      <c r="WSK1" s="23"/>
      <c r="WSL1" s="23"/>
      <c r="WSM1" s="23"/>
      <c r="WSN1" s="23"/>
      <c r="WSO1" s="23"/>
      <c r="WSP1" s="23"/>
      <c r="WSQ1" s="23"/>
      <c r="WSR1" s="23"/>
      <c r="WSS1" s="23"/>
      <c r="WST1" s="23"/>
      <c r="WSU1" s="23"/>
      <c r="WSV1" s="23"/>
      <c r="WSW1" s="23"/>
      <c r="WSX1" s="23"/>
      <c r="WSY1" s="23"/>
      <c r="WSZ1" s="23"/>
      <c r="WTA1" s="23"/>
      <c r="WTB1" s="23"/>
      <c r="WTC1" s="23"/>
      <c r="WTD1" s="23"/>
      <c r="WTE1" s="23"/>
      <c r="WTF1" s="23"/>
      <c r="WTG1" s="23"/>
      <c r="WTH1" s="23"/>
      <c r="WTI1" s="23"/>
      <c r="WTJ1" s="23"/>
      <c r="WTK1" s="23"/>
      <c r="WTL1" s="23"/>
      <c r="WTM1" s="23"/>
      <c r="WTN1" s="23"/>
      <c r="WTO1" s="23"/>
      <c r="WTP1" s="23"/>
      <c r="WTQ1" s="23"/>
      <c r="WTR1" s="23"/>
      <c r="WTS1" s="23"/>
      <c r="WTT1" s="23"/>
      <c r="WTU1" s="23"/>
      <c r="WTV1" s="23"/>
      <c r="WTW1" s="23"/>
      <c r="WTX1" s="23"/>
      <c r="WTY1" s="23"/>
      <c r="WTZ1" s="23"/>
      <c r="WUA1" s="23"/>
      <c r="WUB1" s="23"/>
      <c r="WUC1" s="23"/>
      <c r="WUD1" s="23"/>
      <c r="WUE1" s="23"/>
      <c r="WUF1" s="23"/>
      <c r="WUG1" s="23"/>
      <c r="WUH1" s="23"/>
      <c r="WUI1" s="23"/>
      <c r="WUJ1" s="23"/>
      <c r="WUK1" s="23"/>
      <c r="WUL1" s="23"/>
      <c r="WUM1" s="23"/>
      <c r="WUN1" s="23"/>
      <c r="WUO1" s="23"/>
      <c r="WUP1" s="23"/>
      <c r="WUQ1" s="23"/>
      <c r="WUR1" s="23"/>
      <c r="WUS1" s="23"/>
      <c r="WUT1" s="23"/>
      <c r="WUU1" s="23"/>
      <c r="WUV1" s="23"/>
      <c r="WUW1" s="23"/>
      <c r="WUX1" s="23"/>
      <c r="WUY1" s="23"/>
      <c r="WUZ1" s="23"/>
      <c r="WVA1" s="23"/>
      <c r="WVB1" s="23"/>
      <c r="WVC1" s="23"/>
      <c r="WVD1" s="23"/>
      <c r="WVE1" s="23"/>
      <c r="WVF1" s="23"/>
      <c r="WVG1" s="23"/>
      <c r="WVH1" s="23"/>
      <c r="WVI1" s="23"/>
      <c r="WVJ1" s="23"/>
      <c r="WVK1" s="23"/>
      <c r="WVL1" s="23"/>
      <c r="WVM1" s="23"/>
      <c r="WVN1" s="23"/>
      <c r="WVO1" s="23"/>
      <c r="WVP1" s="23"/>
      <c r="WVQ1" s="23"/>
      <c r="WVR1" s="23"/>
      <c r="WVS1" s="23"/>
      <c r="WVT1" s="23"/>
      <c r="WVU1" s="23"/>
      <c r="WVV1" s="23"/>
      <c r="WVW1" s="23"/>
      <c r="WVX1" s="23"/>
      <c r="WVY1" s="23"/>
      <c r="WVZ1" s="23"/>
      <c r="WWA1" s="23"/>
      <c r="WWB1" s="23"/>
      <c r="WWC1" s="23"/>
      <c r="WWD1" s="23"/>
      <c r="WWE1" s="23"/>
      <c r="WWF1" s="23"/>
      <c r="WWG1" s="23"/>
      <c r="WWH1" s="23"/>
      <c r="WWI1" s="23"/>
      <c r="WWJ1" s="23"/>
      <c r="WWK1" s="23"/>
      <c r="WWL1" s="23"/>
      <c r="WWM1" s="23"/>
      <c r="WWN1" s="23"/>
      <c r="WWO1" s="23"/>
      <c r="WWP1" s="23"/>
      <c r="WWQ1" s="23"/>
      <c r="WWR1" s="23"/>
      <c r="WWS1" s="23"/>
      <c r="WWT1" s="23"/>
      <c r="WWU1" s="23"/>
      <c r="WWV1" s="23"/>
      <c r="WWW1" s="23"/>
      <c r="WWX1" s="23"/>
      <c r="WWY1" s="23"/>
      <c r="WWZ1" s="23"/>
      <c r="WXA1" s="23"/>
      <c r="WXB1" s="23"/>
      <c r="WXC1" s="23"/>
      <c r="WXD1" s="23"/>
      <c r="WXE1" s="23"/>
      <c r="WXF1" s="23"/>
      <c r="WXG1" s="23"/>
      <c r="WXH1" s="23"/>
      <c r="WXI1" s="23"/>
      <c r="WXJ1" s="23"/>
      <c r="WXK1" s="23"/>
      <c r="WXL1" s="23"/>
      <c r="WXM1" s="23"/>
      <c r="WXN1" s="23"/>
      <c r="WXO1" s="23"/>
      <c r="WXP1" s="23"/>
      <c r="WXQ1" s="23"/>
      <c r="WXR1" s="23"/>
      <c r="WXS1" s="23"/>
      <c r="WXT1" s="23"/>
      <c r="WXU1" s="23"/>
      <c r="WXV1" s="23"/>
      <c r="WXW1" s="23"/>
      <c r="WXX1" s="23"/>
      <c r="WXY1" s="23"/>
      <c r="WXZ1" s="23"/>
      <c r="WYA1" s="23"/>
      <c r="WYB1" s="23"/>
      <c r="WYC1" s="23"/>
      <c r="WYD1" s="23"/>
      <c r="WYE1" s="23"/>
      <c r="WYF1" s="23"/>
      <c r="WYG1" s="23"/>
      <c r="WYH1" s="23"/>
      <c r="WYI1" s="23"/>
      <c r="WYJ1" s="23"/>
      <c r="WYK1" s="23"/>
      <c r="WYL1" s="23"/>
      <c r="WYM1" s="23"/>
      <c r="WYN1" s="23"/>
      <c r="WYO1" s="23"/>
      <c r="WYP1" s="23"/>
      <c r="WYQ1" s="23"/>
      <c r="WYR1" s="23"/>
      <c r="WYS1" s="23"/>
      <c r="WYT1" s="23"/>
      <c r="WYU1" s="23"/>
      <c r="WYV1" s="23"/>
      <c r="WYW1" s="23"/>
      <c r="WYX1" s="23"/>
      <c r="WYY1" s="23"/>
      <c r="WYZ1" s="23"/>
      <c r="WZA1" s="23"/>
      <c r="WZB1" s="23"/>
      <c r="WZC1" s="23"/>
      <c r="WZD1" s="23"/>
      <c r="WZE1" s="23"/>
      <c r="WZF1" s="23"/>
      <c r="WZG1" s="23"/>
      <c r="WZH1" s="23"/>
      <c r="WZI1" s="23"/>
      <c r="WZJ1" s="23"/>
      <c r="WZK1" s="23"/>
      <c r="WZL1" s="23"/>
      <c r="WZM1" s="23"/>
      <c r="WZN1" s="23"/>
      <c r="WZO1" s="23"/>
      <c r="WZP1" s="23"/>
      <c r="WZQ1" s="23"/>
      <c r="WZR1" s="23"/>
      <c r="WZS1" s="23"/>
      <c r="WZT1" s="23"/>
      <c r="WZU1" s="23"/>
      <c r="WZV1" s="23"/>
      <c r="WZW1" s="23"/>
      <c r="WZX1" s="23"/>
      <c r="WZY1" s="23"/>
      <c r="WZZ1" s="23"/>
      <c r="XAA1" s="23"/>
      <c r="XAB1" s="23"/>
      <c r="XAC1" s="23"/>
      <c r="XAD1" s="23"/>
      <c r="XAE1" s="23"/>
      <c r="XAF1" s="23"/>
      <c r="XAG1" s="23"/>
      <c r="XAH1" s="23"/>
      <c r="XAI1" s="23"/>
      <c r="XAJ1" s="23"/>
      <c r="XAK1" s="23"/>
      <c r="XAL1" s="23"/>
      <c r="XAM1" s="23"/>
      <c r="XAN1" s="23"/>
      <c r="XAO1" s="23"/>
      <c r="XAP1" s="23"/>
      <c r="XAQ1" s="23"/>
      <c r="XAR1" s="23"/>
      <c r="XAS1" s="23"/>
      <c r="XAT1" s="23"/>
      <c r="XAU1" s="23"/>
      <c r="XAV1" s="23"/>
      <c r="XAW1" s="23"/>
      <c r="XAX1" s="23"/>
      <c r="XAY1" s="23"/>
      <c r="XAZ1" s="23"/>
      <c r="XBA1" s="23"/>
      <c r="XBB1" s="23"/>
      <c r="XBC1" s="23"/>
      <c r="XBD1" s="23"/>
      <c r="XBE1" s="23"/>
      <c r="XBF1" s="23"/>
      <c r="XBG1" s="23"/>
      <c r="XBH1" s="23"/>
      <c r="XBI1" s="23"/>
      <c r="XBJ1" s="23"/>
      <c r="XBK1" s="23"/>
      <c r="XBL1" s="23"/>
      <c r="XBM1" s="23"/>
      <c r="XBN1" s="23"/>
      <c r="XBO1" s="23"/>
      <c r="XBP1" s="23"/>
      <c r="XBQ1" s="23"/>
      <c r="XBR1" s="23"/>
      <c r="XBS1" s="23"/>
      <c r="XBT1" s="23"/>
      <c r="XBU1" s="23"/>
      <c r="XBV1" s="23"/>
      <c r="XBW1" s="23"/>
      <c r="XBX1" s="23"/>
      <c r="XBY1" s="23"/>
      <c r="XBZ1" s="23"/>
      <c r="XCA1" s="23"/>
      <c r="XCB1" s="23"/>
      <c r="XCC1" s="23"/>
      <c r="XCD1" s="23"/>
      <c r="XCE1" s="23"/>
      <c r="XCF1" s="23"/>
      <c r="XCG1" s="23"/>
      <c r="XCH1" s="23"/>
      <c r="XCI1" s="23"/>
      <c r="XCJ1" s="23"/>
      <c r="XCK1" s="23"/>
      <c r="XCL1" s="23"/>
      <c r="XCM1" s="23"/>
      <c r="XCN1" s="23"/>
      <c r="XCO1" s="23"/>
      <c r="XCP1" s="23"/>
      <c r="XCQ1" s="23"/>
      <c r="XCR1" s="23"/>
      <c r="XCS1" s="23"/>
      <c r="XCT1" s="23"/>
      <c r="XCU1" s="23"/>
      <c r="XCV1" s="23"/>
      <c r="XCW1" s="23"/>
      <c r="XCX1" s="23"/>
      <c r="XCY1" s="23"/>
      <c r="XCZ1" s="23"/>
      <c r="XDA1" s="23"/>
      <c r="XDB1" s="23"/>
      <c r="XDC1" s="23"/>
      <c r="XDD1" s="23"/>
      <c r="XDE1" s="23"/>
      <c r="XDF1" s="23"/>
      <c r="XDG1" s="23"/>
      <c r="XDH1" s="23"/>
      <c r="XDI1" s="23"/>
      <c r="XDJ1" s="23"/>
      <c r="XDK1" s="23"/>
      <c r="XDL1" s="23"/>
      <c r="XDM1" s="23"/>
      <c r="XDN1" s="23"/>
      <c r="XDO1" s="23"/>
      <c r="XDP1" s="23"/>
      <c r="XDQ1" s="23"/>
      <c r="XDR1" s="23"/>
      <c r="XDS1" s="23"/>
      <c r="XDT1" s="23"/>
      <c r="XDU1" s="23"/>
      <c r="XDV1" s="23"/>
      <c r="XDW1" s="23"/>
      <c r="XDX1" s="23"/>
      <c r="XDY1" s="23"/>
      <c r="XDZ1" s="23"/>
      <c r="XEA1" s="23"/>
      <c r="XEB1" s="23"/>
      <c r="XEC1" s="23"/>
      <c r="XED1" s="23"/>
      <c r="XEE1" s="23"/>
      <c r="XEF1" s="23"/>
      <c r="XEG1" s="23"/>
      <c r="XEH1" s="23"/>
      <c r="XEI1" s="23"/>
      <c r="XEJ1" s="23"/>
      <c r="XEK1" s="23"/>
      <c r="XEL1" s="23"/>
      <c r="XEM1" s="23"/>
      <c r="XEN1" s="23"/>
      <c r="XEO1" s="23"/>
      <c r="XEP1" s="23"/>
      <c r="XEQ1" s="23"/>
      <c r="XER1" s="23"/>
      <c r="XES1" s="23"/>
      <c r="XET1" s="23"/>
      <c r="XEU1" s="23"/>
      <c r="XEV1" s="23"/>
      <c r="XEW1" s="23"/>
      <c r="XEX1" s="23"/>
      <c r="XEY1" s="23"/>
      <c r="XEZ1" s="23"/>
      <c r="XFA1" s="23"/>
      <c r="XFB1" s="23"/>
      <c r="XFC1" s="23"/>
      <c r="XFD1" s="23"/>
    </row>
    <row r="2" ht="54.75" customHeight="1" spans="1:5">
      <c r="A2" s="160" t="s">
        <v>511</v>
      </c>
      <c r="B2" s="160"/>
      <c r="C2" s="160"/>
      <c r="D2" s="160"/>
      <c r="E2" s="160"/>
    </row>
    <row r="3" ht="21" customHeight="1" spans="1:5">
      <c r="A3" s="161"/>
      <c r="B3" s="161"/>
      <c r="C3" s="161"/>
      <c r="D3" s="161"/>
      <c r="E3" s="162" t="s">
        <v>63</v>
      </c>
    </row>
    <row r="4" ht="24" customHeight="1" spans="1:5">
      <c r="A4" s="163" t="s">
        <v>512</v>
      </c>
      <c r="B4" s="163" t="s">
        <v>513</v>
      </c>
      <c r="C4" s="163" t="s">
        <v>514</v>
      </c>
      <c r="D4" s="163" t="s">
        <v>515</v>
      </c>
      <c r="E4" s="163" t="s">
        <v>516</v>
      </c>
    </row>
    <row r="5" ht="24" customHeight="1" spans="1:5">
      <c r="A5" s="164" t="s">
        <v>517</v>
      </c>
      <c r="B5" s="164">
        <v>0</v>
      </c>
      <c r="C5" s="164">
        <v>0</v>
      </c>
      <c r="D5" s="164">
        <v>0</v>
      </c>
      <c r="E5" s="164">
        <v>0</v>
      </c>
    </row>
    <row r="6" ht="24" customHeight="1" spans="1:5">
      <c r="A6" s="164" t="s">
        <v>517</v>
      </c>
      <c r="B6" s="164">
        <v>0</v>
      </c>
      <c r="C6" s="164">
        <v>0</v>
      </c>
      <c r="D6" s="164">
        <v>0</v>
      </c>
      <c r="E6" s="164">
        <v>0</v>
      </c>
    </row>
    <row r="7" ht="24" customHeight="1" spans="1:5">
      <c r="A7" s="164" t="s">
        <v>517</v>
      </c>
      <c r="B7" s="164">
        <v>0</v>
      </c>
      <c r="C7" s="164">
        <v>0</v>
      </c>
      <c r="D7" s="164">
        <v>0</v>
      </c>
      <c r="E7" s="164">
        <v>0</v>
      </c>
    </row>
    <row r="8" ht="24" customHeight="1" spans="1:5">
      <c r="A8" s="164" t="s">
        <v>517</v>
      </c>
      <c r="B8" s="164">
        <v>0</v>
      </c>
      <c r="C8" s="164">
        <v>0</v>
      </c>
      <c r="D8" s="164">
        <v>0</v>
      </c>
      <c r="E8" s="164">
        <v>0</v>
      </c>
    </row>
    <row r="9" ht="24" customHeight="1" spans="1:5">
      <c r="A9" s="164" t="s">
        <v>517</v>
      </c>
      <c r="B9" s="164">
        <v>0</v>
      </c>
      <c r="C9" s="164">
        <v>0</v>
      </c>
      <c r="D9" s="164">
        <v>0</v>
      </c>
      <c r="E9" s="164">
        <v>0</v>
      </c>
    </row>
    <row r="10" ht="24" customHeight="1" spans="1:5">
      <c r="A10" s="164" t="s">
        <v>517</v>
      </c>
      <c r="B10" s="164">
        <v>0</v>
      </c>
      <c r="C10" s="164">
        <v>0</v>
      </c>
      <c r="D10" s="164">
        <v>0</v>
      </c>
      <c r="E10" s="164">
        <v>0</v>
      </c>
    </row>
    <row r="11" ht="24" customHeight="1" spans="1:5">
      <c r="A11" s="164" t="s">
        <v>517</v>
      </c>
      <c r="B11" s="164">
        <v>0</v>
      </c>
      <c r="C11" s="164">
        <v>0</v>
      </c>
      <c r="D11" s="164">
        <v>0</v>
      </c>
      <c r="E11" s="164">
        <v>0</v>
      </c>
    </row>
    <row r="12" ht="24" customHeight="1" spans="1:5">
      <c r="A12" s="164" t="s">
        <v>517</v>
      </c>
      <c r="B12" s="164">
        <v>0</v>
      </c>
      <c r="C12" s="164">
        <v>0</v>
      </c>
      <c r="D12" s="164">
        <v>0</v>
      </c>
      <c r="E12" s="164">
        <v>0</v>
      </c>
    </row>
    <row r="13" ht="24" customHeight="1" spans="1:5">
      <c r="A13" s="164" t="s">
        <v>517</v>
      </c>
      <c r="B13" s="164">
        <v>0</v>
      </c>
      <c r="C13" s="164">
        <v>0</v>
      </c>
      <c r="D13" s="164">
        <v>0</v>
      </c>
      <c r="E13" s="164">
        <v>0</v>
      </c>
    </row>
    <row r="14" ht="24" customHeight="1" spans="1:5">
      <c r="A14" s="164" t="s">
        <v>517</v>
      </c>
      <c r="B14" s="164">
        <v>0</v>
      </c>
      <c r="C14" s="164">
        <v>0</v>
      </c>
      <c r="D14" s="164">
        <v>0</v>
      </c>
      <c r="E14" s="164">
        <v>0</v>
      </c>
    </row>
    <row r="15" ht="24" customHeight="1" spans="1:5">
      <c r="A15" s="164" t="s">
        <v>518</v>
      </c>
      <c r="B15" s="164">
        <v>0</v>
      </c>
      <c r="C15" s="164">
        <v>0</v>
      </c>
      <c r="D15" s="164">
        <v>0</v>
      </c>
      <c r="E15" s="164">
        <v>0</v>
      </c>
    </row>
    <row r="16" ht="24" customHeight="1" spans="1:5">
      <c r="A16" s="163" t="s">
        <v>408</v>
      </c>
      <c r="B16" s="164">
        <v>0</v>
      </c>
      <c r="C16" s="164">
        <v>0</v>
      </c>
      <c r="D16" s="164">
        <v>0</v>
      </c>
      <c r="E16" s="164">
        <v>0</v>
      </c>
    </row>
    <row r="17" ht="48.75" customHeight="1" spans="1:5">
      <c r="A17" s="165"/>
      <c r="B17" s="165"/>
      <c r="C17" s="166"/>
      <c r="D17" s="166"/>
      <c r="E17" s="166"/>
    </row>
  </sheetData>
  <mergeCells count="2">
    <mergeCell ref="A2:E2"/>
    <mergeCell ref="A17:E17"/>
  </mergeCells>
  <printOptions horizontalCentered="1"/>
  <pageMargins left="0.511805555555556" right="0.590277777777778" top="0.747916666666667" bottom="0.747916666666667" header="0.314583333333333" footer="0.314583333333333"/>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附表1-15</vt:lpstr>
      <vt:lpstr>附表1-16</vt:lpstr>
      <vt:lpstr>附表1-17</vt:lpstr>
      <vt:lpstr>附表1-18</vt:lpstr>
      <vt:lpstr>附表1-19</vt:lpstr>
      <vt:lpstr>附表1-20</vt:lpstr>
      <vt:lpstr>附表1-21</vt:lpstr>
      <vt:lpstr>附表1-22</vt:lpstr>
      <vt:lpstr>附表1-23</vt:lpstr>
      <vt:lpstr>附表5-1</vt:lpstr>
      <vt:lpstr>附表5-2</vt:lpstr>
      <vt:lpstr>附表5-3</vt:lpstr>
      <vt:lpstr>附表5-4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dcterms:created xsi:type="dcterms:W3CDTF">2022-01-26T10:51:49Z</dcterms:created>
  <dcterms:modified xsi:type="dcterms:W3CDTF">2022-01-26T10:52:57Z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