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8"/>
  </bookViews>
  <sheets>
    <sheet name="长坑村" sheetId="18" r:id="rId1"/>
    <sheet name="肖坑村" sheetId="17" r:id="rId2"/>
    <sheet name="下罗村" sheetId="16" r:id="rId3"/>
    <sheet name="文夫村" sheetId="15" r:id="rId4"/>
    <sheet name="上罗村" sheetId="14" r:id="rId5"/>
    <sheet name="邱赖村" sheetId="13" r:id="rId6"/>
    <sheet name="坪上村" sheetId="12" r:id="rId7"/>
    <sheet name="岗头村" sheetId="11" r:id="rId8"/>
    <sheet name="富地村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provincialBank">[1]proviceSheet!$A$1:$AE$1</definedName>
    <definedName name="北京市">[1]proviceSheet!$A$2:$A$2</definedName>
    <definedName name="西藏自治区">[1]proviceSheet!$A$3:$G$3</definedName>
    <definedName name="陕西省">[1]proviceSheet!$A$4:$L$4</definedName>
    <definedName name="海南省">[1]proviceSheet!$A$5:$E$5</definedName>
    <definedName name="湖南省">[1]proviceSheet!$A$6:$N$6</definedName>
    <definedName name="广东省">[1]proviceSheet!$A$7:$U$7</definedName>
    <definedName name="青海省">[1]proviceSheet!$A$8:$H$8</definedName>
    <definedName name="福建省">[1]proviceSheet!$A$9:$J$9</definedName>
    <definedName name="云南省">[1]proviceSheet!$A$10:$P$10</definedName>
    <definedName name="甘肃省">[1]proviceSheet!$A$11:$Q$11</definedName>
    <definedName name="河南省">[1]proviceSheet!$A$12:$R$12</definedName>
    <definedName name="上海市">[1]proviceSheet!$A$13:$A$13</definedName>
    <definedName name="贵州省">[1]proviceSheet!$A$14:$J$14</definedName>
    <definedName name="宁夏回族自治区">[1]proviceSheet!$A$15:$E$15</definedName>
    <definedName name="新疆维吾尔自治区">[1]proviceSheet!$A$16:$Q$16</definedName>
    <definedName name="山东省">[1]proviceSheet!$A$17:$P$17</definedName>
    <definedName name="吉林省">[1]proviceSheet!$A$18:$J$18</definedName>
    <definedName name="江西省">[1]proviceSheet!$A$19:$L$19</definedName>
    <definedName name="河北省">[1]proviceSheet!$A$20:$L$20</definedName>
    <definedName name="四川省">[1]proviceSheet!$A$21:$U$21</definedName>
    <definedName name="天津市">[1]proviceSheet!$A$22:$A$22</definedName>
    <definedName name="广西壮族自治区">[1]proviceSheet!$A$23:$N$23</definedName>
    <definedName name="江苏省">[1]proviceSheet!$A$24:$M$24</definedName>
    <definedName name="辽宁省">[1]proviceSheet!$A$25:$N$25</definedName>
    <definedName name="湖北省">[1]proviceSheet!$A$26:$N$26</definedName>
    <definedName name="黑龙江省">[1]proviceSheet!$A$27:$O$27</definedName>
    <definedName name="山西省">[1]proviceSheet!$A$28:$K$28</definedName>
    <definedName name="内蒙古自治区">[1]proviceSheet!$A$29:$L$29</definedName>
    <definedName name="重庆市">[1]proviceSheet!$A$30:$B$30</definedName>
    <definedName name="安徽省">[1]proviceSheet!$A$31:$P$31</definedName>
    <definedName name="浙江省">[1]proviceSheet!$A$32:$K$32</definedName>
    <definedName name="_xlnm.Print_Titles" localSheetId="8">富地村!$1:$6</definedName>
    <definedName name="_xlnm.Print_Area" localSheetId="8">富地村!$A$1:$L$100</definedName>
    <definedName name="provincialBank" localSheetId="7">[2]proviceSheet!$A$1:$AE$1</definedName>
    <definedName name="北京市" localSheetId="7">[2]proviceSheet!$A$2:$A$2</definedName>
    <definedName name="西藏自治区" localSheetId="7">[2]proviceSheet!$A$3:$G$3</definedName>
    <definedName name="陕西省" localSheetId="7">[2]proviceSheet!$A$4:$L$4</definedName>
    <definedName name="海南省" localSheetId="7">[2]proviceSheet!$A$5:$E$5</definedName>
    <definedName name="湖南省" localSheetId="7">[2]proviceSheet!$A$6:$N$6</definedName>
    <definedName name="广东省" localSheetId="7">[2]proviceSheet!$A$7:$U$7</definedName>
    <definedName name="青海省" localSheetId="7">[2]proviceSheet!$A$8:$H$8</definedName>
    <definedName name="福建省" localSheetId="7">[2]proviceSheet!$A$9:$J$9</definedName>
    <definedName name="云南省" localSheetId="7">[2]proviceSheet!$A$10:$P$10</definedName>
    <definedName name="甘肃省" localSheetId="7">[2]proviceSheet!$A$11:$Q$11</definedName>
    <definedName name="河南省" localSheetId="7">[2]proviceSheet!$A$12:$R$12</definedName>
    <definedName name="上海市" localSheetId="7">[2]proviceSheet!$A$13:$A$13</definedName>
    <definedName name="贵州省" localSheetId="7">[2]proviceSheet!$A$14:$J$14</definedName>
    <definedName name="宁夏回族自治区" localSheetId="7">[2]proviceSheet!$A$15:$E$15</definedName>
    <definedName name="新疆维吾尔自治区" localSheetId="7">[2]proviceSheet!$A$16:$Q$16</definedName>
    <definedName name="山东省" localSheetId="7">[2]proviceSheet!$A$17:$P$17</definedName>
    <definedName name="吉林省" localSheetId="7">[2]proviceSheet!$A$18:$J$18</definedName>
    <definedName name="江西省" localSheetId="7">[2]proviceSheet!$A$19:$L$19</definedName>
    <definedName name="河北省" localSheetId="7">[2]proviceSheet!$A$20:$L$20</definedName>
    <definedName name="四川省" localSheetId="7">[2]proviceSheet!$A$21:$U$21</definedName>
    <definedName name="天津市" localSheetId="7">[2]proviceSheet!$A$22:$A$22</definedName>
    <definedName name="广西壮族自治区" localSheetId="7">[2]proviceSheet!$A$23:$N$23</definedName>
    <definedName name="江苏省" localSheetId="7">[2]proviceSheet!$A$24:$M$24</definedName>
    <definedName name="辽宁省" localSheetId="7">[2]proviceSheet!$A$25:$N$25</definedName>
    <definedName name="湖北省" localSheetId="7">[2]proviceSheet!$A$26:$N$26</definedName>
    <definedName name="黑龙江省" localSheetId="7">[2]proviceSheet!$A$27:$O$27</definedName>
    <definedName name="山西省" localSheetId="7">[2]proviceSheet!$A$28:$K$28</definedName>
    <definedName name="内蒙古自治区" localSheetId="7">[2]proviceSheet!$A$29:$L$29</definedName>
    <definedName name="重庆市" localSheetId="7">[2]proviceSheet!$A$30:$B$30</definedName>
    <definedName name="安徽省" localSheetId="7">[2]proviceSheet!$A$31:$P$31</definedName>
    <definedName name="浙江省" localSheetId="7">[2]proviceSheet!$A$32:$K$32</definedName>
    <definedName name="_xlnm.Print_Titles" localSheetId="7">岗头村!$1:$6</definedName>
    <definedName name="_xlnm.Print_Area" localSheetId="7">岗头村!$A$1:$L$219</definedName>
    <definedName name="provincialBank" localSheetId="6">[3]proviceSheet!$A$1:$AE$1</definedName>
    <definedName name="北京市" localSheetId="6">[3]proviceSheet!$A$2:$A$2</definedName>
    <definedName name="西藏自治区" localSheetId="6">[3]proviceSheet!$A$3:$G$3</definedName>
    <definedName name="陕西省" localSheetId="6">[3]proviceSheet!$A$4:$L$4</definedName>
    <definedName name="海南省" localSheetId="6">[3]proviceSheet!$A$5:$E$5</definedName>
    <definedName name="湖南省" localSheetId="6">[3]proviceSheet!$A$6:$N$6</definedName>
    <definedName name="广东省" localSheetId="6">[3]proviceSheet!$A$7:$U$7</definedName>
    <definedName name="青海省" localSheetId="6">[3]proviceSheet!$A$8:$H$8</definedName>
    <definedName name="福建省" localSheetId="6">[3]proviceSheet!$A$9:$J$9</definedName>
    <definedName name="云南省" localSheetId="6">[3]proviceSheet!$A$10:$P$10</definedName>
    <definedName name="甘肃省" localSheetId="6">[3]proviceSheet!$A$11:$Q$11</definedName>
    <definedName name="河南省" localSheetId="6">[3]proviceSheet!$A$12:$R$12</definedName>
    <definedName name="上海市" localSheetId="6">[3]proviceSheet!$A$13:$A$13</definedName>
    <definedName name="贵州省" localSheetId="6">[3]proviceSheet!$A$14:$J$14</definedName>
    <definedName name="宁夏回族自治区" localSheetId="6">[3]proviceSheet!$A$15:$E$15</definedName>
    <definedName name="新疆维吾尔自治区" localSheetId="6">[3]proviceSheet!$A$16:$Q$16</definedName>
    <definedName name="山东省" localSheetId="6">[3]proviceSheet!$A$17:$P$17</definedName>
    <definedName name="吉林省" localSheetId="6">[3]proviceSheet!$A$18:$J$18</definedName>
    <definedName name="江西省" localSheetId="6">[3]proviceSheet!$A$19:$L$19</definedName>
    <definedName name="河北省" localSheetId="6">[3]proviceSheet!$A$20:$L$20</definedName>
    <definedName name="四川省" localSheetId="6">[3]proviceSheet!$A$21:$U$21</definedName>
    <definedName name="天津市" localSheetId="6">[3]proviceSheet!$A$22:$A$22</definedName>
    <definedName name="广西壮族自治区" localSheetId="6">[3]proviceSheet!$A$23:$N$23</definedName>
    <definedName name="江苏省" localSheetId="6">[3]proviceSheet!$A$24:$M$24</definedName>
    <definedName name="辽宁省" localSheetId="6">[3]proviceSheet!$A$25:$N$25</definedName>
    <definedName name="湖北省" localSheetId="6">[3]proviceSheet!$A$26:$N$26</definedName>
    <definedName name="黑龙江省" localSheetId="6">[3]proviceSheet!$A$27:$O$27</definedName>
    <definedName name="山西省" localSheetId="6">[3]proviceSheet!$A$28:$K$28</definedName>
    <definedName name="内蒙古自治区" localSheetId="6">[3]proviceSheet!$A$29:$L$29</definedName>
    <definedName name="重庆市" localSheetId="6">[3]proviceSheet!$A$30:$B$30</definedName>
    <definedName name="安徽省" localSheetId="6">[3]proviceSheet!$A$31:$P$31</definedName>
    <definedName name="浙江省" localSheetId="6">[3]proviceSheet!$A$32:$K$32</definedName>
    <definedName name="_xlnm.Print_Titles" localSheetId="6">坪上村!$1:$6</definedName>
    <definedName name="_xlnm.Print_Area" localSheetId="6">坪上村!$A$1:$L$335</definedName>
    <definedName name="provincialBank" localSheetId="5">[4]proviceSheet!$A$1:$AE$1</definedName>
    <definedName name="北京市" localSheetId="5">[4]proviceSheet!$A$2:$A$2</definedName>
    <definedName name="西藏自治区" localSheetId="5">[4]proviceSheet!$A$3:$G$3</definedName>
    <definedName name="陕西省" localSheetId="5">[4]proviceSheet!$A$4:$L$4</definedName>
    <definedName name="海南省" localSheetId="5">[4]proviceSheet!$A$5:$E$5</definedName>
    <definedName name="湖南省" localSheetId="5">[4]proviceSheet!$A$6:$N$6</definedName>
    <definedName name="广东省" localSheetId="5">[4]proviceSheet!$A$7:$U$7</definedName>
    <definedName name="青海省" localSheetId="5">[4]proviceSheet!$A$8:$H$8</definedName>
    <definedName name="福建省" localSheetId="5">[4]proviceSheet!$A$9:$J$9</definedName>
    <definedName name="云南省" localSheetId="5">[4]proviceSheet!$A$10:$P$10</definedName>
    <definedName name="甘肃省" localSheetId="5">[4]proviceSheet!$A$11:$Q$11</definedName>
    <definedName name="河南省" localSheetId="5">[4]proviceSheet!$A$12:$R$12</definedName>
    <definedName name="上海市" localSheetId="5">[4]proviceSheet!$A$13:$A$13</definedName>
    <definedName name="贵州省" localSheetId="5">[4]proviceSheet!$A$14:$J$14</definedName>
    <definedName name="宁夏回族自治区" localSheetId="5">[4]proviceSheet!$A$15:$E$15</definedName>
    <definedName name="新疆维吾尔自治区" localSheetId="5">[4]proviceSheet!$A$16:$Q$16</definedName>
    <definedName name="山东省" localSheetId="5">[4]proviceSheet!$A$17:$P$17</definedName>
    <definedName name="吉林省" localSheetId="5">[4]proviceSheet!$A$18:$J$18</definedName>
    <definedName name="江西省" localSheetId="5">[4]proviceSheet!$A$19:$L$19</definedName>
    <definedName name="河北省" localSheetId="5">[4]proviceSheet!$A$20:$L$20</definedName>
    <definedName name="四川省" localSheetId="5">[4]proviceSheet!$A$21:$U$21</definedName>
    <definedName name="天津市" localSheetId="5">[4]proviceSheet!$A$22:$A$22</definedName>
    <definedName name="广西壮族自治区" localSheetId="5">[4]proviceSheet!$A$23:$N$23</definedName>
    <definedName name="江苏省" localSheetId="5">[4]proviceSheet!$A$24:$M$24</definedName>
    <definedName name="辽宁省" localSheetId="5">[4]proviceSheet!$A$25:$N$25</definedName>
    <definedName name="湖北省" localSheetId="5">[4]proviceSheet!$A$26:$N$26</definedName>
    <definedName name="黑龙江省" localSheetId="5">[4]proviceSheet!$A$27:$O$27</definedName>
    <definedName name="山西省" localSheetId="5">[4]proviceSheet!$A$28:$K$28</definedName>
    <definedName name="内蒙古自治区" localSheetId="5">[4]proviceSheet!$A$29:$L$29</definedName>
    <definedName name="重庆市" localSheetId="5">[4]proviceSheet!$A$30:$B$30</definedName>
    <definedName name="安徽省" localSheetId="5">[4]proviceSheet!$A$31:$P$31</definedName>
    <definedName name="浙江省" localSheetId="5">[4]proviceSheet!$A$32:$K$32</definedName>
    <definedName name="_xlnm.Print_Titles" localSheetId="5">邱赖村!$1:$6</definedName>
    <definedName name="_xlnm.Print_Area" localSheetId="5">邱赖村!$A$1:$L$226</definedName>
    <definedName name="provincialBank" localSheetId="4">[5]proviceSheet!$A$1:$AE$1</definedName>
    <definedName name="北京市" localSheetId="4">[5]proviceSheet!$A$2:$A$2</definedName>
    <definedName name="西藏自治区" localSheetId="4">[5]proviceSheet!$A$3:$G$3</definedName>
    <definedName name="陕西省" localSheetId="4">[5]proviceSheet!$A$4:$L$4</definedName>
    <definedName name="海南省" localSheetId="4">[5]proviceSheet!$A$5:$E$5</definedName>
    <definedName name="湖南省" localSheetId="4">[5]proviceSheet!$A$6:$N$6</definedName>
    <definedName name="广东省" localSheetId="4">[5]proviceSheet!$A$7:$U$7</definedName>
    <definedName name="青海省" localSheetId="4">[5]proviceSheet!$A$8:$H$8</definedName>
    <definedName name="福建省" localSheetId="4">[5]proviceSheet!$A$9:$J$9</definedName>
    <definedName name="云南省" localSheetId="4">[5]proviceSheet!$A$10:$P$10</definedName>
    <definedName name="甘肃省" localSheetId="4">[5]proviceSheet!$A$11:$Q$11</definedName>
    <definedName name="河南省" localSheetId="4">[5]proviceSheet!$A$12:$R$12</definedName>
    <definedName name="上海市" localSheetId="4">[5]proviceSheet!$A$13:$A$13</definedName>
    <definedName name="贵州省" localSheetId="4">[5]proviceSheet!$A$14:$J$14</definedName>
    <definedName name="宁夏回族自治区" localSheetId="4">[5]proviceSheet!$A$15:$E$15</definedName>
    <definedName name="新疆维吾尔自治区" localSheetId="4">[5]proviceSheet!$A$16:$Q$16</definedName>
    <definedName name="山东省" localSheetId="4">[5]proviceSheet!$A$17:$P$17</definedName>
    <definedName name="吉林省" localSheetId="4">[5]proviceSheet!$A$18:$J$18</definedName>
    <definedName name="江西省" localSheetId="4">[5]proviceSheet!$A$19:$L$19</definedName>
    <definedName name="河北省" localSheetId="4">[5]proviceSheet!$A$20:$L$20</definedName>
    <definedName name="四川省" localSheetId="4">[5]proviceSheet!$A$21:$U$21</definedName>
    <definedName name="天津市" localSheetId="4">[5]proviceSheet!$A$22:$A$22</definedName>
    <definedName name="广西壮族自治区" localSheetId="4">[5]proviceSheet!$A$23:$N$23</definedName>
    <definedName name="江苏省" localSheetId="4">[5]proviceSheet!$A$24:$M$24</definedName>
    <definedName name="辽宁省" localSheetId="4">[5]proviceSheet!$A$25:$N$25</definedName>
    <definedName name="湖北省" localSheetId="4">[5]proviceSheet!$A$26:$N$26</definedName>
    <definedName name="黑龙江省" localSheetId="4">[5]proviceSheet!$A$27:$O$27</definedName>
    <definedName name="山西省" localSheetId="4">[5]proviceSheet!$A$28:$K$28</definedName>
    <definedName name="内蒙古自治区" localSheetId="4">[5]proviceSheet!$A$29:$L$29</definedName>
    <definedName name="重庆市" localSheetId="4">[5]proviceSheet!$A$30:$B$30</definedName>
    <definedName name="安徽省" localSheetId="4">[5]proviceSheet!$A$31:$P$31</definedName>
    <definedName name="浙江省" localSheetId="4">[5]proviceSheet!$A$32:$K$32</definedName>
    <definedName name="_xlnm.Print_Titles" localSheetId="4">上罗村!$1:$6</definedName>
    <definedName name="_xlnm.Print_Area" localSheetId="4">上罗村!$A$1:$K$443</definedName>
    <definedName name="provincialBank" localSheetId="3">[6]proviceSheet!$A$1:$AE$1</definedName>
    <definedName name="北京市" localSheetId="3">[6]proviceSheet!$A$2:$A$2</definedName>
    <definedName name="西藏自治区" localSheetId="3">[6]proviceSheet!$A$3:$G$3</definedName>
    <definedName name="陕西省" localSheetId="3">[6]proviceSheet!$A$4:$L$4</definedName>
    <definedName name="海南省" localSheetId="3">[6]proviceSheet!$A$5:$E$5</definedName>
    <definedName name="湖南省" localSheetId="3">[6]proviceSheet!$A$6:$N$6</definedName>
    <definedName name="广东省" localSheetId="3">[6]proviceSheet!$A$7:$U$7</definedName>
    <definedName name="青海省" localSheetId="3">[6]proviceSheet!$A$8:$H$8</definedName>
    <definedName name="福建省" localSheetId="3">[6]proviceSheet!$A$9:$J$9</definedName>
    <definedName name="云南省" localSheetId="3">[6]proviceSheet!$A$10:$P$10</definedName>
    <definedName name="甘肃省" localSheetId="3">[6]proviceSheet!$A$11:$Q$11</definedName>
    <definedName name="河南省" localSheetId="3">[6]proviceSheet!$A$12:$R$12</definedName>
    <definedName name="上海市" localSheetId="3">[6]proviceSheet!$A$13:$A$13</definedName>
    <definedName name="贵州省" localSheetId="3">[6]proviceSheet!$A$14:$J$14</definedName>
    <definedName name="宁夏回族自治区" localSheetId="3">[6]proviceSheet!$A$15:$E$15</definedName>
    <definedName name="新疆维吾尔自治区" localSheetId="3">[6]proviceSheet!$A$16:$Q$16</definedName>
    <definedName name="山东省" localSheetId="3">[6]proviceSheet!$A$17:$P$17</definedName>
    <definedName name="吉林省" localSheetId="3">[6]proviceSheet!$A$18:$J$18</definedName>
    <definedName name="江西省" localSheetId="3">[6]proviceSheet!$A$19:$L$19</definedName>
    <definedName name="河北省" localSheetId="3">[6]proviceSheet!$A$20:$L$20</definedName>
    <definedName name="四川省" localSheetId="3">[6]proviceSheet!$A$21:$U$21</definedName>
    <definedName name="天津市" localSheetId="3">[6]proviceSheet!$A$22:$A$22</definedName>
    <definedName name="广西壮族自治区" localSheetId="3">[6]proviceSheet!$A$23:$N$23</definedName>
    <definedName name="江苏省" localSheetId="3">[6]proviceSheet!$A$24:$M$24</definedName>
    <definedName name="辽宁省" localSheetId="3">[6]proviceSheet!$A$25:$N$25</definedName>
    <definedName name="湖北省" localSheetId="3">[6]proviceSheet!$A$26:$N$26</definedName>
    <definedName name="黑龙江省" localSheetId="3">[6]proviceSheet!$A$27:$O$27</definedName>
    <definedName name="山西省" localSheetId="3">[6]proviceSheet!$A$28:$K$28</definedName>
    <definedName name="内蒙古自治区" localSheetId="3">[6]proviceSheet!$A$29:$L$29</definedName>
    <definedName name="重庆市" localSheetId="3">[6]proviceSheet!$A$30:$B$30</definedName>
    <definedName name="安徽省" localSheetId="3">[6]proviceSheet!$A$31:$P$31</definedName>
    <definedName name="浙江省" localSheetId="3">[6]proviceSheet!$A$32:$K$32</definedName>
    <definedName name="_xlnm.Print_Titles" localSheetId="3">文夫村!$1:$6</definedName>
    <definedName name="_xlnm.Print_Area" localSheetId="3">文夫村!$A$1:$L$116</definedName>
    <definedName name="provincialBank" localSheetId="2">[7]proviceSheet!$A$1:$AE$1</definedName>
    <definedName name="北京市" localSheetId="2">[7]proviceSheet!$A$2:$A$2</definedName>
    <definedName name="西藏自治区" localSheetId="2">[7]proviceSheet!$A$3:$G$3</definedName>
    <definedName name="陕西省" localSheetId="2">[7]proviceSheet!$A$4:$L$4</definedName>
    <definedName name="海南省" localSheetId="2">[7]proviceSheet!$A$5:$E$5</definedName>
    <definedName name="湖南省" localSheetId="2">[7]proviceSheet!$A$6:$N$6</definedName>
    <definedName name="广东省" localSheetId="2">[7]proviceSheet!$A$7:$U$7</definedName>
    <definedName name="青海省" localSheetId="2">[7]proviceSheet!$A$8:$H$8</definedName>
    <definedName name="福建省" localSheetId="2">[7]proviceSheet!$A$9:$J$9</definedName>
    <definedName name="云南省" localSheetId="2">[7]proviceSheet!$A$10:$P$10</definedName>
    <definedName name="甘肃省" localSheetId="2">[7]proviceSheet!$A$11:$Q$11</definedName>
    <definedName name="河南省" localSheetId="2">[7]proviceSheet!$A$12:$R$12</definedName>
    <definedName name="上海市" localSheetId="2">[7]proviceSheet!$A$13:$A$13</definedName>
    <definedName name="贵州省" localSheetId="2">[7]proviceSheet!$A$14:$J$14</definedName>
    <definedName name="宁夏回族自治区" localSheetId="2">[7]proviceSheet!$A$15:$E$15</definedName>
    <definedName name="新疆维吾尔自治区" localSheetId="2">[7]proviceSheet!$A$16:$Q$16</definedName>
    <definedName name="山东省" localSheetId="2">[7]proviceSheet!$A$17:$P$17</definedName>
    <definedName name="吉林省" localSheetId="2">[7]proviceSheet!$A$18:$J$18</definedName>
    <definedName name="江西省" localSheetId="2">[7]proviceSheet!$A$19:$L$19</definedName>
    <definedName name="河北省" localSheetId="2">[7]proviceSheet!$A$20:$L$20</definedName>
    <definedName name="四川省" localSheetId="2">[7]proviceSheet!$A$21:$U$21</definedName>
    <definedName name="天津市" localSheetId="2">[7]proviceSheet!$A$22:$A$22</definedName>
    <definedName name="广西壮族自治区" localSheetId="2">[7]proviceSheet!$A$23:$N$23</definedName>
    <definedName name="江苏省" localSheetId="2">[7]proviceSheet!$A$24:$M$24</definedName>
    <definedName name="辽宁省" localSheetId="2">[7]proviceSheet!$A$25:$N$25</definedName>
    <definedName name="湖北省" localSheetId="2">[7]proviceSheet!$A$26:$N$26</definedName>
    <definedName name="黑龙江省" localSheetId="2">[7]proviceSheet!$A$27:$O$27</definedName>
    <definedName name="山西省" localSheetId="2">[7]proviceSheet!$A$28:$K$28</definedName>
    <definedName name="内蒙古自治区" localSheetId="2">[7]proviceSheet!$A$29:$L$29</definedName>
    <definedName name="重庆市" localSheetId="2">[7]proviceSheet!$A$30:$B$30</definedName>
    <definedName name="安徽省" localSheetId="2">[7]proviceSheet!$A$31:$P$31</definedName>
    <definedName name="浙江省" localSheetId="2">[7]proviceSheet!$A$32:$K$32</definedName>
    <definedName name="_xlnm.Print_Titles" localSheetId="2">下罗村!$1:$6</definedName>
    <definedName name="_xlnm.Print_Area" localSheetId="2">下罗村!$A$1:$K$707</definedName>
    <definedName name="provincialBank" localSheetId="1">[8]proviceSheet!$A$1:$AE$1</definedName>
    <definedName name="北京市" localSheetId="1">[8]proviceSheet!$A$2:$A$2</definedName>
    <definedName name="西藏自治区" localSheetId="1">[8]proviceSheet!$A$3:$G$3</definedName>
    <definedName name="陕西省" localSheetId="1">[8]proviceSheet!$A$4:$L$4</definedName>
    <definedName name="海南省" localSheetId="1">[8]proviceSheet!$A$5:$E$5</definedName>
    <definedName name="湖南省" localSheetId="1">[8]proviceSheet!$A$6:$N$6</definedName>
    <definedName name="广东省" localSheetId="1">[8]proviceSheet!$A$7:$U$7</definedName>
    <definedName name="青海省" localSheetId="1">[8]proviceSheet!$A$8:$H$8</definedName>
    <definedName name="福建省" localSheetId="1">[8]proviceSheet!$A$9:$J$9</definedName>
    <definedName name="云南省" localSheetId="1">[8]proviceSheet!$A$10:$P$10</definedName>
    <definedName name="甘肃省" localSheetId="1">[8]proviceSheet!$A$11:$Q$11</definedName>
    <definedName name="河南省" localSheetId="1">[8]proviceSheet!$A$12:$R$12</definedName>
    <definedName name="上海市" localSheetId="1">[8]proviceSheet!$A$13:$A$13</definedName>
    <definedName name="贵州省" localSheetId="1">[8]proviceSheet!$A$14:$J$14</definedName>
    <definedName name="宁夏回族自治区" localSheetId="1">[8]proviceSheet!$A$15:$E$15</definedName>
    <definedName name="新疆维吾尔自治区" localSheetId="1">[8]proviceSheet!$A$16:$Q$16</definedName>
    <definedName name="山东省" localSheetId="1">[8]proviceSheet!$A$17:$P$17</definedName>
    <definedName name="吉林省" localSheetId="1">[8]proviceSheet!$A$18:$J$18</definedName>
    <definedName name="江西省" localSheetId="1">[8]proviceSheet!$A$19:$L$19</definedName>
    <definedName name="河北省" localSheetId="1">[8]proviceSheet!$A$20:$L$20</definedName>
    <definedName name="四川省" localSheetId="1">[8]proviceSheet!$A$21:$U$21</definedName>
    <definedName name="天津市" localSheetId="1">[8]proviceSheet!$A$22:$A$22</definedName>
    <definedName name="广西壮族自治区" localSheetId="1">[8]proviceSheet!$A$23:$N$23</definedName>
    <definedName name="江苏省" localSheetId="1">[8]proviceSheet!$A$24:$M$24</definedName>
    <definedName name="辽宁省" localSheetId="1">[8]proviceSheet!$A$25:$N$25</definedName>
    <definedName name="湖北省" localSheetId="1">[8]proviceSheet!$A$26:$N$26</definedName>
    <definedName name="黑龙江省" localSheetId="1">[8]proviceSheet!$A$27:$O$27</definedName>
    <definedName name="山西省" localSheetId="1">[8]proviceSheet!$A$28:$K$28</definedName>
    <definedName name="内蒙古自治区" localSheetId="1">[8]proviceSheet!$A$29:$L$29</definedName>
    <definedName name="重庆市" localSheetId="1">[8]proviceSheet!$A$30:$B$30</definedName>
    <definedName name="安徽省" localSheetId="1">[8]proviceSheet!$A$31:$P$31</definedName>
    <definedName name="浙江省" localSheetId="1">[8]proviceSheet!$A$32:$K$32</definedName>
    <definedName name="_xlnm.Print_Titles" localSheetId="1">肖坑村!$1:$6</definedName>
    <definedName name="_xlnm.Print_Area" localSheetId="1">肖坑村!$A$1:$L$202</definedName>
    <definedName name="provincialBank" localSheetId="0">[9]proviceSheet!$A$1:$AE$1</definedName>
    <definedName name="北京市" localSheetId="0">[9]proviceSheet!$A$2:$A$2</definedName>
    <definedName name="西藏自治区" localSheetId="0">[9]proviceSheet!$A$3:$G$3</definedName>
    <definedName name="陕西省" localSheetId="0">[9]proviceSheet!$A$4:$L$4</definedName>
    <definedName name="海南省" localSheetId="0">[9]proviceSheet!$A$5:$E$5</definedName>
    <definedName name="湖南省" localSheetId="0">[9]proviceSheet!$A$6:$N$6</definedName>
    <definedName name="广东省" localSheetId="0">[9]proviceSheet!$A$7:$U$7</definedName>
    <definedName name="青海省" localSheetId="0">[9]proviceSheet!$A$8:$H$8</definedName>
    <definedName name="福建省" localSheetId="0">[9]proviceSheet!$A$9:$J$9</definedName>
    <definedName name="云南省" localSheetId="0">[9]proviceSheet!$A$10:$P$10</definedName>
    <definedName name="甘肃省" localSheetId="0">[9]proviceSheet!$A$11:$Q$11</definedName>
    <definedName name="河南省" localSheetId="0">[9]proviceSheet!$A$12:$R$12</definedName>
    <definedName name="上海市" localSheetId="0">[9]proviceSheet!$A$13:$A$13</definedName>
    <definedName name="贵州省" localSheetId="0">[9]proviceSheet!$A$14:$J$14</definedName>
    <definedName name="宁夏回族自治区" localSheetId="0">[9]proviceSheet!$A$15:$E$15</definedName>
    <definedName name="新疆维吾尔自治区" localSheetId="0">[9]proviceSheet!$A$16:$Q$16</definedName>
    <definedName name="山东省" localSheetId="0">[9]proviceSheet!$A$17:$P$17</definedName>
    <definedName name="吉林省" localSheetId="0">[9]proviceSheet!$A$18:$J$18</definedName>
    <definedName name="江西省" localSheetId="0">[9]proviceSheet!$A$19:$L$19</definedName>
    <definedName name="河北省" localSheetId="0">[9]proviceSheet!$A$20:$L$20</definedName>
    <definedName name="四川省" localSheetId="0">[9]proviceSheet!$A$21:$U$21</definedName>
    <definedName name="天津市" localSheetId="0">[9]proviceSheet!$A$22:$A$22</definedName>
    <definedName name="广西壮族自治区" localSheetId="0">[9]proviceSheet!$A$23:$N$23</definedName>
    <definedName name="江苏省" localSheetId="0">[9]proviceSheet!$A$24:$M$24</definedName>
    <definedName name="辽宁省" localSheetId="0">[9]proviceSheet!$A$25:$N$25</definedName>
    <definedName name="湖北省" localSheetId="0">[9]proviceSheet!$A$26:$N$26</definedName>
    <definedName name="黑龙江省" localSheetId="0">[9]proviceSheet!$A$27:$O$27</definedName>
    <definedName name="山西省" localSheetId="0">[9]proviceSheet!$A$28:$K$28</definedName>
    <definedName name="内蒙古自治区" localSheetId="0">[9]proviceSheet!$A$29:$L$29</definedName>
    <definedName name="重庆市" localSheetId="0">[9]proviceSheet!$A$30:$B$30</definedName>
    <definedName name="安徽省" localSheetId="0">[9]proviceSheet!$A$31:$P$31</definedName>
    <definedName name="浙江省" localSheetId="0">[9]proviceSheet!$A$32:$K$32</definedName>
    <definedName name="_xlnm.Print_Titles" localSheetId="0">长坑村!$1:$6</definedName>
    <definedName name="_xlnm.Print_Area" localSheetId="0">长坑村!$A$1:$L$68</definedName>
  </definedNames>
  <calcPr calcId="144525"/>
</workbook>
</file>

<file path=xl/sharedStrings.xml><?xml version="1.0" encoding="utf-8"?>
<sst xmlns="http://schemas.openxmlformats.org/spreadsheetml/2006/main" count="154" uniqueCount="18">
  <si>
    <t xml:space="preserve"> 种植业保险分户投保公示表</t>
  </si>
  <si>
    <r>
      <rPr>
        <b/>
        <sz val="10"/>
        <rFont val="宋体"/>
        <charset val="134"/>
      </rPr>
      <t>尊敬的投保人/投保组织者，本分户投保清单为</t>
    </r>
    <r>
      <rPr>
        <b/>
        <u/>
        <sz val="10"/>
        <rFont val="宋体"/>
        <charset val="134"/>
      </rPr>
      <t xml:space="preserve">                     </t>
    </r>
    <r>
      <rPr>
        <b/>
        <sz val="10"/>
        <rFont val="宋体"/>
        <charset val="134"/>
      </rPr>
      <t>号投保单的组成部分，请您如实、详细填写，签字确认前，请仔细阅读扉页提示内容。</t>
    </r>
  </si>
  <si>
    <t>投保组织者：</t>
  </si>
  <si>
    <t>投保险种： 中华财险福建省（不含厦门）中央财政补贴性水稻种植完全成本保险</t>
  </si>
  <si>
    <t>投保作物：水稻</t>
  </si>
  <si>
    <t xml:space="preserve"> 投 保 人：</t>
  </si>
  <si>
    <t>序号</t>
  </si>
  <si>
    <t>被保险人姓名</t>
  </si>
  <si>
    <t>组织机构代码证/身份证号</t>
  </si>
  <si>
    <t>联系方式</t>
  </si>
  <si>
    <t>种植地点</t>
  </si>
  <si>
    <t>种植数量(亩)</t>
  </si>
  <si>
    <t>保险数量(亩)</t>
  </si>
  <si>
    <t>总保险费(元)</t>
  </si>
  <si>
    <t>农户自缴保费(元)</t>
  </si>
  <si>
    <t>银行账号/一卡通号码</t>
  </si>
  <si>
    <t>开户行名称</t>
  </si>
  <si>
    <t>下罗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</si>
</sst>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2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  <scheme val="minor"/>
    </font>
    <font>
      <sz val="9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2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27" fillId="14" borderId="13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0" borderId="0"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49" applyNumberFormat="1" applyFont="1" applyBorder="1" applyAlignment="1" applyProtection="1">
      <alignment horizontal="center" vertical="center" shrinkToFit="1"/>
    </xf>
    <xf numFmtId="176" fontId="11" fillId="0" borderId="2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externalLink" Target="externalLinks/externalLink9.xml"/><Relationship Id="rId17" Type="http://schemas.openxmlformats.org/officeDocument/2006/relationships/externalLink" Target="externalLinks/externalLink8.xml"/><Relationship Id="rId16" Type="http://schemas.openxmlformats.org/officeDocument/2006/relationships/externalLink" Target="externalLinks/externalLink7.xml"/><Relationship Id="rId15" Type="http://schemas.openxmlformats.org/officeDocument/2006/relationships/externalLink" Target="externalLinks/externalLink6.xml"/><Relationship Id="rId14" Type="http://schemas.openxmlformats.org/officeDocument/2006/relationships/externalLink" Target="externalLinks/externalLink5.xml"/><Relationship Id="rId13" Type="http://schemas.openxmlformats.org/officeDocument/2006/relationships/externalLink" Target="externalLinks/externalLink4.xml"/><Relationship Id="rId12" Type="http://schemas.openxmlformats.org/officeDocument/2006/relationships/externalLink" Target="externalLinks/externalLink3.xml"/><Relationship Id="rId11" Type="http://schemas.openxmlformats.org/officeDocument/2006/relationships/externalLink" Target="externalLinks/externalLink2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32599;&#22346;&#20065;\&#27700;&#31291;&#31181;&#26893;&#38505;&#25237;&#20445;&#26448;&#26009;(&#23500;&#2232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32599;&#22346;&#20065;\&#27700;&#31291;&#31181;&#26893;&#38505;&#25237;&#20445;&#26448;&#26009;(&#23703;&#22836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32599;&#22346;&#20065;\&#27700;&#31291;&#31181;&#26893;&#38505;&#25237;&#20445;&#26448;&#26009;(&#22378;&#1997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32599;&#22346;&#20065;\&#27700;&#31291;&#31181;&#26893;&#38505;&#25237;&#20445;&#26448;&#26009;(&#37041;&#36182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32599;&#22346;&#20065;\&#27700;&#31291;&#31181;&#26893;&#38505;&#25237;&#20445;&#26448;&#26009;(&#19978;&#3259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32599;&#22346;&#20065;\&#27700;&#31291;&#31181;&#26893;&#38505;&#25237;&#20445;&#26448;&#26009;(&#25991;&#22827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32599;&#22346;&#20065;\&#27700;&#31291;&#31181;&#26893;&#38505;&#25237;&#20445;&#26448;&#26009;(&#19979;&#32599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32599;&#22346;&#20065;\&#27700;&#31291;&#31181;&#26893;&#38505;&#25237;&#20445;&#26448;&#26009;(&#32918;&#22353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32599;&#22346;&#20065;\&#27700;&#31291;&#31181;&#26893;&#38505;&#25237;&#20445;&#26448;&#26009;(&#38271;&#22353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4查验报告单"/>
      <sheetName val="3查验表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连城县罗坊乡富地村民委员会</v>
          </cell>
        </row>
        <row r="5">
          <cell r="C5" t="str">
            <v>连城县罗坊乡富地村民委员会胡才升、胡荣扬等94户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黄盛海</v>
          </cell>
          <cell r="C7" t="str">
            <v>352627195502011912</v>
          </cell>
          <cell r="D7">
            <v>15959735843</v>
          </cell>
          <cell r="E7" t="str">
            <v>富地村</v>
          </cell>
          <cell r="F7">
            <v>6.93</v>
          </cell>
        </row>
        <row r="7">
          <cell r="J7">
            <v>41.58</v>
          </cell>
          <cell r="K7" t="str">
            <v>9090821010100100039625</v>
          </cell>
          <cell r="L7" t="str">
            <v>连城县农村信用联社罗坊信用社</v>
          </cell>
        </row>
        <row r="8">
          <cell r="A8" t="str">
            <v>2</v>
          </cell>
          <cell r="B8" t="str">
            <v>胡荣扬</v>
          </cell>
          <cell r="C8" t="str">
            <v>352627196206091916</v>
          </cell>
          <cell r="D8">
            <v>3128963</v>
          </cell>
          <cell r="E8" t="str">
            <v>富地村</v>
          </cell>
          <cell r="F8">
            <v>3.37</v>
          </cell>
        </row>
        <row r="8">
          <cell r="J8">
            <v>20.22</v>
          </cell>
          <cell r="K8" t="str">
            <v>9090821010100100039493</v>
          </cell>
          <cell r="L8" t="str">
            <v>连城县农村信用联社罗坊信用社</v>
          </cell>
        </row>
        <row r="9">
          <cell r="A9" t="str">
            <v>3</v>
          </cell>
          <cell r="B9" t="str">
            <v>胡求清</v>
          </cell>
          <cell r="C9" t="str">
            <v>352627195006021919</v>
          </cell>
          <cell r="D9">
            <v>13385907932</v>
          </cell>
          <cell r="E9" t="str">
            <v>富地村</v>
          </cell>
          <cell r="F9">
            <v>3.9</v>
          </cell>
        </row>
        <row r="9">
          <cell r="J9">
            <v>23.4</v>
          </cell>
          <cell r="K9" t="str">
            <v>9090821010100100039563</v>
          </cell>
          <cell r="L9" t="str">
            <v>连城县农村信用联社罗坊信用社</v>
          </cell>
        </row>
        <row r="10">
          <cell r="A10" t="str">
            <v>4</v>
          </cell>
          <cell r="B10" t="str">
            <v>胡翘明</v>
          </cell>
          <cell r="C10" t="str">
            <v>352627195802141911</v>
          </cell>
          <cell r="D10">
            <v>13626029410</v>
          </cell>
          <cell r="E10" t="str">
            <v>富地村</v>
          </cell>
          <cell r="F10">
            <v>7.05</v>
          </cell>
        </row>
        <row r="10">
          <cell r="J10">
            <v>42.3</v>
          </cell>
          <cell r="K10" t="str">
            <v>9090821010100100039616</v>
          </cell>
          <cell r="L10" t="str">
            <v>连城县农村信用联社罗坊信用社</v>
          </cell>
        </row>
        <row r="11">
          <cell r="A11" t="str">
            <v>5</v>
          </cell>
          <cell r="B11" t="str">
            <v>胡天保</v>
          </cell>
          <cell r="C11" t="str">
            <v>352627194907041912</v>
          </cell>
          <cell r="D11">
            <v>18396319362</v>
          </cell>
          <cell r="E11" t="str">
            <v>富地村</v>
          </cell>
          <cell r="F11">
            <v>4.52</v>
          </cell>
        </row>
        <row r="11">
          <cell r="J11">
            <v>27.12</v>
          </cell>
          <cell r="K11" t="str">
            <v>9090821010100100039536</v>
          </cell>
          <cell r="L11" t="str">
            <v>连城县农村信用联社罗坊信用社</v>
          </cell>
        </row>
        <row r="12">
          <cell r="A12" t="str">
            <v>6</v>
          </cell>
          <cell r="B12" t="str">
            <v>童六妹</v>
          </cell>
          <cell r="C12" t="str">
            <v>352627195912291929</v>
          </cell>
          <cell r="D12">
            <v>13922505505</v>
          </cell>
          <cell r="E12" t="str">
            <v>富地村</v>
          </cell>
          <cell r="F12">
            <v>4.24</v>
          </cell>
        </row>
        <row r="12">
          <cell r="J12">
            <v>25.44</v>
          </cell>
          <cell r="K12" t="str">
            <v>6221840509062836770</v>
          </cell>
          <cell r="L12" t="str">
            <v>连城县农村信用联社罗坊信用社</v>
          </cell>
        </row>
        <row r="13">
          <cell r="A13" t="str">
            <v>7</v>
          </cell>
          <cell r="B13" t="str">
            <v>胡柳树</v>
          </cell>
          <cell r="C13" t="str">
            <v>35262719531128191X</v>
          </cell>
          <cell r="D13">
            <v>15960329940</v>
          </cell>
          <cell r="E13" t="str">
            <v>富地村</v>
          </cell>
          <cell r="F13">
            <v>0.68</v>
          </cell>
        </row>
        <row r="13">
          <cell r="J13">
            <v>4.08</v>
          </cell>
          <cell r="K13" t="str">
            <v>9090821010100100039518</v>
          </cell>
          <cell r="L13" t="str">
            <v>连城县农村信用联社罗坊信用社</v>
          </cell>
        </row>
        <row r="14">
          <cell r="A14" t="str">
            <v>8</v>
          </cell>
          <cell r="B14" t="str">
            <v>胡天扬</v>
          </cell>
          <cell r="C14" t="str">
            <v>352627195211131914</v>
          </cell>
          <cell r="D14">
            <v>18259187039</v>
          </cell>
          <cell r="E14" t="str">
            <v>富地村</v>
          </cell>
          <cell r="F14">
            <v>6.39</v>
          </cell>
        </row>
        <row r="14">
          <cell r="J14">
            <v>38.34</v>
          </cell>
          <cell r="K14" t="str">
            <v>9090821010100100039643</v>
          </cell>
          <cell r="L14" t="str">
            <v>连城县农村信用联社罗坊信用社</v>
          </cell>
        </row>
        <row r="15">
          <cell r="A15" t="str">
            <v>9</v>
          </cell>
          <cell r="B15" t="str">
            <v>吴富群</v>
          </cell>
          <cell r="C15" t="str">
            <v>352627194312111926</v>
          </cell>
          <cell r="D15">
            <v>13626029410</v>
          </cell>
          <cell r="E15" t="str">
            <v>富地村</v>
          </cell>
          <cell r="F15">
            <v>2.38</v>
          </cell>
        </row>
        <row r="15">
          <cell r="J15">
            <v>14.28</v>
          </cell>
          <cell r="K15" t="str">
            <v>9090821010100100039590</v>
          </cell>
          <cell r="L15" t="str">
            <v>连城县农村信用联社罗坊信用社</v>
          </cell>
        </row>
        <row r="16">
          <cell r="A16" t="str">
            <v>10</v>
          </cell>
          <cell r="B16" t="str">
            <v>胡求伟</v>
          </cell>
          <cell r="C16" t="str">
            <v>352627195909081912</v>
          </cell>
          <cell r="D16">
            <v>15880626545</v>
          </cell>
          <cell r="E16" t="str">
            <v>富地村</v>
          </cell>
          <cell r="F16">
            <v>8.48</v>
          </cell>
        </row>
        <row r="16">
          <cell r="J16">
            <v>50.88</v>
          </cell>
          <cell r="K16" t="str">
            <v>9090821010100100039545</v>
          </cell>
          <cell r="L16" t="str">
            <v>连城县农村信用联社罗坊信用社</v>
          </cell>
        </row>
        <row r="17">
          <cell r="A17" t="str">
            <v>11</v>
          </cell>
          <cell r="B17" t="str">
            <v>黄清姬</v>
          </cell>
          <cell r="C17" t="str">
            <v>352627196304301921</v>
          </cell>
          <cell r="D17">
            <v>18859022464</v>
          </cell>
          <cell r="E17" t="str">
            <v>富地村</v>
          </cell>
          <cell r="F17">
            <v>3.34</v>
          </cell>
        </row>
        <row r="17">
          <cell r="J17">
            <v>20.04</v>
          </cell>
          <cell r="K17" t="str">
            <v>6221840509062836820</v>
          </cell>
          <cell r="L17" t="str">
            <v>连城县农村信用联社罗坊信用社</v>
          </cell>
        </row>
        <row r="18">
          <cell r="A18" t="str">
            <v>12</v>
          </cell>
          <cell r="B18" t="str">
            <v>黄盛辉</v>
          </cell>
          <cell r="C18" t="str">
            <v>352627196210101910</v>
          </cell>
          <cell r="D18">
            <v>18250250439</v>
          </cell>
          <cell r="E18" t="str">
            <v>富地村</v>
          </cell>
          <cell r="F18">
            <v>5.07</v>
          </cell>
        </row>
        <row r="18">
          <cell r="J18">
            <v>30.42</v>
          </cell>
          <cell r="K18" t="str">
            <v>9090821010100100039634</v>
          </cell>
          <cell r="L18" t="str">
            <v>连城县农村信用联社罗坊信用社</v>
          </cell>
        </row>
        <row r="19">
          <cell r="A19" t="str">
            <v>13</v>
          </cell>
          <cell r="B19" t="str">
            <v>胡才升</v>
          </cell>
          <cell r="C19" t="str">
            <v>352627194205231914</v>
          </cell>
          <cell r="D19">
            <v>13656900234</v>
          </cell>
          <cell r="E19" t="str">
            <v>富地村</v>
          </cell>
          <cell r="F19">
            <v>3.72</v>
          </cell>
        </row>
        <row r="19">
          <cell r="J19">
            <v>22.32</v>
          </cell>
          <cell r="K19" t="str">
            <v>9090821010100100039484</v>
          </cell>
          <cell r="L19" t="str">
            <v>连城县农村信用联社罗坊信用社</v>
          </cell>
        </row>
        <row r="20">
          <cell r="A20" t="str">
            <v>14</v>
          </cell>
          <cell r="B20" t="str">
            <v>胡萍萍</v>
          </cell>
          <cell r="C20" t="str">
            <v>350825199503201923</v>
          </cell>
          <cell r="D20">
            <v>15860881950</v>
          </cell>
          <cell r="E20" t="str">
            <v>富地村</v>
          </cell>
          <cell r="F20">
            <v>3.3</v>
          </cell>
        </row>
        <row r="20">
          <cell r="J20">
            <v>19.8</v>
          </cell>
          <cell r="K20" t="str">
            <v>6230361109068279727</v>
          </cell>
          <cell r="L20" t="str">
            <v>连城县农村信用联社罗坊信用社</v>
          </cell>
        </row>
        <row r="21">
          <cell r="A21" t="str">
            <v>15</v>
          </cell>
          <cell r="B21" t="str">
            <v>邱清招</v>
          </cell>
          <cell r="C21" t="str">
            <v>352627196810051929</v>
          </cell>
          <cell r="D21" t="str">
            <v/>
          </cell>
          <cell r="E21" t="str">
            <v>富地村</v>
          </cell>
          <cell r="F21">
            <v>1.39</v>
          </cell>
        </row>
        <row r="21">
          <cell r="J21">
            <v>8.34</v>
          </cell>
          <cell r="K21" t="str">
            <v>6230361509011489630</v>
          </cell>
          <cell r="L21" t="str">
            <v>连城县农村信用联社罗坊信用社</v>
          </cell>
        </row>
        <row r="22">
          <cell r="A22" t="str">
            <v>16</v>
          </cell>
          <cell r="B22" t="str">
            <v>胡求忠</v>
          </cell>
          <cell r="C22" t="str">
            <v>352627196708231931</v>
          </cell>
          <cell r="D22">
            <v>13058306926</v>
          </cell>
          <cell r="E22" t="str">
            <v>富地村</v>
          </cell>
          <cell r="F22">
            <v>5.69</v>
          </cell>
        </row>
        <row r="22">
          <cell r="J22">
            <v>34.14</v>
          </cell>
          <cell r="K22" t="str">
            <v>9090821010100100039554</v>
          </cell>
          <cell r="L22" t="str">
            <v>连城县农村信用联社罗坊信用社</v>
          </cell>
        </row>
        <row r="23">
          <cell r="A23" t="str">
            <v>17</v>
          </cell>
          <cell r="B23" t="str">
            <v>胡先扬</v>
          </cell>
          <cell r="C23" t="str">
            <v>352627193911231917</v>
          </cell>
          <cell r="D23">
            <v>13685984928</v>
          </cell>
          <cell r="E23" t="str">
            <v>富地村</v>
          </cell>
          <cell r="F23">
            <v>5.8</v>
          </cell>
        </row>
        <row r="23">
          <cell r="J23">
            <v>34.8</v>
          </cell>
          <cell r="K23" t="str">
            <v>9090821010100100039698</v>
          </cell>
          <cell r="L23" t="str">
            <v>连城县农村信用联社罗坊信用社</v>
          </cell>
        </row>
        <row r="24">
          <cell r="A24" t="str">
            <v>18</v>
          </cell>
          <cell r="B24" t="str">
            <v>胡金标</v>
          </cell>
          <cell r="C24" t="str">
            <v>352627195410261914</v>
          </cell>
          <cell r="D24">
            <v>13959097428</v>
          </cell>
          <cell r="E24" t="str">
            <v>富地村</v>
          </cell>
          <cell r="F24">
            <v>4.47</v>
          </cell>
        </row>
        <row r="24">
          <cell r="J24">
            <v>26.82</v>
          </cell>
          <cell r="K24" t="str">
            <v>9090821010100100039858</v>
          </cell>
          <cell r="L24" t="str">
            <v>连城县农村信用联社罗坊信用社</v>
          </cell>
        </row>
        <row r="25">
          <cell r="A25" t="str">
            <v>19</v>
          </cell>
          <cell r="B25" t="str">
            <v>罗开招</v>
          </cell>
          <cell r="C25" t="str">
            <v>352627195003141923</v>
          </cell>
          <cell r="D25">
            <v>18760176426</v>
          </cell>
          <cell r="E25" t="str">
            <v>富地村</v>
          </cell>
          <cell r="F25">
            <v>5.93</v>
          </cell>
        </row>
        <row r="25">
          <cell r="J25">
            <v>35.58</v>
          </cell>
          <cell r="K25" t="str">
            <v>9090821010100100215140</v>
          </cell>
          <cell r="L25" t="str">
            <v>连城县农村信用联社罗坊信用社</v>
          </cell>
        </row>
        <row r="26">
          <cell r="A26" t="str">
            <v>20</v>
          </cell>
          <cell r="B26" t="str">
            <v>胡新丰</v>
          </cell>
          <cell r="C26" t="str">
            <v>352627195910251915</v>
          </cell>
          <cell r="D26">
            <v>18558760318</v>
          </cell>
          <cell r="E26" t="str">
            <v>富地村</v>
          </cell>
          <cell r="F26">
            <v>5.64</v>
          </cell>
        </row>
        <row r="26">
          <cell r="J26">
            <v>33.84</v>
          </cell>
          <cell r="K26" t="str">
            <v>9090821010100100039876</v>
          </cell>
          <cell r="L26" t="str">
            <v>连城县农村信用联社罗坊信用社</v>
          </cell>
        </row>
        <row r="27">
          <cell r="A27" t="str">
            <v>21</v>
          </cell>
          <cell r="B27" t="str">
            <v>胡求松</v>
          </cell>
          <cell r="C27" t="str">
            <v>352627196204071911</v>
          </cell>
          <cell r="D27">
            <v>13860234271</v>
          </cell>
          <cell r="E27" t="str">
            <v>富地村</v>
          </cell>
          <cell r="F27">
            <v>8.22</v>
          </cell>
        </row>
        <row r="27">
          <cell r="J27">
            <v>49.32</v>
          </cell>
          <cell r="K27" t="str">
            <v>9090821010100100039769</v>
          </cell>
          <cell r="L27" t="str">
            <v>连城县农村信用联社罗坊信用社</v>
          </cell>
        </row>
        <row r="28">
          <cell r="A28" t="str">
            <v>22</v>
          </cell>
          <cell r="B28" t="str">
            <v>胡求永</v>
          </cell>
          <cell r="C28" t="str">
            <v>352627196901141911</v>
          </cell>
          <cell r="D28">
            <v>18250060246</v>
          </cell>
          <cell r="E28" t="str">
            <v>富地村</v>
          </cell>
          <cell r="F28">
            <v>0.66</v>
          </cell>
        </row>
        <row r="28">
          <cell r="J28">
            <v>3.96</v>
          </cell>
          <cell r="K28" t="str">
            <v>9090821010100100039778</v>
          </cell>
          <cell r="L28" t="str">
            <v>连城县农村信用联社罗坊信用社</v>
          </cell>
        </row>
        <row r="29">
          <cell r="A29" t="str">
            <v>23</v>
          </cell>
          <cell r="B29" t="str">
            <v>胡开扬</v>
          </cell>
          <cell r="C29" t="str">
            <v>352627197507231913</v>
          </cell>
          <cell r="D29" t="str">
            <v/>
          </cell>
          <cell r="E29" t="str">
            <v>富地村</v>
          </cell>
          <cell r="F29">
            <v>3.26</v>
          </cell>
        </row>
        <row r="29">
          <cell r="J29">
            <v>19.56</v>
          </cell>
          <cell r="K29" t="str">
            <v>6221840509062837356</v>
          </cell>
          <cell r="L29" t="str">
            <v>连城县农村信用联社罗坊信用社</v>
          </cell>
        </row>
        <row r="30">
          <cell r="A30" t="str">
            <v>24</v>
          </cell>
          <cell r="B30" t="str">
            <v>廖招云</v>
          </cell>
          <cell r="C30" t="str">
            <v>35262719340704192X</v>
          </cell>
          <cell r="D30">
            <v>13950846735</v>
          </cell>
          <cell r="E30" t="str">
            <v>富地村</v>
          </cell>
          <cell r="F30">
            <v>3.05</v>
          </cell>
        </row>
        <row r="30">
          <cell r="J30">
            <v>18.3</v>
          </cell>
          <cell r="K30" t="str">
            <v>9090821010100100039670</v>
          </cell>
          <cell r="L30" t="str">
            <v>连城县农村信用联社罗坊信用社</v>
          </cell>
        </row>
        <row r="31">
          <cell r="A31" t="str">
            <v>25</v>
          </cell>
          <cell r="B31" t="str">
            <v>胡秀金</v>
          </cell>
          <cell r="C31" t="str">
            <v>352627195708121949</v>
          </cell>
          <cell r="D31">
            <v>13859530765</v>
          </cell>
          <cell r="E31" t="str">
            <v>富地村</v>
          </cell>
          <cell r="F31">
            <v>6.43</v>
          </cell>
        </row>
        <row r="31">
          <cell r="J31">
            <v>38.58</v>
          </cell>
          <cell r="K31" t="str">
            <v>6221840509062837190</v>
          </cell>
          <cell r="L31" t="str">
            <v>连城县农村信用联社罗坊信用社</v>
          </cell>
        </row>
        <row r="32">
          <cell r="A32" t="str">
            <v>26</v>
          </cell>
          <cell r="B32" t="str">
            <v>胡斯扬</v>
          </cell>
          <cell r="C32" t="str">
            <v>352627194304081931</v>
          </cell>
          <cell r="D32">
            <v>8497299</v>
          </cell>
          <cell r="E32" t="str">
            <v>富地村</v>
          </cell>
          <cell r="F32">
            <v>3.82</v>
          </cell>
        </row>
        <row r="32">
          <cell r="J32">
            <v>22.92</v>
          </cell>
          <cell r="K32" t="str">
            <v>9090821010100100039803</v>
          </cell>
          <cell r="L32" t="str">
            <v>连城县农村信用联社罗坊信用社</v>
          </cell>
        </row>
        <row r="33">
          <cell r="A33" t="str">
            <v>27</v>
          </cell>
          <cell r="B33" t="str">
            <v>胡松树</v>
          </cell>
          <cell r="C33" t="str">
            <v>352627195709041916</v>
          </cell>
          <cell r="D33">
            <v>15960924173</v>
          </cell>
          <cell r="E33" t="str">
            <v>富地村</v>
          </cell>
          <cell r="F33">
            <v>1.01</v>
          </cell>
        </row>
        <row r="33">
          <cell r="J33">
            <v>6.06</v>
          </cell>
          <cell r="K33" t="str">
            <v>9090821010100100039661</v>
          </cell>
          <cell r="L33" t="str">
            <v>连城县农村信用联社罗坊信用社</v>
          </cell>
        </row>
        <row r="34">
          <cell r="A34" t="str">
            <v>28</v>
          </cell>
          <cell r="B34" t="str">
            <v>胡秀文</v>
          </cell>
          <cell r="C34" t="str">
            <v>352627196910251936</v>
          </cell>
          <cell r="D34">
            <v>15160690469</v>
          </cell>
          <cell r="E34" t="str">
            <v>富地村</v>
          </cell>
          <cell r="F34">
            <v>2.4</v>
          </cell>
        </row>
        <row r="34">
          <cell r="J34">
            <v>14.4</v>
          </cell>
          <cell r="K34" t="str">
            <v>9090821010100100039867</v>
          </cell>
          <cell r="L34" t="str">
            <v>连城县农村信用联社罗坊信用社</v>
          </cell>
        </row>
        <row r="35">
          <cell r="A35" t="str">
            <v>29</v>
          </cell>
          <cell r="B35" t="str">
            <v>胡求元</v>
          </cell>
          <cell r="C35" t="str">
            <v>352627195803151919</v>
          </cell>
          <cell r="D35">
            <v>15960924089</v>
          </cell>
          <cell r="E35" t="str">
            <v>富地村</v>
          </cell>
          <cell r="F35">
            <v>16.5</v>
          </cell>
        </row>
        <row r="35">
          <cell r="J35">
            <v>99</v>
          </cell>
          <cell r="K35" t="str">
            <v>9090821010100100039723</v>
          </cell>
          <cell r="L35" t="str">
            <v>连城县农村信用联社罗坊信用社</v>
          </cell>
        </row>
        <row r="36">
          <cell r="A36" t="str">
            <v>30</v>
          </cell>
          <cell r="B36" t="str">
            <v>胡清扬</v>
          </cell>
          <cell r="C36" t="str">
            <v>352627194910251937</v>
          </cell>
          <cell r="D36">
            <v>13459740833</v>
          </cell>
          <cell r="E36" t="str">
            <v>富地村</v>
          </cell>
          <cell r="F36">
            <v>5.72</v>
          </cell>
        </row>
        <row r="36">
          <cell r="J36">
            <v>34.32</v>
          </cell>
          <cell r="K36" t="str">
            <v>9090821010100100039965</v>
          </cell>
          <cell r="L36" t="str">
            <v>连城县农村信用联社罗坊信用社</v>
          </cell>
        </row>
        <row r="37">
          <cell r="A37" t="str">
            <v>31</v>
          </cell>
          <cell r="B37" t="str">
            <v>吴美菊</v>
          </cell>
          <cell r="C37" t="str">
            <v>352627196508171946</v>
          </cell>
          <cell r="D37">
            <v>13950899529</v>
          </cell>
          <cell r="E37" t="str">
            <v>富地村</v>
          </cell>
          <cell r="F37">
            <v>5.18</v>
          </cell>
        </row>
        <row r="37">
          <cell r="J37">
            <v>31.08</v>
          </cell>
          <cell r="K37" t="str">
            <v>9090821010100100064865</v>
          </cell>
          <cell r="L37" t="str">
            <v>连城县农村信用联社罗坊信用社</v>
          </cell>
        </row>
        <row r="38">
          <cell r="A38" t="str">
            <v>32</v>
          </cell>
          <cell r="B38" t="str">
            <v>胡大良</v>
          </cell>
          <cell r="C38" t="str">
            <v>352627197404021913</v>
          </cell>
          <cell r="D38" t="str">
            <v/>
          </cell>
          <cell r="E38" t="str">
            <v>富地村</v>
          </cell>
          <cell r="F38">
            <v>1.17</v>
          </cell>
        </row>
        <row r="38">
          <cell r="J38">
            <v>7.02</v>
          </cell>
          <cell r="K38" t="str">
            <v>6221840109070745749</v>
          </cell>
          <cell r="L38" t="str">
            <v>连城县农村信用联社罗坊信用社</v>
          </cell>
        </row>
        <row r="39">
          <cell r="A39" t="str">
            <v>33</v>
          </cell>
          <cell r="B39" t="str">
            <v>胡大林</v>
          </cell>
          <cell r="C39" t="str">
            <v>352627197112081914</v>
          </cell>
          <cell r="D39">
            <v>18350696449</v>
          </cell>
          <cell r="E39" t="str">
            <v>富地村</v>
          </cell>
          <cell r="F39">
            <v>1.29</v>
          </cell>
        </row>
        <row r="39">
          <cell r="J39">
            <v>7.74</v>
          </cell>
          <cell r="K39" t="str">
            <v>9090821010100100064874</v>
          </cell>
          <cell r="L39" t="str">
            <v>连城县农村信用联社罗坊信用社</v>
          </cell>
        </row>
        <row r="40">
          <cell r="A40" t="str">
            <v>34</v>
          </cell>
          <cell r="B40" t="str">
            <v>胡大章</v>
          </cell>
          <cell r="C40" t="str">
            <v>352627198004281913</v>
          </cell>
          <cell r="D40">
            <v>13695931264</v>
          </cell>
          <cell r="E40" t="str">
            <v>富地村</v>
          </cell>
          <cell r="F40">
            <v>1.01</v>
          </cell>
        </row>
        <row r="40">
          <cell r="J40">
            <v>6.06</v>
          </cell>
          <cell r="K40" t="str">
            <v>9090821010100100039947</v>
          </cell>
          <cell r="L40" t="str">
            <v>连城县农村信用联社罗坊信用社</v>
          </cell>
        </row>
        <row r="41">
          <cell r="A41" t="str">
            <v>35</v>
          </cell>
          <cell r="B41" t="str">
            <v>胡大才</v>
          </cell>
          <cell r="C41" t="str">
            <v>352627197609031939</v>
          </cell>
          <cell r="D41">
            <v>18959459995</v>
          </cell>
          <cell r="E41" t="str">
            <v>富地村</v>
          </cell>
          <cell r="F41">
            <v>1.19</v>
          </cell>
        </row>
        <row r="41">
          <cell r="J41">
            <v>7.14</v>
          </cell>
          <cell r="K41" t="str">
            <v>9090821010100100040132</v>
          </cell>
          <cell r="L41" t="str">
            <v>连城县农村信用联社罗坊信用社</v>
          </cell>
        </row>
        <row r="42">
          <cell r="A42" t="str">
            <v>36</v>
          </cell>
          <cell r="B42" t="str">
            <v>胡大剑</v>
          </cell>
          <cell r="C42" t="str">
            <v>352627197307101911</v>
          </cell>
          <cell r="D42">
            <v>15259038470</v>
          </cell>
          <cell r="E42" t="str">
            <v>富地村</v>
          </cell>
          <cell r="F42">
            <v>1.42</v>
          </cell>
        </row>
        <row r="42">
          <cell r="J42">
            <v>8.52</v>
          </cell>
          <cell r="K42" t="str">
            <v>9090821010100100040980</v>
          </cell>
          <cell r="L42" t="str">
            <v>连城县农村信用联社罗坊信用社</v>
          </cell>
        </row>
        <row r="43">
          <cell r="A43" t="str">
            <v>37</v>
          </cell>
          <cell r="B43" t="str">
            <v>罗春华</v>
          </cell>
          <cell r="C43" t="str">
            <v>352627195202101924</v>
          </cell>
          <cell r="D43">
            <v>18206063096</v>
          </cell>
          <cell r="E43" t="str">
            <v>富地村</v>
          </cell>
          <cell r="F43">
            <v>8.79</v>
          </cell>
        </row>
        <row r="43">
          <cell r="J43">
            <v>52.74</v>
          </cell>
          <cell r="K43" t="str">
            <v>9090821010100100213749</v>
          </cell>
          <cell r="L43" t="str">
            <v>连城县农村信用联社罗坊信用社</v>
          </cell>
        </row>
        <row r="44">
          <cell r="A44" t="str">
            <v>38</v>
          </cell>
          <cell r="B44" t="str">
            <v>胡大明</v>
          </cell>
          <cell r="C44" t="str">
            <v>352627196506141911</v>
          </cell>
          <cell r="D44">
            <v>15860115010</v>
          </cell>
          <cell r="E44" t="str">
            <v>富地村</v>
          </cell>
          <cell r="F44">
            <v>4.33</v>
          </cell>
        </row>
        <row r="44">
          <cell r="J44">
            <v>25.98</v>
          </cell>
          <cell r="K44" t="str">
            <v>9090821010100100039992</v>
          </cell>
          <cell r="L44" t="str">
            <v>连城县农村信用联社罗坊信用社</v>
          </cell>
        </row>
        <row r="45">
          <cell r="A45" t="str">
            <v>39</v>
          </cell>
          <cell r="B45" t="str">
            <v>罗招香</v>
          </cell>
          <cell r="C45" t="str">
            <v>352627195511121929</v>
          </cell>
          <cell r="D45">
            <v>15859469217</v>
          </cell>
          <cell r="E45" t="str">
            <v>富地村</v>
          </cell>
          <cell r="F45">
            <v>3.75</v>
          </cell>
        </row>
        <row r="45">
          <cell r="J45">
            <v>22.5</v>
          </cell>
          <cell r="K45" t="str">
            <v>6221840509062837695</v>
          </cell>
          <cell r="L45" t="str">
            <v>连城县农村信用联社罗坊信用社</v>
          </cell>
        </row>
        <row r="46">
          <cell r="A46" t="str">
            <v>40</v>
          </cell>
          <cell r="B46" t="str">
            <v>胡求武</v>
          </cell>
          <cell r="C46" t="str">
            <v>352627195907211912</v>
          </cell>
          <cell r="D46">
            <v>17359736512</v>
          </cell>
          <cell r="E46" t="str">
            <v>富地村</v>
          </cell>
          <cell r="F46">
            <v>6.8</v>
          </cell>
        </row>
        <row r="46">
          <cell r="J46">
            <v>40.8</v>
          </cell>
          <cell r="K46" t="str">
            <v>6221840509062837711</v>
          </cell>
          <cell r="L46" t="str">
            <v>连城县农村信用联社罗坊信用社</v>
          </cell>
        </row>
        <row r="47">
          <cell r="A47" t="str">
            <v>41</v>
          </cell>
          <cell r="B47" t="str">
            <v>胡桃树</v>
          </cell>
          <cell r="C47" t="str">
            <v>352627195311261919</v>
          </cell>
          <cell r="D47">
            <v>15059904867</v>
          </cell>
          <cell r="E47" t="str">
            <v>富地村</v>
          </cell>
          <cell r="F47">
            <v>4.52</v>
          </cell>
        </row>
        <row r="47">
          <cell r="J47">
            <v>27.12</v>
          </cell>
          <cell r="K47" t="str">
            <v>9090821010100100040098</v>
          </cell>
          <cell r="L47" t="str">
            <v>连城县农村信用联社罗坊信用社</v>
          </cell>
        </row>
        <row r="48">
          <cell r="A48" t="str">
            <v>42</v>
          </cell>
          <cell r="B48" t="str">
            <v>胡发扬</v>
          </cell>
          <cell r="C48" t="str">
            <v>352627196010111911</v>
          </cell>
          <cell r="D48">
            <v>17305979329</v>
          </cell>
          <cell r="E48" t="str">
            <v>富地村</v>
          </cell>
          <cell r="F48">
            <v>3.41</v>
          </cell>
        </row>
        <row r="48">
          <cell r="J48">
            <v>20.46</v>
          </cell>
          <cell r="K48" t="str">
            <v>9090821010100100039938</v>
          </cell>
          <cell r="L48" t="str">
            <v>连城县农村信用联社罗坊信用社</v>
          </cell>
        </row>
        <row r="49">
          <cell r="A49" t="str">
            <v>43</v>
          </cell>
          <cell r="B49" t="str">
            <v>马小金</v>
          </cell>
          <cell r="C49" t="str">
            <v>352627197402121646</v>
          </cell>
          <cell r="D49">
            <v>13507512520</v>
          </cell>
          <cell r="E49" t="str">
            <v>富地村</v>
          </cell>
          <cell r="F49">
            <v>5.33</v>
          </cell>
        </row>
        <row r="49">
          <cell r="J49">
            <v>31.98</v>
          </cell>
          <cell r="K49" t="str">
            <v>9090821010100100040114</v>
          </cell>
          <cell r="L49" t="str">
            <v>连城县农村信用联社罗坊信用社</v>
          </cell>
        </row>
        <row r="50">
          <cell r="A50" t="str">
            <v>44</v>
          </cell>
          <cell r="B50" t="str">
            <v>胡求寿</v>
          </cell>
          <cell r="C50" t="str">
            <v>352627196512041917</v>
          </cell>
          <cell r="D50">
            <v>13459711971</v>
          </cell>
          <cell r="E50" t="str">
            <v>富地村</v>
          </cell>
          <cell r="F50">
            <v>4.42</v>
          </cell>
        </row>
        <row r="50">
          <cell r="J50">
            <v>26.52</v>
          </cell>
          <cell r="K50" t="str">
            <v>9090821010100100040007</v>
          </cell>
          <cell r="L50" t="str">
            <v>连城县农村信用联社罗坊信用社</v>
          </cell>
        </row>
        <row r="51">
          <cell r="A51" t="str">
            <v>45</v>
          </cell>
          <cell r="B51" t="str">
            <v>胡求良</v>
          </cell>
          <cell r="C51" t="str">
            <v>35262719660827191X</v>
          </cell>
          <cell r="D51">
            <v>13646933862</v>
          </cell>
          <cell r="E51" t="str">
            <v>富地村</v>
          </cell>
          <cell r="F51">
            <v>4.21</v>
          </cell>
        </row>
        <row r="51">
          <cell r="J51">
            <v>25.26</v>
          </cell>
          <cell r="K51" t="str">
            <v>9090821010100100040070</v>
          </cell>
          <cell r="L51" t="str">
            <v>连城县农村信用联社罗坊信用社</v>
          </cell>
        </row>
        <row r="52">
          <cell r="A52" t="str">
            <v>46</v>
          </cell>
          <cell r="B52" t="str">
            <v>胡雪飞</v>
          </cell>
          <cell r="C52" t="str">
            <v>352627197512121938</v>
          </cell>
          <cell r="D52" t="str">
            <v/>
          </cell>
          <cell r="E52" t="str">
            <v>富地村</v>
          </cell>
          <cell r="F52">
            <v>1.59</v>
          </cell>
        </row>
        <row r="52">
          <cell r="J52">
            <v>9.54</v>
          </cell>
          <cell r="K52" t="str">
            <v>6221840509062837851</v>
          </cell>
          <cell r="L52" t="str">
            <v>连城县农村信用联社罗坊信用社</v>
          </cell>
        </row>
        <row r="53">
          <cell r="A53" t="str">
            <v>47</v>
          </cell>
          <cell r="B53" t="str">
            <v>魏盛梅</v>
          </cell>
          <cell r="C53" t="str">
            <v>352627197309220287</v>
          </cell>
          <cell r="D53">
            <v>15959733627</v>
          </cell>
          <cell r="E53" t="str">
            <v>富地村</v>
          </cell>
          <cell r="F53">
            <v>1.23</v>
          </cell>
        </row>
        <row r="53">
          <cell r="J53">
            <v>7.38</v>
          </cell>
          <cell r="K53" t="str">
            <v>9090821010100100040123</v>
          </cell>
          <cell r="L53" t="str">
            <v>连城县农村信用联社罗坊信用社</v>
          </cell>
        </row>
        <row r="54">
          <cell r="A54" t="str">
            <v>48</v>
          </cell>
          <cell r="B54" t="str">
            <v>胡求发</v>
          </cell>
          <cell r="C54" t="str">
            <v>352627196911111919</v>
          </cell>
          <cell r="D54">
            <v>15960342639</v>
          </cell>
          <cell r="E54" t="str">
            <v>富地村</v>
          </cell>
          <cell r="F54">
            <v>0.98</v>
          </cell>
        </row>
        <row r="54">
          <cell r="J54">
            <v>5.88</v>
          </cell>
          <cell r="K54" t="str">
            <v>9090821010100100039956</v>
          </cell>
          <cell r="L54" t="str">
            <v>连城县农村信用联社罗坊信用社</v>
          </cell>
        </row>
        <row r="55">
          <cell r="A55" t="str">
            <v>49</v>
          </cell>
          <cell r="B55" t="str">
            <v>胡大杰</v>
          </cell>
          <cell r="C55" t="str">
            <v>350825199310031913</v>
          </cell>
          <cell r="D55">
            <v>13375095313</v>
          </cell>
          <cell r="E55" t="str">
            <v>富地村</v>
          </cell>
          <cell r="F55">
            <v>2.67</v>
          </cell>
        </row>
        <row r="55">
          <cell r="J55">
            <v>16.02</v>
          </cell>
          <cell r="K55" t="str">
            <v>6221840509062837547</v>
          </cell>
          <cell r="L55" t="str">
            <v>连城县农村信用联社罗坊信用社</v>
          </cell>
        </row>
        <row r="56">
          <cell r="A56" t="str">
            <v>50</v>
          </cell>
          <cell r="B56" t="str">
            <v>胡求忠</v>
          </cell>
          <cell r="C56" t="str">
            <v>352627196812141936</v>
          </cell>
          <cell r="D56">
            <v>18567975189</v>
          </cell>
          <cell r="E56" t="str">
            <v>富地村</v>
          </cell>
          <cell r="F56">
            <v>3.65</v>
          </cell>
        </row>
        <row r="56">
          <cell r="J56">
            <v>21.9</v>
          </cell>
          <cell r="K56" t="str">
            <v>9090821010100100040025</v>
          </cell>
          <cell r="L56" t="str">
            <v>连城县农村信用联社罗坊信用社</v>
          </cell>
        </row>
        <row r="57">
          <cell r="A57" t="str">
            <v>51</v>
          </cell>
          <cell r="B57" t="str">
            <v>胡怀发</v>
          </cell>
          <cell r="C57" t="str">
            <v>352627197107081936</v>
          </cell>
          <cell r="D57">
            <v>15960923849</v>
          </cell>
          <cell r="E57" t="str">
            <v>富地村</v>
          </cell>
          <cell r="F57">
            <v>1.38</v>
          </cell>
        </row>
        <row r="57">
          <cell r="J57">
            <v>8.28</v>
          </cell>
          <cell r="K57" t="str">
            <v>9090821010100100032711</v>
          </cell>
          <cell r="L57" t="str">
            <v>连城县农村信用联社罗坊信用社</v>
          </cell>
        </row>
        <row r="58">
          <cell r="A58" t="str">
            <v>52</v>
          </cell>
          <cell r="B58" t="str">
            <v>胡怀才</v>
          </cell>
          <cell r="C58" t="str">
            <v>352627196412191918</v>
          </cell>
          <cell r="D58">
            <v>18059781782</v>
          </cell>
          <cell r="E58" t="str">
            <v>富地村</v>
          </cell>
          <cell r="F58">
            <v>4.94</v>
          </cell>
        </row>
        <row r="58">
          <cell r="J58">
            <v>29.64</v>
          </cell>
          <cell r="K58" t="str">
            <v>9090821010100100040196</v>
          </cell>
          <cell r="L58" t="str">
            <v>连城县农村信用联社罗坊信用社</v>
          </cell>
        </row>
        <row r="59">
          <cell r="A59" t="str">
            <v>53</v>
          </cell>
          <cell r="B59" t="str">
            <v>胡大亮</v>
          </cell>
          <cell r="C59" t="str">
            <v>350825198401011913</v>
          </cell>
          <cell r="D59" t="str">
            <v/>
          </cell>
          <cell r="E59" t="str">
            <v>富地村</v>
          </cell>
          <cell r="F59">
            <v>3.22</v>
          </cell>
        </row>
        <row r="59">
          <cell r="J59">
            <v>19.32</v>
          </cell>
          <cell r="K59" t="str">
            <v>6221840509062837851</v>
          </cell>
          <cell r="L59" t="str">
            <v>连城县农村信用联社罗坊信用社</v>
          </cell>
        </row>
        <row r="60">
          <cell r="A60" t="str">
            <v>54</v>
          </cell>
          <cell r="B60" t="str">
            <v>胡春扬</v>
          </cell>
          <cell r="C60" t="str">
            <v>352627196511171912</v>
          </cell>
          <cell r="D60">
            <v>15160661126</v>
          </cell>
          <cell r="E60" t="str">
            <v>富地村</v>
          </cell>
          <cell r="F60">
            <v>6.2</v>
          </cell>
        </row>
        <row r="60">
          <cell r="J60">
            <v>37.2</v>
          </cell>
          <cell r="K60" t="str">
            <v>9090821010100100040150</v>
          </cell>
          <cell r="L60" t="str">
            <v>连城县农村信用联社罗坊信用社</v>
          </cell>
        </row>
        <row r="61">
          <cell r="A61" t="str">
            <v>55</v>
          </cell>
          <cell r="B61" t="str">
            <v>胡大如</v>
          </cell>
          <cell r="C61" t="str">
            <v>352627196507041912</v>
          </cell>
          <cell r="D61">
            <v>15880626401</v>
          </cell>
          <cell r="E61" t="str">
            <v>富地村</v>
          </cell>
          <cell r="F61">
            <v>6.72</v>
          </cell>
        </row>
        <row r="61">
          <cell r="J61">
            <v>40.32</v>
          </cell>
          <cell r="K61" t="str">
            <v>9090821010100100040203</v>
          </cell>
          <cell r="L61" t="str">
            <v>连城县农村信用联社罗坊信用社</v>
          </cell>
        </row>
        <row r="62">
          <cell r="A62" t="str">
            <v>56</v>
          </cell>
          <cell r="B62" t="str">
            <v>吴先云</v>
          </cell>
          <cell r="C62" t="str">
            <v>352627194708091925</v>
          </cell>
          <cell r="D62">
            <v>15159073615</v>
          </cell>
          <cell r="E62" t="str">
            <v>富地村</v>
          </cell>
          <cell r="F62">
            <v>9.27</v>
          </cell>
        </row>
        <row r="62">
          <cell r="J62">
            <v>55.62</v>
          </cell>
          <cell r="K62" t="str">
            <v>6221840509062838149</v>
          </cell>
          <cell r="L62" t="str">
            <v>连城县农村信用联社罗坊信用社</v>
          </cell>
        </row>
        <row r="63">
          <cell r="A63" t="str">
            <v>57</v>
          </cell>
          <cell r="B63" t="str">
            <v>胡璠扬</v>
          </cell>
          <cell r="C63" t="str">
            <v>352627196906291935</v>
          </cell>
          <cell r="D63">
            <v>15080227124</v>
          </cell>
          <cell r="E63" t="str">
            <v>富地村</v>
          </cell>
          <cell r="F63">
            <v>3.62</v>
          </cell>
        </row>
        <row r="63">
          <cell r="J63">
            <v>21.72</v>
          </cell>
          <cell r="K63" t="str">
            <v>9090821010100100040329</v>
          </cell>
          <cell r="L63" t="str">
            <v>连城县农村信用联社罗坊信用社</v>
          </cell>
        </row>
        <row r="64">
          <cell r="A64" t="str">
            <v>58</v>
          </cell>
          <cell r="B64" t="str">
            <v>罗宝菊</v>
          </cell>
          <cell r="C64" t="str">
            <v>350825196212021929</v>
          </cell>
          <cell r="D64">
            <v>13959010701</v>
          </cell>
          <cell r="E64" t="str">
            <v>富地村</v>
          </cell>
          <cell r="F64">
            <v>4.18</v>
          </cell>
        </row>
        <row r="64">
          <cell r="J64">
            <v>25.08</v>
          </cell>
          <cell r="K64" t="str">
            <v>9090821010100100040187</v>
          </cell>
          <cell r="L64" t="str">
            <v>连城县农村信用联社罗坊信用社</v>
          </cell>
        </row>
        <row r="65">
          <cell r="A65" t="str">
            <v>59</v>
          </cell>
          <cell r="B65" t="str">
            <v>胡水明</v>
          </cell>
          <cell r="C65" t="str">
            <v>352627195512081914</v>
          </cell>
          <cell r="D65">
            <v>15059949015</v>
          </cell>
          <cell r="E65" t="str">
            <v>富地村</v>
          </cell>
          <cell r="F65">
            <v>1.75</v>
          </cell>
        </row>
        <row r="65">
          <cell r="J65">
            <v>10.5</v>
          </cell>
          <cell r="K65" t="str">
            <v>9090821010100100040347</v>
          </cell>
          <cell r="L65" t="str">
            <v>连城县农村信用联社罗坊信用社</v>
          </cell>
        </row>
        <row r="66">
          <cell r="A66" t="str">
            <v>60</v>
          </cell>
          <cell r="B66" t="str">
            <v>胡裕源</v>
          </cell>
          <cell r="C66" t="str">
            <v>352627197908301919</v>
          </cell>
          <cell r="D66" t="str">
            <v/>
          </cell>
          <cell r="E66" t="str">
            <v>富地村</v>
          </cell>
          <cell r="F66">
            <v>2.54</v>
          </cell>
        </row>
        <row r="66">
          <cell r="J66">
            <v>15.24</v>
          </cell>
          <cell r="K66" t="str">
            <v>6221840509062838388</v>
          </cell>
          <cell r="L66" t="str">
            <v>连城县农村信用联社罗坊信用社</v>
          </cell>
        </row>
        <row r="67">
          <cell r="A67" t="str">
            <v>61</v>
          </cell>
          <cell r="B67" t="str">
            <v>胡求盛</v>
          </cell>
          <cell r="C67" t="str">
            <v>352627196510171910</v>
          </cell>
          <cell r="D67">
            <v>15859469217</v>
          </cell>
          <cell r="E67" t="str">
            <v>富地村</v>
          </cell>
          <cell r="F67">
            <v>5.45</v>
          </cell>
        </row>
        <row r="67">
          <cell r="J67">
            <v>32.7</v>
          </cell>
          <cell r="K67" t="str">
            <v>6221840509105236863</v>
          </cell>
          <cell r="L67" t="str">
            <v>连城县农村信用联社罗坊信用社</v>
          </cell>
        </row>
        <row r="68">
          <cell r="A68" t="str">
            <v>62</v>
          </cell>
          <cell r="B68" t="str">
            <v>胡祥禧</v>
          </cell>
          <cell r="C68" t="str">
            <v>352627197412061915</v>
          </cell>
          <cell r="D68" t="str">
            <v/>
          </cell>
          <cell r="E68" t="str">
            <v>富地村</v>
          </cell>
          <cell r="F68">
            <v>4.19</v>
          </cell>
        </row>
        <row r="68">
          <cell r="J68">
            <v>25.14</v>
          </cell>
          <cell r="K68" t="str">
            <v>6214890400631696</v>
          </cell>
          <cell r="L68" t="str">
            <v>连城县农村信用联社罗坊信用社</v>
          </cell>
        </row>
        <row r="69">
          <cell r="A69" t="str">
            <v>63</v>
          </cell>
          <cell r="B69" t="str">
            <v>胡怀清</v>
          </cell>
          <cell r="C69" t="str">
            <v>352627197405101931</v>
          </cell>
          <cell r="D69">
            <v>15880541353</v>
          </cell>
          <cell r="E69" t="str">
            <v>富地村</v>
          </cell>
          <cell r="F69">
            <v>1.2</v>
          </cell>
        </row>
        <row r="69">
          <cell r="J69">
            <v>7.2</v>
          </cell>
          <cell r="K69" t="str">
            <v>9090821010100100040178</v>
          </cell>
          <cell r="L69" t="str">
            <v>连城县农村信用联社罗坊信用社</v>
          </cell>
        </row>
        <row r="70">
          <cell r="A70" t="str">
            <v>64</v>
          </cell>
          <cell r="B70" t="str">
            <v>胡求梅</v>
          </cell>
          <cell r="C70" t="str">
            <v>352627196909051910</v>
          </cell>
          <cell r="D70">
            <v>15059076172</v>
          </cell>
          <cell r="E70" t="str">
            <v>富地村</v>
          </cell>
          <cell r="F70">
            <v>2.76</v>
          </cell>
        </row>
        <row r="70">
          <cell r="J70">
            <v>16.56</v>
          </cell>
          <cell r="K70" t="str">
            <v>9090821010100100215159</v>
          </cell>
          <cell r="L70" t="str">
            <v>连城县农村信用联社罗坊信用社</v>
          </cell>
        </row>
        <row r="71">
          <cell r="A71" t="str">
            <v>65</v>
          </cell>
          <cell r="B71" t="str">
            <v>胡大胜</v>
          </cell>
          <cell r="C71" t="str">
            <v>352627198104241919</v>
          </cell>
          <cell r="D71">
            <v>13869218141</v>
          </cell>
          <cell r="E71" t="str">
            <v>富地村</v>
          </cell>
          <cell r="F71">
            <v>5.96</v>
          </cell>
        </row>
        <row r="71">
          <cell r="J71">
            <v>35.76</v>
          </cell>
          <cell r="K71" t="str">
            <v>6230361109050834687</v>
          </cell>
          <cell r="L71" t="str">
            <v>连城县农村信用联社罗坊信用社</v>
          </cell>
        </row>
        <row r="72">
          <cell r="A72" t="str">
            <v>66</v>
          </cell>
          <cell r="B72" t="str">
            <v>胡求泽</v>
          </cell>
          <cell r="C72" t="str">
            <v>35082519930310191X</v>
          </cell>
          <cell r="D72" t="str">
            <v/>
          </cell>
          <cell r="E72" t="str">
            <v>富地村</v>
          </cell>
          <cell r="F72">
            <v>7.76</v>
          </cell>
        </row>
        <row r="72">
          <cell r="J72">
            <v>46.56</v>
          </cell>
          <cell r="K72" t="str">
            <v>6217973900004166128</v>
          </cell>
          <cell r="L72" t="str">
            <v>连城县农村信用联社罗坊信用社</v>
          </cell>
        </row>
        <row r="73">
          <cell r="A73" t="str">
            <v>67</v>
          </cell>
          <cell r="B73" t="str">
            <v>胡大才</v>
          </cell>
          <cell r="C73" t="str">
            <v>352627197206281917</v>
          </cell>
          <cell r="D73">
            <v>13959041060</v>
          </cell>
          <cell r="E73" t="str">
            <v>富地村</v>
          </cell>
          <cell r="F73">
            <v>1.39</v>
          </cell>
        </row>
        <row r="73">
          <cell r="J73">
            <v>8.34</v>
          </cell>
          <cell r="K73" t="str">
            <v>9090821010100100069977</v>
          </cell>
          <cell r="L73" t="str">
            <v>连城县农村信用联社罗坊信用社</v>
          </cell>
        </row>
        <row r="74">
          <cell r="A74" t="str">
            <v>68</v>
          </cell>
          <cell r="B74" t="str">
            <v>胡德旺</v>
          </cell>
          <cell r="C74" t="str">
            <v>35262719700120191X</v>
          </cell>
          <cell r="D74">
            <v>13960549015</v>
          </cell>
          <cell r="E74" t="str">
            <v>富地村</v>
          </cell>
          <cell r="F74">
            <v>3.61</v>
          </cell>
        </row>
        <row r="74">
          <cell r="J74">
            <v>21.66</v>
          </cell>
          <cell r="K74" t="str">
            <v>6221840509062838727</v>
          </cell>
          <cell r="L74" t="str">
            <v>连城县农村信用联社罗坊信用社</v>
          </cell>
        </row>
        <row r="75">
          <cell r="A75" t="str">
            <v>69</v>
          </cell>
          <cell r="B75" t="str">
            <v>胡求仁</v>
          </cell>
          <cell r="C75" t="str">
            <v>352627195910181910</v>
          </cell>
          <cell r="D75">
            <v>18250096491</v>
          </cell>
          <cell r="E75" t="str">
            <v>富地村</v>
          </cell>
          <cell r="F75">
            <v>7.07</v>
          </cell>
        </row>
        <row r="75">
          <cell r="J75">
            <v>42.42</v>
          </cell>
          <cell r="K75" t="str">
            <v>9090821010100193887026</v>
          </cell>
          <cell r="L75" t="str">
            <v>连城县农村信用联社罗坊信用社</v>
          </cell>
        </row>
        <row r="76">
          <cell r="A76" t="str">
            <v>70</v>
          </cell>
          <cell r="B76" t="str">
            <v>胡求才</v>
          </cell>
          <cell r="C76" t="str">
            <v>352627195306091919</v>
          </cell>
          <cell r="D76">
            <v>15880625145</v>
          </cell>
          <cell r="E76" t="str">
            <v>富地村</v>
          </cell>
          <cell r="F76">
            <v>9.9</v>
          </cell>
        </row>
        <row r="76">
          <cell r="J76">
            <v>59.4</v>
          </cell>
          <cell r="K76" t="str">
            <v>9090821010100100040356</v>
          </cell>
          <cell r="L76" t="str">
            <v>连城县农村信用联社罗坊信用社</v>
          </cell>
        </row>
        <row r="77">
          <cell r="A77" t="str">
            <v>71</v>
          </cell>
          <cell r="B77" t="str">
            <v>童秀清</v>
          </cell>
          <cell r="C77" t="str">
            <v>350825195703081921</v>
          </cell>
          <cell r="D77">
            <v>15960290933</v>
          </cell>
          <cell r="E77" t="str">
            <v>富地村</v>
          </cell>
          <cell r="F77">
            <v>6.07</v>
          </cell>
        </row>
        <row r="77">
          <cell r="J77">
            <v>36.42</v>
          </cell>
          <cell r="K77" t="str">
            <v>9090821010100100040374</v>
          </cell>
          <cell r="L77" t="str">
            <v>连城县农村信用联社罗坊信用社</v>
          </cell>
        </row>
        <row r="78">
          <cell r="A78" t="str">
            <v>72</v>
          </cell>
          <cell r="B78" t="str">
            <v>胡火保</v>
          </cell>
          <cell r="C78" t="str">
            <v>352627194512031912</v>
          </cell>
          <cell r="D78">
            <v>13328490182</v>
          </cell>
          <cell r="E78" t="str">
            <v>富地村</v>
          </cell>
          <cell r="F78">
            <v>6.06</v>
          </cell>
        </row>
        <row r="78">
          <cell r="J78">
            <v>36.36</v>
          </cell>
          <cell r="K78" t="str">
            <v>9090821010100100040436</v>
          </cell>
          <cell r="L78" t="str">
            <v>连城县农村信用联社罗坊信用社</v>
          </cell>
        </row>
        <row r="79">
          <cell r="A79" t="str">
            <v>73</v>
          </cell>
          <cell r="B79" t="str">
            <v>胡求旺</v>
          </cell>
          <cell r="C79" t="str">
            <v>352627195110051915</v>
          </cell>
          <cell r="D79">
            <v>13959499150</v>
          </cell>
          <cell r="E79" t="str">
            <v>富地村</v>
          </cell>
          <cell r="F79">
            <v>4.38</v>
          </cell>
        </row>
        <row r="79">
          <cell r="J79">
            <v>26.28</v>
          </cell>
          <cell r="K79" t="str">
            <v>9090821010100100040427</v>
          </cell>
          <cell r="L79" t="str">
            <v>连城县农村信用联社罗坊信用社</v>
          </cell>
        </row>
        <row r="80">
          <cell r="A80" t="str">
            <v>74</v>
          </cell>
          <cell r="B80" t="str">
            <v>罗春招</v>
          </cell>
          <cell r="C80" t="str">
            <v>352627196204111928</v>
          </cell>
          <cell r="D80">
            <v>13600995181</v>
          </cell>
          <cell r="E80" t="str">
            <v>富地村</v>
          </cell>
          <cell r="F80">
            <v>4.09</v>
          </cell>
        </row>
        <row r="80">
          <cell r="J80">
            <v>24.54</v>
          </cell>
          <cell r="K80" t="str">
            <v>9090821010100100040409</v>
          </cell>
          <cell r="L80" t="str">
            <v>连城县农村信用联社罗坊信用社</v>
          </cell>
        </row>
        <row r="81">
          <cell r="A81" t="str">
            <v>75</v>
          </cell>
          <cell r="B81" t="str">
            <v>胡樟树</v>
          </cell>
          <cell r="C81" t="str">
            <v>352627195401181912</v>
          </cell>
          <cell r="D81">
            <v>13959085836</v>
          </cell>
          <cell r="E81" t="str">
            <v>富地村</v>
          </cell>
          <cell r="F81">
            <v>3.97</v>
          </cell>
        </row>
        <row r="81">
          <cell r="J81">
            <v>23.82</v>
          </cell>
          <cell r="K81" t="str">
            <v>9090821010100100040454</v>
          </cell>
          <cell r="L81" t="str">
            <v>连城县农村信用联社罗坊信用社</v>
          </cell>
        </row>
        <row r="82">
          <cell r="A82" t="str">
            <v>76</v>
          </cell>
          <cell r="B82" t="str">
            <v>胡水珍</v>
          </cell>
          <cell r="C82" t="str">
            <v>352627195301011916</v>
          </cell>
          <cell r="D82">
            <v>13950811770</v>
          </cell>
          <cell r="E82" t="str">
            <v>富地村</v>
          </cell>
          <cell r="F82">
            <v>5.86</v>
          </cell>
        </row>
        <row r="82">
          <cell r="J82">
            <v>35.16</v>
          </cell>
          <cell r="K82" t="str">
            <v>9090821010100100040472</v>
          </cell>
          <cell r="L82" t="str">
            <v>连城县农村信用联社罗坊信用社</v>
          </cell>
        </row>
        <row r="83">
          <cell r="A83" t="str">
            <v>77</v>
          </cell>
          <cell r="B83" t="str">
            <v>胡求木</v>
          </cell>
          <cell r="C83" t="str">
            <v>352627197201311910</v>
          </cell>
          <cell r="D83">
            <v>13850675276</v>
          </cell>
          <cell r="E83" t="str">
            <v>富地村</v>
          </cell>
          <cell r="F83">
            <v>1.61</v>
          </cell>
        </row>
        <row r="83">
          <cell r="J83">
            <v>9.66</v>
          </cell>
          <cell r="K83" t="str">
            <v>9090821010100100040481</v>
          </cell>
          <cell r="L83" t="str">
            <v>连城县农村信用联社罗坊信用社</v>
          </cell>
        </row>
        <row r="84">
          <cell r="A84" t="str">
            <v>78</v>
          </cell>
          <cell r="B84" t="str">
            <v>胡求发</v>
          </cell>
          <cell r="C84" t="str">
            <v>352627196603031917</v>
          </cell>
          <cell r="D84">
            <v>13599259480</v>
          </cell>
          <cell r="E84" t="str">
            <v>富地村</v>
          </cell>
          <cell r="F84">
            <v>3.49</v>
          </cell>
        </row>
        <row r="84">
          <cell r="J84">
            <v>20.94</v>
          </cell>
          <cell r="K84" t="str">
            <v>9090821010100100040445</v>
          </cell>
          <cell r="L84" t="str">
            <v>连城县农村信用联社罗坊信用社</v>
          </cell>
        </row>
        <row r="85">
          <cell r="A85" t="str">
            <v>79</v>
          </cell>
          <cell r="B85" t="str">
            <v>胡求进</v>
          </cell>
          <cell r="C85" t="str">
            <v>352627196204161917</v>
          </cell>
          <cell r="D85">
            <v>15860115059</v>
          </cell>
          <cell r="E85" t="str">
            <v>富地村</v>
          </cell>
          <cell r="F85">
            <v>4.48</v>
          </cell>
        </row>
        <row r="85">
          <cell r="J85">
            <v>26.88</v>
          </cell>
          <cell r="K85" t="str">
            <v>9090821010100100040365</v>
          </cell>
          <cell r="L85" t="str">
            <v>连城县农村信用联社罗坊信用社</v>
          </cell>
        </row>
        <row r="86">
          <cell r="A86" t="str">
            <v>80</v>
          </cell>
          <cell r="B86" t="str">
            <v>胡盛明</v>
          </cell>
          <cell r="C86" t="str">
            <v>352627195812081916</v>
          </cell>
          <cell r="D86">
            <v>13685966966</v>
          </cell>
          <cell r="E86" t="str">
            <v>富地村</v>
          </cell>
          <cell r="F86">
            <v>5.03</v>
          </cell>
        </row>
        <row r="86">
          <cell r="J86">
            <v>30.18</v>
          </cell>
          <cell r="K86" t="str">
            <v>9090821010100100072810</v>
          </cell>
          <cell r="L86" t="str">
            <v>连城县农村信用联社罗坊信用社</v>
          </cell>
        </row>
        <row r="87">
          <cell r="A87" t="str">
            <v>81</v>
          </cell>
          <cell r="B87" t="str">
            <v>胡求炎</v>
          </cell>
          <cell r="C87" t="str">
            <v>352627197312291916</v>
          </cell>
          <cell r="D87">
            <v>13506057126</v>
          </cell>
          <cell r="E87" t="str">
            <v>富地村</v>
          </cell>
          <cell r="F87">
            <v>6.18</v>
          </cell>
        </row>
        <row r="87">
          <cell r="J87">
            <v>37.08</v>
          </cell>
          <cell r="K87" t="str">
            <v>6221840509062839170</v>
          </cell>
          <cell r="L87" t="str">
            <v>连城县农村信用联社罗坊信用社</v>
          </cell>
        </row>
        <row r="88">
          <cell r="A88" t="str">
            <v>82</v>
          </cell>
          <cell r="B88" t="str">
            <v>胡求水</v>
          </cell>
          <cell r="C88" t="str">
            <v>352627197807281912</v>
          </cell>
          <cell r="D88">
            <v>18959082258</v>
          </cell>
          <cell r="E88" t="str">
            <v>富地村</v>
          </cell>
          <cell r="F88">
            <v>4.05</v>
          </cell>
        </row>
        <row r="88">
          <cell r="J88">
            <v>24.3</v>
          </cell>
          <cell r="K88" t="str">
            <v>9090821010100100039750</v>
          </cell>
          <cell r="L88" t="str">
            <v>连城县农村信用联社罗坊信用社</v>
          </cell>
        </row>
        <row r="89">
          <cell r="A89" t="str">
            <v>83</v>
          </cell>
          <cell r="B89" t="str">
            <v>胡四群</v>
          </cell>
          <cell r="C89" t="str">
            <v>352627196603031925</v>
          </cell>
          <cell r="D89">
            <v>13459712382</v>
          </cell>
          <cell r="E89" t="str">
            <v>富地村</v>
          </cell>
          <cell r="F89">
            <v>6.23</v>
          </cell>
        </row>
        <row r="89">
          <cell r="J89">
            <v>37.38</v>
          </cell>
          <cell r="K89" t="str">
            <v>9090232020100100136095</v>
          </cell>
          <cell r="L89" t="str">
            <v>连城县农村信用联社罗坊信用社</v>
          </cell>
        </row>
        <row r="90">
          <cell r="A90" t="str">
            <v>84</v>
          </cell>
          <cell r="B90" t="str">
            <v>胡才生</v>
          </cell>
          <cell r="C90" t="str">
            <v>352627197412301915</v>
          </cell>
          <cell r="D90" t="str">
            <v/>
          </cell>
          <cell r="E90" t="str">
            <v>富地村</v>
          </cell>
          <cell r="F90">
            <v>6.92</v>
          </cell>
        </row>
        <row r="90">
          <cell r="J90">
            <v>41.52</v>
          </cell>
          <cell r="K90" t="str">
            <v>6221840509062839212</v>
          </cell>
          <cell r="L90" t="str">
            <v>连城县农村信用联社罗坊信用社</v>
          </cell>
        </row>
        <row r="91">
          <cell r="A91" t="str">
            <v>85</v>
          </cell>
          <cell r="B91" t="str">
            <v>胡树生</v>
          </cell>
          <cell r="C91" t="str">
            <v>352627195006291919</v>
          </cell>
          <cell r="D91">
            <v>15959733667</v>
          </cell>
          <cell r="E91" t="str">
            <v>富地村</v>
          </cell>
          <cell r="F91">
            <v>8.63</v>
          </cell>
        </row>
        <row r="91">
          <cell r="J91">
            <v>51.78</v>
          </cell>
          <cell r="K91" t="str">
            <v>9090821010100100040873</v>
          </cell>
          <cell r="L91" t="str">
            <v>连城县农村信用联社罗坊信用社</v>
          </cell>
        </row>
        <row r="92">
          <cell r="A92" t="str">
            <v>86</v>
          </cell>
          <cell r="B92" t="str">
            <v>罗子珍</v>
          </cell>
          <cell r="C92" t="str">
            <v>352627194712171944</v>
          </cell>
          <cell r="D92">
            <v>15080221217</v>
          </cell>
          <cell r="E92" t="str">
            <v>富地村</v>
          </cell>
          <cell r="F92">
            <v>6.8</v>
          </cell>
        </row>
        <row r="92">
          <cell r="J92">
            <v>40.8</v>
          </cell>
          <cell r="K92" t="str">
            <v>9090821010100100040944</v>
          </cell>
          <cell r="L92" t="str">
            <v>连城县农村信用联社罗坊信用社</v>
          </cell>
        </row>
        <row r="93">
          <cell r="A93" t="str">
            <v>87</v>
          </cell>
          <cell r="B93" t="str">
            <v>胡学良</v>
          </cell>
          <cell r="C93" t="str">
            <v>350825199002111911</v>
          </cell>
          <cell r="D93" t="str">
            <v/>
          </cell>
          <cell r="E93" t="str">
            <v>富地村</v>
          </cell>
          <cell r="F93">
            <v>3.12</v>
          </cell>
        </row>
        <row r="93">
          <cell r="J93">
            <v>18.72</v>
          </cell>
          <cell r="K93" t="str">
            <v>6221840509062838883</v>
          </cell>
          <cell r="L93" t="str">
            <v>连城县农村信用联社罗坊信用社</v>
          </cell>
        </row>
        <row r="94">
          <cell r="A94" t="str">
            <v>88</v>
          </cell>
          <cell r="B94" t="str">
            <v>胡基发</v>
          </cell>
          <cell r="C94" t="str">
            <v>352627197409091910</v>
          </cell>
          <cell r="D94">
            <v>13626049228</v>
          </cell>
          <cell r="E94" t="str">
            <v>富地村</v>
          </cell>
          <cell r="F94">
            <v>2.82</v>
          </cell>
        </row>
        <row r="94">
          <cell r="J94">
            <v>16.92</v>
          </cell>
          <cell r="K94" t="str">
            <v>9090821010100100040962</v>
          </cell>
          <cell r="L94" t="str">
            <v>连城县农村信用联社罗坊信用社</v>
          </cell>
        </row>
        <row r="95">
          <cell r="A95" t="str">
            <v>89</v>
          </cell>
          <cell r="B95" t="str">
            <v>胡求力</v>
          </cell>
          <cell r="C95" t="str">
            <v>352627197011051919</v>
          </cell>
          <cell r="D95">
            <v>15880627958</v>
          </cell>
          <cell r="E95" t="str">
            <v>富地村</v>
          </cell>
          <cell r="F95">
            <v>14.77</v>
          </cell>
        </row>
        <row r="95">
          <cell r="J95">
            <v>88.62</v>
          </cell>
          <cell r="K95" t="str">
            <v>9090821010100100040855</v>
          </cell>
          <cell r="L95" t="str">
            <v>连城县农村信用联社罗坊信用社</v>
          </cell>
        </row>
        <row r="96">
          <cell r="A96" t="str">
            <v>90</v>
          </cell>
          <cell r="B96" t="str">
            <v>胡水金</v>
          </cell>
          <cell r="C96" t="str">
            <v>352627194707281911</v>
          </cell>
          <cell r="D96">
            <v>13325082619</v>
          </cell>
          <cell r="E96" t="str">
            <v>富地村</v>
          </cell>
          <cell r="F96">
            <v>3.74</v>
          </cell>
        </row>
        <row r="96">
          <cell r="J96">
            <v>22.44</v>
          </cell>
          <cell r="K96" t="str">
            <v>9090821010100100040805</v>
          </cell>
          <cell r="L96" t="str">
            <v>连城县农村信用联社罗坊信用社</v>
          </cell>
        </row>
        <row r="97">
          <cell r="A97" t="str">
            <v>91</v>
          </cell>
          <cell r="B97" t="str">
            <v>胡朝扬</v>
          </cell>
          <cell r="C97" t="str">
            <v>352627195206031919</v>
          </cell>
          <cell r="D97">
            <v>15159074251</v>
          </cell>
          <cell r="E97" t="str">
            <v>富地村</v>
          </cell>
          <cell r="F97">
            <v>5.17</v>
          </cell>
        </row>
        <row r="97">
          <cell r="J97">
            <v>31.02</v>
          </cell>
          <cell r="K97" t="str">
            <v>6221840509062839006</v>
          </cell>
          <cell r="L97" t="str">
            <v>连城县农村信用联社罗坊信用社</v>
          </cell>
        </row>
        <row r="98">
          <cell r="A98" t="str">
            <v>92</v>
          </cell>
          <cell r="B98" t="str">
            <v>胡秀扬</v>
          </cell>
          <cell r="C98" t="str">
            <v>35262719681126191X</v>
          </cell>
          <cell r="D98">
            <v>13400808852</v>
          </cell>
          <cell r="E98" t="str">
            <v>富地村</v>
          </cell>
          <cell r="F98">
            <v>3.36</v>
          </cell>
        </row>
        <row r="98">
          <cell r="J98">
            <v>20.16</v>
          </cell>
          <cell r="K98" t="str">
            <v>9090821010100100040864</v>
          </cell>
          <cell r="L98" t="str">
            <v>连城县农村信用联社罗坊信用社</v>
          </cell>
        </row>
        <row r="99">
          <cell r="A99" t="str">
            <v>93</v>
          </cell>
          <cell r="B99" t="str">
            <v>胡基文</v>
          </cell>
          <cell r="C99" t="str">
            <v>352627197907111910</v>
          </cell>
          <cell r="D99">
            <v>13328491832</v>
          </cell>
          <cell r="E99" t="str">
            <v>富地村</v>
          </cell>
          <cell r="F99">
            <v>4.41</v>
          </cell>
        </row>
        <row r="99">
          <cell r="J99">
            <v>26.46</v>
          </cell>
          <cell r="K99" t="str">
            <v>6230361109068278836</v>
          </cell>
          <cell r="L99" t="str">
            <v>连城县农村信用联社罗坊信用社</v>
          </cell>
        </row>
        <row r="100">
          <cell r="A100" t="str">
            <v>94</v>
          </cell>
          <cell r="B100" t="str">
            <v>胡明生</v>
          </cell>
          <cell r="C100" t="str">
            <v>350825195009201911</v>
          </cell>
          <cell r="D100">
            <v>13685962443</v>
          </cell>
          <cell r="E100" t="str">
            <v>富地村</v>
          </cell>
          <cell r="F100">
            <v>0.52</v>
          </cell>
        </row>
        <row r="100">
          <cell r="J100">
            <v>3.12</v>
          </cell>
          <cell r="K100" t="str">
            <v>9090821010100100040775</v>
          </cell>
          <cell r="L100" t="str">
            <v>连城县农村信用联社罗坊信用社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连城县罗坊乡岗头村民委员会</v>
          </cell>
        </row>
        <row r="5">
          <cell r="C5" t="str">
            <v>连城县罗坊乡岗头村民委员会吴如复、吴如祥等213户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吴如复</v>
          </cell>
          <cell r="C7" t="str">
            <v>352627194506211917</v>
          </cell>
          <cell r="D7">
            <v>3128963</v>
          </cell>
          <cell r="E7" t="str">
            <v>岗头村</v>
          </cell>
          <cell r="F7">
            <v>4.4</v>
          </cell>
        </row>
        <row r="7">
          <cell r="J7">
            <v>26.4</v>
          </cell>
          <cell r="K7" t="str">
            <v>6221840509105234561</v>
          </cell>
          <cell r="L7" t="str">
            <v>连城县农村信用联社罗坊信用社</v>
          </cell>
        </row>
        <row r="8">
          <cell r="A8" t="str">
            <v>2</v>
          </cell>
          <cell r="B8" t="str">
            <v>吴丽华</v>
          </cell>
          <cell r="C8" t="str">
            <v>35262719680311192X</v>
          </cell>
          <cell r="D8">
            <v>15159035648</v>
          </cell>
          <cell r="E8" t="str">
            <v>岗头村</v>
          </cell>
          <cell r="F8">
            <v>4.38</v>
          </cell>
        </row>
        <row r="8">
          <cell r="J8">
            <v>26.28</v>
          </cell>
          <cell r="K8" t="str">
            <v>6221840509062818992</v>
          </cell>
          <cell r="L8" t="str">
            <v>连城县农村信用联社罗坊信用社</v>
          </cell>
        </row>
        <row r="9">
          <cell r="A9" t="str">
            <v>3</v>
          </cell>
          <cell r="B9" t="str">
            <v>吴根树</v>
          </cell>
          <cell r="C9" t="str">
            <v>352627196610051916</v>
          </cell>
          <cell r="D9" t="str">
            <v/>
          </cell>
          <cell r="E9" t="str">
            <v>岗头村</v>
          </cell>
          <cell r="F9">
            <v>4.92</v>
          </cell>
        </row>
        <row r="9">
          <cell r="J9">
            <v>29.52</v>
          </cell>
          <cell r="K9" t="str">
            <v>6221840509062818950</v>
          </cell>
          <cell r="L9" t="str">
            <v>连城县农村信用联社罗坊信用社</v>
          </cell>
        </row>
        <row r="10">
          <cell r="A10" t="str">
            <v>4</v>
          </cell>
          <cell r="B10" t="str">
            <v>吴跃忠</v>
          </cell>
          <cell r="C10" t="str">
            <v>352627196905221919</v>
          </cell>
          <cell r="D10" t="str">
            <v/>
          </cell>
          <cell r="E10" t="str">
            <v>岗头村</v>
          </cell>
          <cell r="F10">
            <v>3.54</v>
          </cell>
        </row>
        <row r="10">
          <cell r="J10">
            <v>21.24</v>
          </cell>
          <cell r="K10" t="str">
            <v>6230361509005941364</v>
          </cell>
          <cell r="L10" t="str">
            <v>连城县农村信用联社罗坊信用社</v>
          </cell>
        </row>
        <row r="11">
          <cell r="A11" t="str">
            <v>5</v>
          </cell>
          <cell r="B11" t="str">
            <v>吴水财</v>
          </cell>
          <cell r="C11" t="str">
            <v>352627197701051932</v>
          </cell>
          <cell r="D11">
            <v>13313925301</v>
          </cell>
          <cell r="E11" t="str">
            <v>岗头村</v>
          </cell>
          <cell r="F11">
            <v>2.82</v>
          </cell>
        </row>
        <row r="11">
          <cell r="J11">
            <v>16.92</v>
          </cell>
          <cell r="K11" t="str">
            <v>6221840509062819065</v>
          </cell>
          <cell r="L11" t="str">
            <v>连城县农村信用联社罗坊信用社</v>
          </cell>
        </row>
        <row r="12">
          <cell r="A12" t="str">
            <v>6</v>
          </cell>
          <cell r="B12" t="str">
            <v>吴水水</v>
          </cell>
          <cell r="C12" t="str">
            <v>352627195812181917</v>
          </cell>
          <cell r="D12">
            <v>15160674659</v>
          </cell>
          <cell r="E12" t="str">
            <v>岗头村</v>
          </cell>
          <cell r="F12">
            <v>5.18</v>
          </cell>
        </row>
        <row r="12">
          <cell r="J12">
            <v>31.08</v>
          </cell>
          <cell r="K12" t="str">
            <v>6221840509062818885</v>
          </cell>
          <cell r="L12" t="str">
            <v>连城县农村信用联社罗坊信用社</v>
          </cell>
        </row>
        <row r="13">
          <cell r="A13" t="str">
            <v>7</v>
          </cell>
          <cell r="B13" t="str">
            <v>吴德生</v>
          </cell>
          <cell r="C13" t="str">
            <v>352627195808141912</v>
          </cell>
          <cell r="D13">
            <v>13959469327</v>
          </cell>
          <cell r="E13" t="str">
            <v>岗头村</v>
          </cell>
          <cell r="F13">
            <v>2.59</v>
          </cell>
        </row>
        <row r="13">
          <cell r="J13">
            <v>15.54</v>
          </cell>
          <cell r="K13" t="str">
            <v>6221840509105234546</v>
          </cell>
          <cell r="L13" t="str">
            <v>连城县农村信用联社罗坊信用社</v>
          </cell>
        </row>
        <row r="14">
          <cell r="A14" t="str">
            <v>8</v>
          </cell>
          <cell r="B14" t="str">
            <v>吴火才</v>
          </cell>
          <cell r="C14" t="str">
            <v>35262719731218191X</v>
          </cell>
          <cell r="D14" t="str">
            <v/>
          </cell>
          <cell r="E14" t="str">
            <v>岗头村</v>
          </cell>
          <cell r="F14">
            <v>2.59</v>
          </cell>
        </row>
        <row r="14">
          <cell r="J14">
            <v>15.54</v>
          </cell>
          <cell r="K14" t="str">
            <v>6221840509062819057</v>
          </cell>
          <cell r="L14" t="str">
            <v>连城县农村信用联社罗坊信用社</v>
          </cell>
        </row>
        <row r="15">
          <cell r="A15" t="str">
            <v>9</v>
          </cell>
          <cell r="B15" t="str">
            <v>黄堂珍</v>
          </cell>
          <cell r="C15" t="str">
            <v>352627195207101923</v>
          </cell>
          <cell r="D15">
            <v>13959469327</v>
          </cell>
          <cell r="E15" t="str">
            <v>岗头村</v>
          </cell>
          <cell r="F15">
            <v>8.43</v>
          </cell>
        </row>
        <row r="15">
          <cell r="J15">
            <v>50.58</v>
          </cell>
          <cell r="K15" t="str">
            <v>6221840509092293166</v>
          </cell>
          <cell r="L15" t="str">
            <v>连城县农村信用联社罗坊信用社</v>
          </cell>
        </row>
        <row r="16">
          <cell r="A16" t="str">
            <v>10</v>
          </cell>
          <cell r="B16" t="str">
            <v>吴远寿</v>
          </cell>
          <cell r="C16" t="str">
            <v>352627197109301912</v>
          </cell>
          <cell r="D16">
            <v>13859562027</v>
          </cell>
          <cell r="E16" t="str">
            <v>岗头村</v>
          </cell>
          <cell r="F16">
            <v>2.99</v>
          </cell>
        </row>
        <row r="16">
          <cell r="J16">
            <v>17.94</v>
          </cell>
          <cell r="K16" t="str">
            <v>6221840509062819024</v>
          </cell>
          <cell r="L16" t="str">
            <v>连城县农村信用联社罗坊信用社</v>
          </cell>
        </row>
        <row r="17">
          <cell r="A17" t="str">
            <v>11</v>
          </cell>
          <cell r="B17" t="str">
            <v>罗四清</v>
          </cell>
          <cell r="C17" t="str">
            <v>352627196508101921</v>
          </cell>
          <cell r="D17">
            <v>13959469327</v>
          </cell>
          <cell r="E17" t="str">
            <v>岗头村</v>
          </cell>
          <cell r="F17">
            <v>5.25</v>
          </cell>
        </row>
        <row r="17">
          <cell r="J17">
            <v>31.5</v>
          </cell>
          <cell r="K17" t="str">
            <v>6221840509062818935</v>
          </cell>
          <cell r="L17" t="str">
            <v>连城县农村信用联社罗坊信用社</v>
          </cell>
        </row>
        <row r="18">
          <cell r="A18" t="str">
            <v>12</v>
          </cell>
          <cell r="B18" t="str">
            <v>吴尔辉</v>
          </cell>
          <cell r="C18" t="str">
            <v>352627196501111916</v>
          </cell>
          <cell r="D18">
            <v>15206017693</v>
          </cell>
          <cell r="E18" t="str">
            <v>岗头村</v>
          </cell>
          <cell r="F18">
            <v>1.37</v>
          </cell>
        </row>
        <row r="18">
          <cell r="J18">
            <v>8.22</v>
          </cell>
          <cell r="K18" t="str">
            <v>6221840509092293166</v>
          </cell>
          <cell r="L18" t="str">
            <v>连城县农村信用联社罗坊信用社</v>
          </cell>
        </row>
        <row r="19">
          <cell r="A19" t="str">
            <v>13</v>
          </cell>
          <cell r="B19" t="str">
            <v>吴水源</v>
          </cell>
          <cell r="C19" t="str">
            <v>352627197010091919</v>
          </cell>
          <cell r="D19">
            <v>3128963</v>
          </cell>
          <cell r="E19" t="str">
            <v>岗头村</v>
          </cell>
          <cell r="F19">
            <v>3.54</v>
          </cell>
        </row>
        <row r="19">
          <cell r="J19">
            <v>21.24</v>
          </cell>
          <cell r="K19" t="str">
            <v>6230361109054233365</v>
          </cell>
          <cell r="L19" t="str">
            <v>连城县农村信用联社罗坊信用社</v>
          </cell>
        </row>
        <row r="20">
          <cell r="A20" t="str">
            <v>14</v>
          </cell>
          <cell r="B20" t="str">
            <v>吴友云</v>
          </cell>
          <cell r="C20" t="str">
            <v>352627196703281913</v>
          </cell>
          <cell r="D20">
            <v>3128963</v>
          </cell>
          <cell r="E20" t="str">
            <v>岗头村</v>
          </cell>
          <cell r="F20">
            <v>4.75</v>
          </cell>
        </row>
        <row r="20">
          <cell r="J20">
            <v>28.5</v>
          </cell>
          <cell r="K20" t="str">
            <v>6221840509062818943</v>
          </cell>
          <cell r="L20" t="str">
            <v>连城县农村信用联社罗坊信用社</v>
          </cell>
        </row>
        <row r="21">
          <cell r="A21" t="str">
            <v>15</v>
          </cell>
          <cell r="B21" t="str">
            <v>吴昌义</v>
          </cell>
          <cell r="C21" t="str">
            <v>352627196907061939</v>
          </cell>
          <cell r="D21">
            <v>13631951238</v>
          </cell>
          <cell r="E21" t="str">
            <v>岗头村</v>
          </cell>
          <cell r="F21">
            <v>15.92</v>
          </cell>
        </row>
        <row r="21">
          <cell r="J21">
            <v>95.52</v>
          </cell>
          <cell r="K21" t="str">
            <v>6230361509004345385</v>
          </cell>
          <cell r="L21" t="str">
            <v>连城县农村信用联社罗坊信用社</v>
          </cell>
        </row>
        <row r="22">
          <cell r="A22" t="str">
            <v>16</v>
          </cell>
          <cell r="B22" t="str">
            <v>吴友源</v>
          </cell>
          <cell r="C22" t="str">
            <v>352627196707151913</v>
          </cell>
          <cell r="D22">
            <v>3128963</v>
          </cell>
          <cell r="E22" t="str">
            <v>岗头村</v>
          </cell>
          <cell r="F22">
            <v>2.67</v>
          </cell>
        </row>
        <row r="22">
          <cell r="J22">
            <v>16.02</v>
          </cell>
          <cell r="K22" t="str">
            <v>6230361109077402856</v>
          </cell>
          <cell r="L22" t="str">
            <v>连城县农村信用联社罗坊信用社</v>
          </cell>
        </row>
        <row r="23">
          <cell r="A23" t="str">
            <v>17</v>
          </cell>
          <cell r="B23" t="str">
            <v>吴如祥</v>
          </cell>
          <cell r="C23" t="str">
            <v>352627195810091918</v>
          </cell>
          <cell r="D23">
            <v>3128963</v>
          </cell>
          <cell r="E23" t="str">
            <v>岗头村</v>
          </cell>
          <cell r="F23">
            <v>2.22</v>
          </cell>
        </row>
        <row r="23">
          <cell r="J23">
            <v>13.32</v>
          </cell>
          <cell r="K23" t="str">
            <v>62179739000030633870</v>
          </cell>
          <cell r="L23" t="str">
            <v>连城县农村信用联社罗坊信用社</v>
          </cell>
        </row>
        <row r="24">
          <cell r="A24" t="str">
            <v>18</v>
          </cell>
          <cell r="B24" t="str">
            <v>吴梁生</v>
          </cell>
          <cell r="C24" t="str">
            <v>352627196211011917</v>
          </cell>
          <cell r="D24" t="str">
            <v/>
          </cell>
          <cell r="E24" t="str">
            <v>岗头村</v>
          </cell>
          <cell r="F24">
            <v>4.97</v>
          </cell>
        </row>
        <row r="24">
          <cell r="J24">
            <v>29.82</v>
          </cell>
          <cell r="K24" t="str">
            <v>9090821010100100060583</v>
          </cell>
          <cell r="L24" t="str">
            <v>连城县农村信用联社罗坊信用社</v>
          </cell>
        </row>
        <row r="25">
          <cell r="A25" t="str">
            <v>19</v>
          </cell>
          <cell r="B25" t="str">
            <v>吴桃树</v>
          </cell>
          <cell r="C25" t="str">
            <v>352627195406071915</v>
          </cell>
          <cell r="D25">
            <v>13375092175</v>
          </cell>
          <cell r="E25" t="str">
            <v>岗头村</v>
          </cell>
          <cell r="F25">
            <v>14.74</v>
          </cell>
        </row>
        <row r="25">
          <cell r="J25">
            <v>88.44</v>
          </cell>
          <cell r="K25" t="str">
            <v>9090821010100100060556</v>
          </cell>
          <cell r="L25" t="str">
            <v>连城县农村信用联社罗坊信用社</v>
          </cell>
        </row>
        <row r="26">
          <cell r="A26" t="str">
            <v>20</v>
          </cell>
          <cell r="B26" t="str">
            <v>吴尔恒</v>
          </cell>
          <cell r="C26" t="str">
            <v>352627196503131910</v>
          </cell>
          <cell r="D26">
            <v>15160674958</v>
          </cell>
          <cell r="E26" t="str">
            <v>岗头村</v>
          </cell>
          <cell r="F26">
            <v>2.73</v>
          </cell>
        </row>
        <row r="26">
          <cell r="J26">
            <v>16.38</v>
          </cell>
          <cell r="K26" t="str">
            <v>9090821010100100060510</v>
          </cell>
          <cell r="L26" t="str">
            <v>连城县农村信用联社罗坊信用社</v>
          </cell>
        </row>
        <row r="27">
          <cell r="A27" t="str">
            <v>21</v>
          </cell>
          <cell r="B27" t="str">
            <v>吴茂生</v>
          </cell>
          <cell r="C27" t="str">
            <v>352627197009161916</v>
          </cell>
          <cell r="D27">
            <v>3128963</v>
          </cell>
          <cell r="E27" t="str">
            <v>岗头村</v>
          </cell>
          <cell r="F27">
            <v>4.55</v>
          </cell>
        </row>
        <row r="27">
          <cell r="J27">
            <v>27.3</v>
          </cell>
          <cell r="K27" t="str">
            <v>9090821010100100060565</v>
          </cell>
          <cell r="L27" t="str">
            <v>连城县农村信用联社罗坊信用社</v>
          </cell>
        </row>
        <row r="28">
          <cell r="A28" t="str">
            <v>22</v>
          </cell>
          <cell r="B28" t="str">
            <v>吴泉林</v>
          </cell>
          <cell r="C28" t="str">
            <v>350825198412051910</v>
          </cell>
          <cell r="D28" t="str">
            <v/>
          </cell>
          <cell r="E28" t="str">
            <v>岗头村</v>
          </cell>
          <cell r="F28">
            <v>3.11</v>
          </cell>
        </row>
        <row r="28">
          <cell r="J28">
            <v>18.66</v>
          </cell>
          <cell r="K28" t="str">
            <v>6221840509062820188</v>
          </cell>
          <cell r="L28" t="str">
            <v>连城县农村信用联社罗坊信用社</v>
          </cell>
        </row>
        <row r="29">
          <cell r="A29" t="str">
            <v>23</v>
          </cell>
          <cell r="B29" t="str">
            <v>吴旺才</v>
          </cell>
          <cell r="C29" t="str">
            <v>352627197508121919</v>
          </cell>
          <cell r="D29">
            <v>13799076897</v>
          </cell>
          <cell r="E29" t="str">
            <v>岗头村</v>
          </cell>
          <cell r="F29">
            <v>6.59</v>
          </cell>
        </row>
        <row r="29">
          <cell r="J29">
            <v>39.54</v>
          </cell>
          <cell r="K29" t="str">
            <v>9090821010100100060690</v>
          </cell>
          <cell r="L29" t="str">
            <v>连城县农村信用联社罗坊信用社</v>
          </cell>
        </row>
        <row r="30">
          <cell r="A30" t="str">
            <v>24</v>
          </cell>
          <cell r="B30" t="str">
            <v>吴玉华</v>
          </cell>
          <cell r="C30" t="str">
            <v>352627197601091929</v>
          </cell>
          <cell r="D30">
            <v>13959469327</v>
          </cell>
          <cell r="E30" t="str">
            <v>岗头村</v>
          </cell>
          <cell r="F30">
            <v>3.78</v>
          </cell>
        </row>
        <row r="30">
          <cell r="J30">
            <v>22.68</v>
          </cell>
          <cell r="K30" t="str">
            <v>6230362509028034964</v>
          </cell>
          <cell r="L30" t="str">
            <v>连城县农村信用联社罗坊信用社</v>
          </cell>
        </row>
        <row r="31">
          <cell r="A31" t="str">
            <v>25</v>
          </cell>
          <cell r="B31" t="str">
            <v>吴昌才</v>
          </cell>
          <cell r="C31" t="str">
            <v>352627197409051935</v>
          </cell>
          <cell r="D31">
            <v>3128963</v>
          </cell>
          <cell r="E31" t="str">
            <v>岗头村</v>
          </cell>
          <cell r="F31">
            <v>2.56</v>
          </cell>
        </row>
        <row r="31">
          <cell r="J31">
            <v>15.36</v>
          </cell>
          <cell r="K31" t="str">
            <v>6221840509062820733</v>
          </cell>
          <cell r="L31" t="str">
            <v>连城县农村信用联社罗坊信用社</v>
          </cell>
        </row>
        <row r="32">
          <cell r="A32" t="str">
            <v>26</v>
          </cell>
          <cell r="B32" t="str">
            <v>吴尔源</v>
          </cell>
          <cell r="C32" t="str">
            <v>352627196811131912</v>
          </cell>
          <cell r="D32">
            <v>3128963</v>
          </cell>
          <cell r="E32" t="str">
            <v>岗头村</v>
          </cell>
          <cell r="F32">
            <v>2.13</v>
          </cell>
        </row>
        <row r="32">
          <cell r="J32">
            <v>12.78</v>
          </cell>
          <cell r="K32" t="str">
            <v>9090821010100100060501</v>
          </cell>
          <cell r="L32" t="str">
            <v>连城县农村信用联社罗坊信用社</v>
          </cell>
        </row>
        <row r="33">
          <cell r="A33" t="str">
            <v>27</v>
          </cell>
          <cell r="B33" t="str">
            <v>吴钟志</v>
          </cell>
          <cell r="C33" t="str">
            <v>352627197606181915</v>
          </cell>
          <cell r="D33" t="str">
            <v/>
          </cell>
          <cell r="E33" t="str">
            <v>岗头村</v>
          </cell>
          <cell r="F33">
            <v>2.96</v>
          </cell>
        </row>
        <row r="33">
          <cell r="J33">
            <v>17.76</v>
          </cell>
          <cell r="K33" t="str">
            <v>6228231559020774870</v>
          </cell>
          <cell r="L33" t="str">
            <v>连城县农村信用联社罗坊信用社</v>
          </cell>
        </row>
        <row r="34">
          <cell r="A34" t="str">
            <v>28</v>
          </cell>
          <cell r="B34" t="str">
            <v>吴华荣</v>
          </cell>
          <cell r="C34" t="str">
            <v>352627196207271919</v>
          </cell>
          <cell r="D34">
            <v>3128963</v>
          </cell>
          <cell r="E34" t="str">
            <v>岗头村</v>
          </cell>
          <cell r="F34">
            <v>4.1</v>
          </cell>
        </row>
        <row r="34">
          <cell r="J34">
            <v>24.6</v>
          </cell>
          <cell r="K34" t="str">
            <v>9090821010100100060477</v>
          </cell>
          <cell r="L34" t="str">
            <v>连城县农村信用联社罗坊信用社</v>
          </cell>
        </row>
        <row r="35">
          <cell r="A35" t="str">
            <v>29</v>
          </cell>
          <cell r="B35" t="str">
            <v>吴树生</v>
          </cell>
          <cell r="C35" t="str">
            <v>352627196707211912</v>
          </cell>
          <cell r="D35">
            <v>13159328557</v>
          </cell>
          <cell r="E35" t="str">
            <v>岗头村</v>
          </cell>
          <cell r="F35">
            <v>1.04</v>
          </cell>
        </row>
        <row r="35">
          <cell r="J35">
            <v>6.24</v>
          </cell>
          <cell r="K35" t="str">
            <v>6230361509005643739</v>
          </cell>
          <cell r="L35" t="str">
            <v>连城县农村信用联社罗坊信用社</v>
          </cell>
        </row>
        <row r="36">
          <cell r="A36" t="str">
            <v>30</v>
          </cell>
          <cell r="B36" t="str">
            <v>吴桃生</v>
          </cell>
          <cell r="C36" t="str">
            <v>35262719530803191X</v>
          </cell>
          <cell r="D36">
            <v>3128963</v>
          </cell>
          <cell r="E36" t="str">
            <v>岗头村</v>
          </cell>
          <cell r="F36">
            <v>2.25</v>
          </cell>
        </row>
        <row r="36">
          <cell r="J36">
            <v>13.5</v>
          </cell>
          <cell r="K36" t="str">
            <v>9090821010100100060137</v>
          </cell>
          <cell r="L36" t="str">
            <v>连城县农村信用联社罗坊信用社</v>
          </cell>
        </row>
        <row r="37">
          <cell r="A37" t="str">
            <v>31</v>
          </cell>
          <cell r="B37" t="str">
            <v>吴尔贤</v>
          </cell>
          <cell r="C37" t="str">
            <v>352627195609101918</v>
          </cell>
          <cell r="D37">
            <v>13608995520</v>
          </cell>
          <cell r="E37" t="str">
            <v>岗头村</v>
          </cell>
          <cell r="F37">
            <v>4.79</v>
          </cell>
        </row>
        <row r="37">
          <cell r="J37">
            <v>28.74</v>
          </cell>
          <cell r="K37" t="str">
            <v>6221840509062820543</v>
          </cell>
          <cell r="L37" t="str">
            <v>连城县农村信用联社罗坊信用社</v>
          </cell>
        </row>
        <row r="38">
          <cell r="A38" t="str">
            <v>32</v>
          </cell>
          <cell r="B38" t="str">
            <v>吴松斌</v>
          </cell>
          <cell r="C38" t="str">
            <v>350825199007141933</v>
          </cell>
          <cell r="D38" t="str">
            <v/>
          </cell>
          <cell r="E38" t="str">
            <v>岗头村</v>
          </cell>
          <cell r="F38">
            <v>3.05</v>
          </cell>
        </row>
        <row r="38">
          <cell r="J38">
            <v>18.3</v>
          </cell>
          <cell r="K38" t="str">
            <v>6221840509062820261</v>
          </cell>
          <cell r="L38" t="str">
            <v>连城县农村信用联社罗坊信用社</v>
          </cell>
        </row>
        <row r="39">
          <cell r="A39" t="str">
            <v>33</v>
          </cell>
          <cell r="B39" t="str">
            <v>吴周祥</v>
          </cell>
          <cell r="C39" t="str">
            <v>352627197210211911</v>
          </cell>
          <cell r="D39">
            <v>17759727969</v>
          </cell>
          <cell r="E39" t="str">
            <v>岗头村</v>
          </cell>
          <cell r="F39">
            <v>1.89</v>
          </cell>
        </row>
        <row r="39">
          <cell r="J39">
            <v>11.34</v>
          </cell>
          <cell r="K39" t="str">
            <v>9090821010100100060388</v>
          </cell>
          <cell r="L39" t="str">
            <v>连城县农村信用联社罗坊信用社</v>
          </cell>
        </row>
        <row r="40">
          <cell r="A40" t="str">
            <v>34</v>
          </cell>
          <cell r="B40" t="str">
            <v>吴华相</v>
          </cell>
          <cell r="C40" t="str">
            <v>352627197512261914</v>
          </cell>
          <cell r="D40">
            <v>3128963</v>
          </cell>
          <cell r="E40" t="str">
            <v>岗头村</v>
          </cell>
          <cell r="F40">
            <v>6.81</v>
          </cell>
        </row>
        <row r="40">
          <cell r="J40">
            <v>40.86</v>
          </cell>
          <cell r="K40" t="str">
            <v>6221840509062820709</v>
          </cell>
          <cell r="L40" t="str">
            <v>连城县农村信用联社罗坊信用社</v>
          </cell>
        </row>
        <row r="41">
          <cell r="A41" t="str">
            <v>35</v>
          </cell>
          <cell r="B41" t="str">
            <v>吴金福</v>
          </cell>
          <cell r="C41" t="str">
            <v>352627197510261953</v>
          </cell>
          <cell r="D41" t="str">
            <v/>
          </cell>
          <cell r="E41" t="str">
            <v>岗头村</v>
          </cell>
          <cell r="F41">
            <v>3.16</v>
          </cell>
        </row>
        <row r="41">
          <cell r="J41">
            <v>18.96</v>
          </cell>
          <cell r="K41" t="str">
            <v>6230521550039874772</v>
          </cell>
          <cell r="L41" t="str">
            <v>连城县农村信用联社罗坊信用社</v>
          </cell>
        </row>
        <row r="42">
          <cell r="A42" t="str">
            <v>36</v>
          </cell>
          <cell r="B42" t="str">
            <v>吴敏</v>
          </cell>
          <cell r="C42" t="str">
            <v>350825199510171312</v>
          </cell>
          <cell r="D42" t="str">
            <v/>
          </cell>
          <cell r="E42" t="str">
            <v>岗头村</v>
          </cell>
          <cell r="F42">
            <v>3.6</v>
          </cell>
        </row>
        <row r="42">
          <cell r="J42">
            <v>21.6</v>
          </cell>
          <cell r="K42" t="str">
            <v>6230361109130425951</v>
          </cell>
          <cell r="L42" t="str">
            <v>连城县农村信用联社罗坊信用社</v>
          </cell>
        </row>
        <row r="43">
          <cell r="A43" t="str">
            <v>37</v>
          </cell>
          <cell r="B43" t="str">
            <v>吴伍生</v>
          </cell>
          <cell r="C43" t="str">
            <v>352627195910221919</v>
          </cell>
          <cell r="D43">
            <v>13646931648</v>
          </cell>
          <cell r="E43" t="str">
            <v>岗头村</v>
          </cell>
          <cell r="F43">
            <v>3.99</v>
          </cell>
        </row>
        <row r="43">
          <cell r="J43">
            <v>23.94</v>
          </cell>
          <cell r="K43" t="str">
            <v>9090821010100100060958</v>
          </cell>
          <cell r="L43" t="str">
            <v>连城县农村信用联社罗坊信用社</v>
          </cell>
        </row>
        <row r="44">
          <cell r="A44" t="str">
            <v>38</v>
          </cell>
          <cell r="B44" t="str">
            <v>吴金桂</v>
          </cell>
          <cell r="C44" t="str">
            <v>352627197210201916</v>
          </cell>
          <cell r="D44">
            <v>13559541836</v>
          </cell>
          <cell r="E44" t="str">
            <v>岗头村</v>
          </cell>
          <cell r="F44">
            <v>1.82</v>
          </cell>
        </row>
        <row r="44">
          <cell r="J44">
            <v>10.92</v>
          </cell>
          <cell r="K44" t="str">
            <v>9090821010100100060896</v>
          </cell>
          <cell r="L44" t="str">
            <v>连城县农村信用联社罗坊信用社</v>
          </cell>
        </row>
        <row r="45">
          <cell r="A45" t="str">
            <v>39</v>
          </cell>
          <cell r="B45" t="str">
            <v>吴长灶</v>
          </cell>
          <cell r="C45" t="str">
            <v>35262719710724191X</v>
          </cell>
          <cell r="D45">
            <v>18206097051</v>
          </cell>
          <cell r="E45" t="str">
            <v>岗头村</v>
          </cell>
          <cell r="F45">
            <v>4.61</v>
          </cell>
        </row>
        <row r="45">
          <cell r="J45">
            <v>27.66</v>
          </cell>
          <cell r="K45" t="str">
            <v>9090821010100100061010</v>
          </cell>
          <cell r="L45" t="str">
            <v>连城县农村信用联社罗坊信用社</v>
          </cell>
        </row>
        <row r="46">
          <cell r="A46" t="str">
            <v>40</v>
          </cell>
          <cell r="B46" t="str">
            <v>吴尔高</v>
          </cell>
          <cell r="C46" t="str">
            <v>352627196208191910</v>
          </cell>
          <cell r="D46">
            <v>15906923941</v>
          </cell>
          <cell r="E46" t="str">
            <v>岗头村</v>
          </cell>
          <cell r="F46">
            <v>2.88</v>
          </cell>
        </row>
        <row r="46">
          <cell r="J46">
            <v>17.28</v>
          </cell>
          <cell r="K46" t="str">
            <v>9090821010100100060841</v>
          </cell>
          <cell r="L46" t="str">
            <v>连城县农村信用联社罗坊信用社</v>
          </cell>
        </row>
        <row r="47">
          <cell r="A47" t="str">
            <v>41</v>
          </cell>
          <cell r="B47" t="str">
            <v>吴尧生</v>
          </cell>
          <cell r="C47" t="str">
            <v>350825198311141917</v>
          </cell>
          <cell r="D47">
            <v>3128963</v>
          </cell>
          <cell r="E47" t="str">
            <v>岗头村</v>
          </cell>
          <cell r="F47">
            <v>4.21</v>
          </cell>
        </row>
        <row r="47">
          <cell r="J47">
            <v>25.26</v>
          </cell>
          <cell r="K47" t="str">
            <v>6230361109010473543</v>
          </cell>
          <cell r="L47" t="str">
            <v>连城县农村信用联社罗坊信用社</v>
          </cell>
        </row>
        <row r="48">
          <cell r="A48" t="str">
            <v>42</v>
          </cell>
          <cell r="B48" t="str">
            <v>吴招生</v>
          </cell>
          <cell r="C48" t="str">
            <v>350825194210211914</v>
          </cell>
          <cell r="D48" t="str">
            <v/>
          </cell>
          <cell r="E48" t="str">
            <v>岗头村</v>
          </cell>
          <cell r="F48">
            <v>4.58</v>
          </cell>
        </row>
        <row r="48">
          <cell r="J48">
            <v>27.48</v>
          </cell>
          <cell r="K48" t="str">
            <v>9090821010100100060850</v>
          </cell>
          <cell r="L48" t="str">
            <v>连城县农村信用联社罗坊信用社</v>
          </cell>
        </row>
        <row r="49">
          <cell r="A49" t="str">
            <v>43</v>
          </cell>
          <cell r="B49" t="str">
            <v>吴长键</v>
          </cell>
          <cell r="C49" t="str">
            <v>350825198207031910</v>
          </cell>
          <cell r="D49">
            <v>13799088747</v>
          </cell>
          <cell r="E49" t="str">
            <v>岗头村</v>
          </cell>
          <cell r="F49">
            <v>4.44</v>
          </cell>
        </row>
        <row r="49">
          <cell r="J49">
            <v>26.64</v>
          </cell>
          <cell r="K49" t="str">
            <v>6221840509062820857</v>
          </cell>
          <cell r="L49" t="str">
            <v>连城县农村信用联社罗坊信用社</v>
          </cell>
        </row>
        <row r="50">
          <cell r="A50" t="str">
            <v>44</v>
          </cell>
          <cell r="B50" t="str">
            <v>吴金生</v>
          </cell>
          <cell r="C50" t="str">
            <v>352627194811111912</v>
          </cell>
          <cell r="D50">
            <v>13459714502</v>
          </cell>
          <cell r="E50" t="str">
            <v>岗头村</v>
          </cell>
          <cell r="F50">
            <v>4.75</v>
          </cell>
        </row>
        <row r="50">
          <cell r="J50">
            <v>28.5</v>
          </cell>
          <cell r="K50" t="str">
            <v>9090821010100100060743</v>
          </cell>
          <cell r="L50" t="str">
            <v>连城县农村信用联社罗坊信用社</v>
          </cell>
        </row>
        <row r="51">
          <cell r="A51" t="str">
            <v>45</v>
          </cell>
          <cell r="B51" t="str">
            <v>吴水清</v>
          </cell>
          <cell r="C51" t="str">
            <v>352627195708221915</v>
          </cell>
          <cell r="D51">
            <v>15206046739</v>
          </cell>
          <cell r="E51" t="str">
            <v>岗头村</v>
          </cell>
          <cell r="F51">
            <v>4.74</v>
          </cell>
        </row>
        <row r="51">
          <cell r="J51">
            <v>28.44</v>
          </cell>
          <cell r="K51" t="str">
            <v>9090821010100100060734</v>
          </cell>
          <cell r="L51" t="str">
            <v>连城县农村信用联社罗坊信用社</v>
          </cell>
        </row>
        <row r="52">
          <cell r="A52" t="str">
            <v>46</v>
          </cell>
          <cell r="B52" t="str">
            <v>吴柳树</v>
          </cell>
          <cell r="C52" t="str">
            <v>352627196412101919</v>
          </cell>
          <cell r="D52">
            <v>18859026218</v>
          </cell>
          <cell r="E52" t="str">
            <v>岗头村</v>
          </cell>
          <cell r="F52">
            <v>5.03</v>
          </cell>
        </row>
        <row r="52">
          <cell r="J52">
            <v>30.18</v>
          </cell>
          <cell r="K52" t="str">
            <v>9090821010100100060761</v>
          </cell>
          <cell r="L52" t="str">
            <v>连城县农村信用联社罗坊信用社</v>
          </cell>
        </row>
        <row r="53">
          <cell r="A53" t="str">
            <v>47</v>
          </cell>
          <cell r="B53" t="str">
            <v>吴旺生</v>
          </cell>
          <cell r="C53" t="str">
            <v>352627197009081916</v>
          </cell>
          <cell r="D53">
            <v>13559978286</v>
          </cell>
          <cell r="E53" t="str">
            <v>岗头村</v>
          </cell>
          <cell r="F53">
            <v>37.99</v>
          </cell>
        </row>
        <row r="53">
          <cell r="J53">
            <v>227.94</v>
          </cell>
          <cell r="K53" t="str">
            <v>9090821010100100060921</v>
          </cell>
          <cell r="L53" t="str">
            <v>连城县农村信用联社罗坊信用社</v>
          </cell>
        </row>
        <row r="54">
          <cell r="A54" t="str">
            <v>48</v>
          </cell>
          <cell r="B54" t="str">
            <v>吴发亮</v>
          </cell>
          <cell r="C54" t="str">
            <v>350825199210051917</v>
          </cell>
          <cell r="D54" t="str">
            <v/>
          </cell>
          <cell r="E54" t="str">
            <v>岗头村</v>
          </cell>
          <cell r="F54">
            <v>2.37</v>
          </cell>
        </row>
        <row r="54">
          <cell r="J54">
            <v>14.22</v>
          </cell>
          <cell r="K54" t="str">
            <v>6228481553075773819</v>
          </cell>
          <cell r="L54" t="str">
            <v>连城县农村信用联社罗坊信用社</v>
          </cell>
        </row>
        <row r="55">
          <cell r="A55" t="str">
            <v>49</v>
          </cell>
          <cell r="B55" t="str">
            <v>吴昌铭</v>
          </cell>
          <cell r="C55" t="str">
            <v>352627196706291914</v>
          </cell>
          <cell r="D55">
            <v>13656937786</v>
          </cell>
          <cell r="E55" t="str">
            <v>岗头村</v>
          </cell>
          <cell r="F55">
            <v>2.88</v>
          </cell>
        </row>
        <row r="55">
          <cell r="J55">
            <v>17.28</v>
          </cell>
          <cell r="K55" t="str">
            <v>9090821010100100060887</v>
          </cell>
          <cell r="L55" t="str">
            <v>连城县农村信用联社罗坊信用社</v>
          </cell>
        </row>
        <row r="56">
          <cell r="A56" t="str">
            <v>50</v>
          </cell>
          <cell r="B56" t="str">
            <v>吴水生</v>
          </cell>
          <cell r="C56" t="str">
            <v>35262719510917191X</v>
          </cell>
          <cell r="D56">
            <v>13850691853</v>
          </cell>
          <cell r="E56" t="str">
            <v>岗头村</v>
          </cell>
          <cell r="F56">
            <v>4.04</v>
          </cell>
        </row>
        <row r="56">
          <cell r="J56">
            <v>24.24</v>
          </cell>
          <cell r="K56" t="str">
            <v>9090821010100100060967</v>
          </cell>
          <cell r="L56" t="str">
            <v>连城县农村信用联社罗坊信用社</v>
          </cell>
        </row>
        <row r="57">
          <cell r="A57" t="str">
            <v>51</v>
          </cell>
          <cell r="B57" t="str">
            <v>黄金金</v>
          </cell>
          <cell r="C57" t="str">
            <v>352627193708191921</v>
          </cell>
          <cell r="D57">
            <v>3128963</v>
          </cell>
          <cell r="E57" t="str">
            <v>岗头村</v>
          </cell>
          <cell r="F57">
            <v>1.57</v>
          </cell>
        </row>
        <row r="57">
          <cell r="J57">
            <v>9.42</v>
          </cell>
          <cell r="K57" t="str">
            <v>9090821010100100060752</v>
          </cell>
          <cell r="L57" t="str">
            <v>连城县农村信用联社罗坊信用社</v>
          </cell>
        </row>
        <row r="58">
          <cell r="A58" t="str">
            <v>52</v>
          </cell>
          <cell r="B58" t="str">
            <v>吴梓萌</v>
          </cell>
          <cell r="C58" t="str">
            <v>352627197308281918</v>
          </cell>
          <cell r="D58">
            <v>15960922540</v>
          </cell>
          <cell r="E58" t="str">
            <v>岗头村</v>
          </cell>
          <cell r="F58">
            <v>1.99</v>
          </cell>
        </row>
        <row r="58">
          <cell r="J58">
            <v>11.94</v>
          </cell>
          <cell r="K58" t="str">
            <v>6230361109010474368</v>
          </cell>
          <cell r="L58" t="str">
            <v>连城县农村信用联社罗坊信用社</v>
          </cell>
        </row>
        <row r="59">
          <cell r="A59" t="str">
            <v>53</v>
          </cell>
          <cell r="B59" t="str">
            <v>吴启群</v>
          </cell>
          <cell r="C59" t="str">
            <v>352627194102021922</v>
          </cell>
          <cell r="D59">
            <v>1340068856</v>
          </cell>
          <cell r="E59" t="str">
            <v>岗头村</v>
          </cell>
          <cell r="F59">
            <v>0.88</v>
          </cell>
        </row>
        <row r="59">
          <cell r="J59">
            <v>5.28</v>
          </cell>
          <cell r="K59" t="str">
            <v>9090821010100100060903</v>
          </cell>
          <cell r="L59" t="str">
            <v>连城县农村信用联社罗坊信用社</v>
          </cell>
        </row>
        <row r="60">
          <cell r="A60" t="str">
            <v>54</v>
          </cell>
          <cell r="B60" t="str">
            <v>王忠慧</v>
          </cell>
          <cell r="C60" t="str">
            <v>350825196212181922</v>
          </cell>
          <cell r="D60" t="str">
            <v/>
          </cell>
          <cell r="E60" t="str">
            <v>岗头村</v>
          </cell>
          <cell r="F60">
            <v>1.99</v>
          </cell>
        </row>
        <row r="60">
          <cell r="J60">
            <v>11.94</v>
          </cell>
          <cell r="K60" t="str">
            <v>6221840509062820824</v>
          </cell>
          <cell r="L60" t="str">
            <v>连城县农村信用联社罗坊信用社</v>
          </cell>
        </row>
        <row r="61">
          <cell r="A61" t="str">
            <v>55</v>
          </cell>
          <cell r="B61" t="str">
            <v>吴晓春</v>
          </cell>
          <cell r="C61" t="str">
            <v>352627195409151910</v>
          </cell>
          <cell r="D61">
            <v>13067318725</v>
          </cell>
          <cell r="E61" t="str">
            <v>岗头村</v>
          </cell>
          <cell r="F61">
            <v>4.28</v>
          </cell>
        </row>
        <row r="61">
          <cell r="J61">
            <v>25.68</v>
          </cell>
          <cell r="K61" t="str">
            <v>9090821010100100060976</v>
          </cell>
          <cell r="L61" t="str">
            <v>连城县农村信用联社罗坊信用社</v>
          </cell>
        </row>
        <row r="62">
          <cell r="A62" t="str">
            <v>56</v>
          </cell>
          <cell r="B62" t="str">
            <v>吴兴生</v>
          </cell>
          <cell r="C62" t="str">
            <v>352627196408121917</v>
          </cell>
          <cell r="D62">
            <v>13799073954</v>
          </cell>
          <cell r="E62" t="str">
            <v>岗头村</v>
          </cell>
          <cell r="F62">
            <v>4.3</v>
          </cell>
        </row>
        <row r="62">
          <cell r="J62">
            <v>25.8</v>
          </cell>
          <cell r="K62" t="str">
            <v>9090821010100100060930</v>
          </cell>
          <cell r="L62" t="str">
            <v>连城县农村信用联社罗坊信用社</v>
          </cell>
        </row>
        <row r="63">
          <cell r="A63" t="str">
            <v>57</v>
          </cell>
          <cell r="B63" t="str">
            <v>吴仲生</v>
          </cell>
          <cell r="C63" t="str">
            <v>352627196403261910</v>
          </cell>
          <cell r="D63">
            <v>3128963</v>
          </cell>
          <cell r="E63" t="str">
            <v>岗头村</v>
          </cell>
          <cell r="F63">
            <v>4.47</v>
          </cell>
        </row>
        <row r="63">
          <cell r="J63">
            <v>26.82</v>
          </cell>
          <cell r="K63" t="str">
            <v>9090821010100100061421</v>
          </cell>
          <cell r="L63" t="str">
            <v>连城县农村信用联社罗坊信用社</v>
          </cell>
        </row>
        <row r="64">
          <cell r="A64" t="str">
            <v>58</v>
          </cell>
          <cell r="B64" t="str">
            <v>吴尔胜</v>
          </cell>
          <cell r="C64" t="str">
            <v>352627196311191919</v>
          </cell>
          <cell r="D64">
            <v>15859869548</v>
          </cell>
          <cell r="E64" t="str">
            <v>岗头村</v>
          </cell>
          <cell r="F64">
            <v>3.61</v>
          </cell>
        </row>
        <row r="64">
          <cell r="J64">
            <v>21.66</v>
          </cell>
          <cell r="K64" t="str">
            <v>9090821010100100061298</v>
          </cell>
          <cell r="L64" t="str">
            <v>连城县农村信用联社罗坊信用社</v>
          </cell>
        </row>
        <row r="65">
          <cell r="A65" t="str">
            <v>59</v>
          </cell>
          <cell r="B65" t="str">
            <v>吴昌合</v>
          </cell>
          <cell r="C65" t="str">
            <v>352627195810011930</v>
          </cell>
          <cell r="D65">
            <v>13616929549</v>
          </cell>
          <cell r="E65" t="str">
            <v>岗头村</v>
          </cell>
          <cell r="F65">
            <v>7.07</v>
          </cell>
        </row>
        <row r="65">
          <cell r="J65">
            <v>42.42</v>
          </cell>
          <cell r="K65" t="str">
            <v>9090821010100100061305</v>
          </cell>
          <cell r="L65" t="str">
            <v>连城县农村信用联社罗坊信用社</v>
          </cell>
        </row>
        <row r="66">
          <cell r="A66" t="str">
            <v>60</v>
          </cell>
          <cell r="B66" t="str">
            <v>吴水孜</v>
          </cell>
          <cell r="C66" t="str">
            <v>352627195306091935</v>
          </cell>
          <cell r="D66">
            <v>15059934564</v>
          </cell>
          <cell r="E66" t="str">
            <v>岗头村</v>
          </cell>
          <cell r="F66">
            <v>4</v>
          </cell>
        </row>
        <row r="66">
          <cell r="J66">
            <v>24</v>
          </cell>
          <cell r="K66" t="str">
            <v>9090821010100100061314</v>
          </cell>
          <cell r="L66" t="str">
            <v>连城县农村信用联社罗坊信用社</v>
          </cell>
        </row>
        <row r="67">
          <cell r="A67" t="str">
            <v>61</v>
          </cell>
          <cell r="B67" t="str">
            <v>吴沿道</v>
          </cell>
          <cell r="C67" t="str">
            <v>352627197605031915</v>
          </cell>
          <cell r="D67">
            <v>3128963</v>
          </cell>
          <cell r="E67" t="str">
            <v>岗头村</v>
          </cell>
          <cell r="F67">
            <v>3.08</v>
          </cell>
        </row>
        <row r="67">
          <cell r="J67">
            <v>18.48</v>
          </cell>
          <cell r="K67" t="str">
            <v>9090821010100100061332</v>
          </cell>
          <cell r="L67" t="str">
            <v>连城县农村信用联社罗坊信用社</v>
          </cell>
        </row>
        <row r="68">
          <cell r="A68" t="str">
            <v>62</v>
          </cell>
          <cell r="B68" t="str">
            <v>吴长波</v>
          </cell>
          <cell r="C68" t="str">
            <v>352627197407161911</v>
          </cell>
          <cell r="D68">
            <v>18259279698</v>
          </cell>
          <cell r="E68" t="str">
            <v>岗头村</v>
          </cell>
          <cell r="F68">
            <v>7.07</v>
          </cell>
        </row>
        <row r="68">
          <cell r="J68">
            <v>42.42</v>
          </cell>
          <cell r="K68" t="str">
            <v>6221840509289897334</v>
          </cell>
          <cell r="L68" t="str">
            <v>连城县农村信用联社罗坊信用社</v>
          </cell>
        </row>
        <row r="69">
          <cell r="A69" t="str">
            <v>63</v>
          </cell>
          <cell r="B69" t="str">
            <v>吴和生</v>
          </cell>
          <cell r="C69" t="str">
            <v>352627195302121914</v>
          </cell>
          <cell r="D69">
            <v>3128963</v>
          </cell>
          <cell r="E69" t="str">
            <v>岗头村</v>
          </cell>
          <cell r="F69">
            <v>4.79</v>
          </cell>
        </row>
        <row r="69">
          <cell r="J69">
            <v>28.74</v>
          </cell>
          <cell r="K69" t="str">
            <v>9090821010100100061403</v>
          </cell>
          <cell r="L69" t="str">
            <v>连城县农村信用联社罗坊信用社</v>
          </cell>
        </row>
        <row r="70">
          <cell r="A70" t="str">
            <v>64</v>
          </cell>
          <cell r="B70" t="str">
            <v>吴洪生</v>
          </cell>
          <cell r="C70" t="str">
            <v>352627197212141937</v>
          </cell>
          <cell r="D70">
            <v>13662632227</v>
          </cell>
          <cell r="E70" t="str">
            <v>岗头村</v>
          </cell>
          <cell r="F70">
            <v>3.42</v>
          </cell>
        </row>
        <row r="70">
          <cell r="J70">
            <v>20.52</v>
          </cell>
          <cell r="K70" t="str">
            <v>9090821010100100061396</v>
          </cell>
          <cell r="L70" t="str">
            <v>连城县农村信用联社罗坊信用社</v>
          </cell>
        </row>
        <row r="71">
          <cell r="A71" t="str">
            <v>65</v>
          </cell>
          <cell r="B71" t="str">
            <v>吴尔华</v>
          </cell>
          <cell r="C71" t="str">
            <v>352627195304281911</v>
          </cell>
          <cell r="D71">
            <v>15960342948</v>
          </cell>
          <cell r="E71" t="str">
            <v>岗头村</v>
          </cell>
          <cell r="F71">
            <v>4.94</v>
          </cell>
        </row>
        <row r="71">
          <cell r="J71">
            <v>29.64</v>
          </cell>
          <cell r="K71" t="str">
            <v>9090821010100100061289</v>
          </cell>
          <cell r="L71" t="str">
            <v>连城县农村信用联社罗坊信用社</v>
          </cell>
        </row>
        <row r="72">
          <cell r="A72" t="str">
            <v>66</v>
          </cell>
          <cell r="B72" t="str">
            <v>吴柏荣</v>
          </cell>
          <cell r="C72" t="str">
            <v>352627195906151911</v>
          </cell>
          <cell r="D72">
            <v>15959734469</v>
          </cell>
          <cell r="E72" t="str">
            <v>岗头村</v>
          </cell>
          <cell r="F72">
            <v>2.72</v>
          </cell>
        </row>
        <row r="72">
          <cell r="J72">
            <v>16.32</v>
          </cell>
          <cell r="K72" t="str">
            <v>9090821010100100061350</v>
          </cell>
          <cell r="L72" t="str">
            <v>连城县农村信用联社罗坊信用社</v>
          </cell>
        </row>
        <row r="73">
          <cell r="A73" t="str">
            <v>67</v>
          </cell>
          <cell r="B73" t="str">
            <v>罗清华</v>
          </cell>
          <cell r="C73" t="str">
            <v>35262719680725192X</v>
          </cell>
          <cell r="D73">
            <v>3128963</v>
          </cell>
          <cell r="E73" t="str">
            <v>岗头村</v>
          </cell>
          <cell r="F73">
            <v>2.18</v>
          </cell>
        </row>
        <row r="73">
          <cell r="J73">
            <v>13.08</v>
          </cell>
          <cell r="K73" t="str">
            <v>9090821010100100061341</v>
          </cell>
          <cell r="L73" t="str">
            <v>连城县农村信用联社罗坊信用社</v>
          </cell>
        </row>
        <row r="74">
          <cell r="A74" t="str">
            <v>68</v>
          </cell>
          <cell r="B74" t="str">
            <v>邹满云</v>
          </cell>
          <cell r="C74" t="str">
            <v>352627195509031924</v>
          </cell>
          <cell r="D74">
            <v>3128963</v>
          </cell>
          <cell r="E74" t="str">
            <v>岗头村</v>
          </cell>
          <cell r="F74">
            <v>3.9</v>
          </cell>
        </row>
        <row r="74">
          <cell r="J74">
            <v>23.4</v>
          </cell>
          <cell r="K74" t="str">
            <v>9090821010100100061323</v>
          </cell>
          <cell r="L74" t="str">
            <v>连城县农村信用联社罗坊信用社</v>
          </cell>
        </row>
        <row r="75">
          <cell r="A75" t="str">
            <v>69</v>
          </cell>
          <cell r="B75" t="str">
            <v>吴春生</v>
          </cell>
          <cell r="C75" t="str">
            <v>352627195702081915</v>
          </cell>
          <cell r="D75">
            <v>3128963</v>
          </cell>
          <cell r="E75" t="str">
            <v>岗头村</v>
          </cell>
          <cell r="F75">
            <v>3.62</v>
          </cell>
        </row>
        <row r="75">
          <cell r="J75">
            <v>21.72</v>
          </cell>
          <cell r="K75" t="str">
            <v>9090821010100100061485</v>
          </cell>
          <cell r="L75" t="str">
            <v>连城县农村信用联社罗坊信用社</v>
          </cell>
        </row>
        <row r="76">
          <cell r="A76" t="str">
            <v>70</v>
          </cell>
          <cell r="B76" t="str">
            <v>江群群</v>
          </cell>
          <cell r="C76" t="str">
            <v>352627195004291923</v>
          </cell>
          <cell r="D76" t="str">
            <v/>
          </cell>
          <cell r="E76" t="str">
            <v>岗头村</v>
          </cell>
          <cell r="F76">
            <v>3.22</v>
          </cell>
        </row>
        <row r="76">
          <cell r="J76">
            <v>19.32</v>
          </cell>
          <cell r="K76" t="str">
            <v>6221840509062822283</v>
          </cell>
          <cell r="L76" t="str">
            <v>连城县农村信用联社罗坊信用社</v>
          </cell>
        </row>
        <row r="77">
          <cell r="A77" t="str">
            <v>71</v>
          </cell>
          <cell r="B77" t="str">
            <v>吴玉勋</v>
          </cell>
          <cell r="C77" t="str">
            <v>352627194910121913</v>
          </cell>
          <cell r="D77">
            <v>15306014796</v>
          </cell>
          <cell r="E77" t="str">
            <v>岗头村</v>
          </cell>
          <cell r="F77">
            <v>4.53</v>
          </cell>
        </row>
        <row r="77">
          <cell r="J77">
            <v>27.18</v>
          </cell>
          <cell r="K77" t="str">
            <v>9090821010100100061449</v>
          </cell>
          <cell r="L77" t="str">
            <v>连城县农村信用联社罗坊信用社</v>
          </cell>
        </row>
        <row r="78">
          <cell r="A78" t="str">
            <v>72</v>
          </cell>
          <cell r="B78" t="str">
            <v>吴火养</v>
          </cell>
          <cell r="C78" t="str">
            <v>350825195807131911</v>
          </cell>
          <cell r="D78">
            <v>15880622420</v>
          </cell>
          <cell r="E78" t="str">
            <v>岗头村</v>
          </cell>
          <cell r="F78">
            <v>2.33</v>
          </cell>
        </row>
        <row r="78">
          <cell r="J78">
            <v>13.98</v>
          </cell>
          <cell r="K78" t="str">
            <v>9090821010100100061494</v>
          </cell>
          <cell r="L78" t="str">
            <v>连城县农村信用联社罗坊信用社</v>
          </cell>
        </row>
        <row r="79">
          <cell r="A79" t="str">
            <v>73</v>
          </cell>
          <cell r="B79" t="str">
            <v>吴发扬</v>
          </cell>
          <cell r="C79" t="str">
            <v>352627197309131911</v>
          </cell>
          <cell r="D79">
            <v>13616904389</v>
          </cell>
          <cell r="E79" t="str">
            <v>岗头村</v>
          </cell>
          <cell r="F79">
            <v>2.42</v>
          </cell>
        </row>
        <row r="79">
          <cell r="J79">
            <v>14.52</v>
          </cell>
          <cell r="K79" t="str">
            <v>9090821010100100061458</v>
          </cell>
          <cell r="L79" t="str">
            <v>连城县农村信用联社罗坊信用社</v>
          </cell>
        </row>
        <row r="80">
          <cell r="A80" t="str">
            <v>74</v>
          </cell>
          <cell r="B80" t="str">
            <v>吴养辉</v>
          </cell>
          <cell r="C80" t="str">
            <v>352627197807241910</v>
          </cell>
          <cell r="D80">
            <v>13959453089</v>
          </cell>
          <cell r="E80" t="str">
            <v>岗头村</v>
          </cell>
          <cell r="F80">
            <v>5.1</v>
          </cell>
        </row>
        <row r="80">
          <cell r="J80">
            <v>30.6</v>
          </cell>
          <cell r="K80" t="str">
            <v>9090821010100100061476</v>
          </cell>
          <cell r="L80" t="str">
            <v>连城县农村信用联社罗坊信用社</v>
          </cell>
        </row>
        <row r="81">
          <cell r="A81" t="str">
            <v>75</v>
          </cell>
          <cell r="B81" t="str">
            <v>吴柏富</v>
          </cell>
          <cell r="C81" t="str">
            <v>352627196512151913</v>
          </cell>
          <cell r="D81">
            <v>13860283159</v>
          </cell>
          <cell r="E81" t="str">
            <v>岗头村</v>
          </cell>
          <cell r="F81">
            <v>6.42</v>
          </cell>
        </row>
        <row r="81">
          <cell r="J81">
            <v>38.52</v>
          </cell>
          <cell r="K81" t="str">
            <v>6230361109050826139</v>
          </cell>
          <cell r="L81" t="str">
            <v>连城县农村信用联社罗坊信用社</v>
          </cell>
        </row>
        <row r="82">
          <cell r="A82" t="str">
            <v>76</v>
          </cell>
          <cell r="B82" t="str">
            <v>吴新生</v>
          </cell>
          <cell r="C82" t="str">
            <v>352627196803201917</v>
          </cell>
          <cell r="D82">
            <v>13685965820</v>
          </cell>
          <cell r="E82" t="str">
            <v>岗头村</v>
          </cell>
          <cell r="F82">
            <v>3.91</v>
          </cell>
        </row>
        <row r="82">
          <cell r="J82">
            <v>23.46</v>
          </cell>
          <cell r="K82" t="str">
            <v>9090821010100100061387</v>
          </cell>
          <cell r="L82" t="str">
            <v>连城县农村信用联社罗坊信用社</v>
          </cell>
        </row>
        <row r="83">
          <cell r="A83" t="str">
            <v>77</v>
          </cell>
          <cell r="B83" t="str">
            <v>吴尔祥</v>
          </cell>
          <cell r="C83" t="str">
            <v>352627195708231910</v>
          </cell>
          <cell r="D83">
            <v>15080213436</v>
          </cell>
          <cell r="E83" t="str">
            <v>岗头村</v>
          </cell>
          <cell r="F83">
            <v>0.2</v>
          </cell>
        </row>
        <row r="83">
          <cell r="J83">
            <v>1.2</v>
          </cell>
          <cell r="K83" t="str">
            <v>9090821010100100061519</v>
          </cell>
          <cell r="L83" t="str">
            <v>连城县农村信用联社罗坊信用社</v>
          </cell>
        </row>
        <row r="84">
          <cell r="A84" t="str">
            <v>78</v>
          </cell>
          <cell r="B84" t="str">
            <v>吴长基</v>
          </cell>
          <cell r="C84" t="str">
            <v>350825199104221919</v>
          </cell>
          <cell r="D84" t="str">
            <v/>
          </cell>
          <cell r="E84" t="str">
            <v>岗头村</v>
          </cell>
          <cell r="F84">
            <v>3.4</v>
          </cell>
        </row>
        <row r="84">
          <cell r="J84">
            <v>20.4</v>
          </cell>
          <cell r="K84" t="str">
            <v>6221840509062824099</v>
          </cell>
          <cell r="L84" t="str">
            <v>连城县农村信用联社罗坊信用社</v>
          </cell>
        </row>
        <row r="85">
          <cell r="A85" t="str">
            <v>79</v>
          </cell>
          <cell r="B85" t="str">
            <v>吴桂生</v>
          </cell>
          <cell r="C85" t="str">
            <v>352627195603061919</v>
          </cell>
          <cell r="D85">
            <v>13850659016</v>
          </cell>
          <cell r="E85" t="str">
            <v>岗头村</v>
          </cell>
          <cell r="F85">
            <v>5.68</v>
          </cell>
        </row>
        <row r="85">
          <cell r="J85">
            <v>34.08</v>
          </cell>
          <cell r="K85" t="str">
            <v>9090821010100100060146</v>
          </cell>
          <cell r="L85" t="str">
            <v>连城县农村信用联社罗坊信用社</v>
          </cell>
        </row>
        <row r="86">
          <cell r="A86" t="str">
            <v>80</v>
          </cell>
          <cell r="B86" t="str">
            <v>吴昌祥</v>
          </cell>
          <cell r="C86" t="str">
            <v>352627195806251915</v>
          </cell>
          <cell r="D86">
            <v>13685990718</v>
          </cell>
          <cell r="E86" t="str">
            <v>岗头村</v>
          </cell>
          <cell r="F86">
            <v>0.27</v>
          </cell>
        </row>
        <row r="86">
          <cell r="J86">
            <v>1.62</v>
          </cell>
          <cell r="K86" t="str">
            <v>9090821010100100061500</v>
          </cell>
          <cell r="L86" t="str">
            <v>连城县农村信用联社罗坊信用社</v>
          </cell>
        </row>
        <row r="87">
          <cell r="A87" t="str">
            <v>81</v>
          </cell>
          <cell r="B87" t="str">
            <v>吴昌庭</v>
          </cell>
          <cell r="C87" t="str">
            <v>352627197311131937</v>
          </cell>
          <cell r="D87">
            <v>3128963</v>
          </cell>
          <cell r="E87" t="str">
            <v>岗头村</v>
          </cell>
          <cell r="F87">
            <v>0.77</v>
          </cell>
        </row>
        <row r="87">
          <cell r="J87">
            <v>4.62</v>
          </cell>
          <cell r="K87" t="str">
            <v>9090821010100100062046</v>
          </cell>
          <cell r="L87" t="str">
            <v>连城县农村信用联社罗坊信用社</v>
          </cell>
        </row>
        <row r="88">
          <cell r="A88" t="str">
            <v>82</v>
          </cell>
          <cell r="B88" t="str">
            <v>吴尔合</v>
          </cell>
          <cell r="C88" t="str">
            <v>352627195310031919</v>
          </cell>
          <cell r="D88">
            <v>13626020638</v>
          </cell>
          <cell r="E88" t="str">
            <v>岗头村</v>
          </cell>
          <cell r="F88">
            <v>0.54</v>
          </cell>
        </row>
        <row r="88">
          <cell r="J88">
            <v>3.24</v>
          </cell>
          <cell r="K88" t="str">
            <v>9090821010100100062171</v>
          </cell>
          <cell r="L88" t="str">
            <v>连城县农村信用联社罗坊信用社</v>
          </cell>
        </row>
        <row r="89">
          <cell r="A89" t="str">
            <v>83</v>
          </cell>
          <cell r="B89" t="str">
            <v>李前芬</v>
          </cell>
          <cell r="C89" t="str">
            <v>513029196702274480</v>
          </cell>
          <cell r="D89">
            <v>3128963</v>
          </cell>
          <cell r="E89" t="str">
            <v>岗头村</v>
          </cell>
          <cell r="F89">
            <v>0.76</v>
          </cell>
        </row>
        <row r="89">
          <cell r="J89">
            <v>4.56</v>
          </cell>
          <cell r="K89" t="str">
            <v>9090821010100100064909</v>
          </cell>
          <cell r="L89" t="str">
            <v>连城县农村信用联社罗坊信用社</v>
          </cell>
        </row>
        <row r="90">
          <cell r="A90" t="str">
            <v>84</v>
          </cell>
          <cell r="B90" t="str">
            <v>吴少泉</v>
          </cell>
          <cell r="C90" t="str">
            <v>352627194503061917</v>
          </cell>
          <cell r="D90">
            <v>3128963</v>
          </cell>
          <cell r="E90" t="str">
            <v>岗头村</v>
          </cell>
          <cell r="F90">
            <v>2.31</v>
          </cell>
        </row>
        <row r="90">
          <cell r="J90">
            <v>13.86</v>
          </cell>
          <cell r="K90" t="str">
            <v>9090821010100100062037</v>
          </cell>
          <cell r="L90" t="str">
            <v>连城县农村信用联社罗坊信用社</v>
          </cell>
        </row>
        <row r="91">
          <cell r="A91" t="str">
            <v>85</v>
          </cell>
          <cell r="B91" t="str">
            <v>吴昌兴</v>
          </cell>
          <cell r="C91" t="str">
            <v>352627196912311912</v>
          </cell>
          <cell r="D91">
            <v>3128983</v>
          </cell>
          <cell r="E91" t="str">
            <v>岗头村</v>
          </cell>
          <cell r="F91">
            <v>8.65</v>
          </cell>
        </row>
        <row r="91">
          <cell r="J91">
            <v>51.9</v>
          </cell>
          <cell r="K91" t="str">
            <v>6230361109010524113</v>
          </cell>
          <cell r="L91" t="str">
            <v>连城县农村信用联社罗坊信用社</v>
          </cell>
        </row>
        <row r="92">
          <cell r="A92" t="str">
            <v>86</v>
          </cell>
          <cell r="B92" t="str">
            <v>吴尔天</v>
          </cell>
          <cell r="C92" t="str">
            <v>352627194611141930</v>
          </cell>
          <cell r="D92">
            <v>18760031980</v>
          </cell>
          <cell r="E92" t="str">
            <v>岗头村</v>
          </cell>
          <cell r="F92">
            <v>5.02</v>
          </cell>
        </row>
        <row r="92">
          <cell r="J92">
            <v>30.12</v>
          </cell>
          <cell r="K92" t="str">
            <v>9090821010100100062288</v>
          </cell>
          <cell r="L92" t="str">
            <v>连城县农村信用联社罗坊信用社</v>
          </cell>
        </row>
        <row r="93">
          <cell r="A93" t="str">
            <v>87</v>
          </cell>
          <cell r="B93" t="str">
            <v>吴昌发</v>
          </cell>
          <cell r="C93" t="str">
            <v>350825197306271915</v>
          </cell>
          <cell r="D93">
            <v>17759712652</v>
          </cell>
          <cell r="E93" t="str">
            <v>岗头村</v>
          </cell>
          <cell r="F93">
            <v>1.62</v>
          </cell>
        </row>
        <row r="93">
          <cell r="J93">
            <v>9.72</v>
          </cell>
          <cell r="K93" t="str">
            <v>6221840509062824487</v>
          </cell>
          <cell r="L93" t="str">
            <v>连城县农村信用联社罗坊信用社</v>
          </cell>
        </row>
        <row r="94">
          <cell r="A94" t="str">
            <v>88</v>
          </cell>
          <cell r="B94" t="str">
            <v>吴尔进</v>
          </cell>
          <cell r="C94" t="str">
            <v>352627196503211910</v>
          </cell>
          <cell r="D94">
            <v>13859530207</v>
          </cell>
          <cell r="E94" t="str">
            <v>岗头村</v>
          </cell>
          <cell r="F94">
            <v>4.38</v>
          </cell>
        </row>
        <row r="94">
          <cell r="J94">
            <v>26.28</v>
          </cell>
          <cell r="K94" t="str">
            <v>9090821010100100062297</v>
          </cell>
          <cell r="L94" t="str">
            <v>连城县农村信用联社罗坊信用社</v>
          </cell>
        </row>
        <row r="95">
          <cell r="A95" t="str">
            <v>89</v>
          </cell>
          <cell r="B95" t="str">
            <v>吴尔泉</v>
          </cell>
          <cell r="C95" t="str">
            <v>350825198201151911</v>
          </cell>
          <cell r="D95" t="str">
            <v/>
          </cell>
          <cell r="E95" t="str">
            <v>岗头村</v>
          </cell>
          <cell r="F95">
            <v>2.36</v>
          </cell>
        </row>
        <row r="95">
          <cell r="J95">
            <v>14.16</v>
          </cell>
          <cell r="K95" t="str">
            <v>6221840509062824479</v>
          </cell>
          <cell r="L95" t="str">
            <v>连城县农村信用联社罗坊信用社</v>
          </cell>
        </row>
        <row r="96">
          <cell r="A96" t="str">
            <v>90</v>
          </cell>
          <cell r="B96" t="str">
            <v>吴春生</v>
          </cell>
          <cell r="C96" t="str">
            <v>352627197403191910</v>
          </cell>
          <cell r="D96">
            <v>3128963</v>
          </cell>
          <cell r="E96" t="str">
            <v>岗头村</v>
          </cell>
          <cell r="F96">
            <v>2.69</v>
          </cell>
        </row>
        <row r="96">
          <cell r="J96">
            <v>16.14</v>
          </cell>
          <cell r="K96" t="str">
            <v>6221840109016966136</v>
          </cell>
          <cell r="L96" t="str">
            <v>连城县农村信用联社罗坊信用社</v>
          </cell>
        </row>
        <row r="97">
          <cell r="A97" t="str">
            <v>91</v>
          </cell>
          <cell r="B97" t="str">
            <v>吴火盛</v>
          </cell>
          <cell r="C97" t="str">
            <v>35262719690911191X</v>
          </cell>
          <cell r="D97" t="str">
            <v/>
          </cell>
          <cell r="E97" t="str">
            <v>岗头村</v>
          </cell>
          <cell r="F97">
            <v>1.19</v>
          </cell>
        </row>
        <row r="97">
          <cell r="J97">
            <v>7.14</v>
          </cell>
          <cell r="K97" t="str">
            <v>6221840509062824875</v>
          </cell>
          <cell r="L97" t="str">
            <v>连城县农村信用联社罗坊信用社</v>
          </cell>
        </row>
        <row r="98">
          <cell r="A98" t="str">
            <v>92</v>
          </cell>
          <cell r="B98" t="str">
            <v>吴福生</v>
          </cell>
          <cell r="C98" t="str">
            <v>350825198312141951</v>
          </cell>
          <cell r="D98">
            <v>13459218251</v>
          </cell>
          <cell r="E98" t="str">
            <v>岗头村</v>
          </cell>
          <cell r="F98">
            <v>5.88</v>
          </cell>
        </row>
        <row r="98">
          <cell r="J98">
            <v>35.28</v>
          </cell>
          <cell r="K98" t="str">
            <v>6230361109068563757</v>
          </cell>
          <cell r="L98" t="str">
            <v>连城县农村信用联社罗坊信用社</v>
          </cell>
        </row>
        <row r="99">
          <cell r="A99" t="str">
            <v>93</v>
          </cell>
          <cell r="B99" t="str">
            <v>吴水钦</v>
          </cell>
          <cell r="C99" t="str">
            <v>35262719630601191X</v>
          </cell>
          <cell r="D99">
            <v>18759039930</v>
          </cell>
          <cell r="E99" t="str">
            <v>岗头村</v>
          </cell>
          <cell r="F99">
            <v>2.95</v>
          </cell>
        </row>
        <row r="99">
          <cell r="J99">
            <v>17.7</v>
          </cell>
          <cell r="K99" t="str">
            <v>9090821010100100062411</v>
          </cell>
          <cell r="L99" t="str">
            <v>连城县农村信用联社罗坊信用社</v>
          </cell>
        </row>
        <row r="100">
          <cell r="A100" t="str">
            <v>94</v>
          </cell>
          <cell r="B100" t="str">
            <v>吴盛荣</v>
          </cell>
          <cell r="C100" t="str">
            <v>352627197608121916</v>
          </cell>
          <cell r="D100">
            <v>13959097687</v>
          </cell>
          <cell r="E100" t="str">
            <v>岗头村</v>
          </cell>
          <cell r="F100">
            <v>5.26</v>
          </cell>
        </row>
        <row r="100">
          <cell r="J100">
            <v>31.56</v>
          </cell>
          <cell r="K100" t="str">
            <v>6221840109035696540</v>
          </cell>
          <cell r="L100" t="str">
            <v>连城县农村信用联社罗坊信用社</v>
          </cell>
        </row>
        <row r="101">
          <cell r="A101" t="str">
            <v>95</v>
          </cell>
          <cell r="B101" t="str">
            <v>吴昌荣</v>
          </cell>
          <cell r="C101" t="str">
            <v>352627197105151910</v>
          </cell>
          <cell r="D101">
            <v>13559309978</v>
          </cell>
          <cell r="E101" t="str">
            <v>岗头村</v>
          </cell>
          <cell r="F101">
            <v>5.7</v>
          </cell>
        </row>
        <row r="101">
          <cell r="J101">
            <v>34.2</v>
          </cell>
          <cell r="K101" t="str">
            <v>6230361109023960676</v>
          </cell>
          <cell r="L101" t="str">
            <v>连城县农村信用联社罗坊信用社</v>
          </cell>
        </row>
        <row r="102">
          <cell r="A102" t="str">
            <v>96</v>
          </cell>
          <cell r="B102" t="str">
            <v>吴树旺</v>
          </cell>
          <cell r="C102" t="str">
            <v>352627195701261914</v>
          </cell>
          <cell r="D102">
            <v>18960090747</v>
          </cell>
          <cell r="E102" t="str">
            <v>岗头村</v>
          </cell>
          <cell r="F102">
            <v>5.71</v>
          </cell>
        </row>
        <row r="102">
          <cell r="J102">
            <v>34.26</v>
          </cell>
          <cell r="K102" t="str">
            <v>9090821010100100062322</v>
          </cell>
          <cell r="L102" t="str">
            <v>连城县农村信用联社罗坊信用社</v>
          </cell>
        </row>
        <row r="103">
          <cell r="A103" t="str">
            <v>97</v>
          </cell>
          <cell r="B103" t="str">
            <v>吴金祥</v>
          </cell>
          <cell r="C103" t="str">
            <v>35262719531208191X</v>
          </cell>
          <cell r="D103">
            <v>15159011858</v>
          </cell>
          <cell r="E103" t="str">
            <v>岗头村</v>
          </cell>
          <cell r="F103">
            <v>6.09</v>
          </cell>
        </row>
        <row r="103">
          <cell r="J103">
            <v>36.54</v>
          </cell>
          <cell r="K103" t="str">
            <v>9090821010100100062304</v>
          </cell>
          <cell r="L103" t="str">
            <v>连城县农村信用联社罗坊信用社</v>
          </cell>
        </row>
        <row r="104">
          <cell r="A104" t="str">
            <v>98</v>
          </cell>
          <cell r="B104" t="str">
            <v>吴尔登</v>
          </cell>
          <cell r="C104" t="str">
            <v>352627195003041914</v>
          </cell>
          <cell r="D104">
            <v>15160668751</v>
          </cell>
          <cell r="E104" t="str">
            <v>岗头村</v>
          </cell>
          <cell r="F104">
            <v>2.59</v>
          </cell>
        </row>
        <row r="104">
          <cell r="J104">
            <v>15.54</v>
          </cell>
          <cell r="K104" t="str">
            <v>9090821010100100062242</v>
          </cell>
          <cell r="L104" t="str">
            <v>连城县农村信用联社罗坊信用社</v>
          </cell>
        </row>
        <row r="105">
          <cell r="A105" t="str">
            <v>99</v>
          </cell>
          <cell r="B105" t="str">
            <v>张凤群</v>
          </cell>
          <cell r="C105" t="str">
            <v>35262719650312194X</v>
          </cell>
          <cell r="D105">
            <v>15980998615</v>
          </cell>
          <cell r="E105" t="str">
            <v>岗头村</v>
          </cell>
          <cell r="F105">
            <v>5.37</v>
          </cell>
        </row>
        <row r="105">
          <cell r="J105">
            <v>32.22</v>
          </cell>
          <cell r="K105" t="str">
            <v>6221840509062824834</v>
          </cell>
          <cell r="L105" t="str">
            <v>连城县农村信用联社罗坊信用社</v>
          </cell>
        </row>
        <row r="106">
          <cell r="A106" t="str">
            <v>100</v>
          </cell>
          <cell r="B106" t="str">
            <v>赖晓东</v>
          </cell>
          <cell r="C106" t="str">
            <v>352623197910045920</v>
          </cell>
          <cell r="D106">
            <v>3128963</v>
          </cell>
          <cell r="E106" t="str">
            <v>岗头村</v>
          </cell>
          <cell r="F106">
            <v>3.58</v>
          </cell>
        </row>
        <row r="106">
          <cell r="J106">
            <v>21.48</v>
          </cell>
          <cell r="K106" t="str">
            <v>6221272702002585048</v>
          </cell>
          <cell r="L106" t="str">
            <v>连城县农村信用联社罗坊信用社</v>
          </cell>
        </row>
        <row r="107">
          <cell r="A107" t="str">
            <v>101</v>
          </cell>
          <cell r="B107" t="str">
            <v>沈先云</v>
          </cell>
          <cell r="C107" t="str">
            <v>352627195610261927</v>
          </cell>
          <cell r="D107">
            <v>3128963</v>
          </cell>
          <cell r="E107" t="str">
            <v>岗头村</v>
          </cell>
          <cell r="F107">
            <v>5.34</v>
          </cell>
        </row>
        <row r="107">
          <cell r="J107">
            <v>32.04</v>
          </cell>
          <cell r="K107" t="str">
            <v>9090821010100100062466</v>
          </cell>
          <cell r="L107" t="str">
            <v>连城县农村信用联社罗坊信用社</v>
          </cell>
        </row>
        <row r="108">
          <cell r="A108" t="str">
            <v>102</v>
          </cell>
          <cell r="B108" t="str">
            <v>吴昌龙</v>
          </cell>
          <cell r="C108" t="str">
            <v>352627195612211915</v>
          </cell>
          <cell r="D108" t="str">
            <v/>
          </cell>
          <cell r="E108" t="str">
            <v>岗头村</v>
          </cell>
          <cell r="F108">
            <v>6.39</v>
          </cell>
        </row>
        <row r="108">
          <cell r="J108">
            <v>38.34</v>
          </cell>
          <cell r="K108" t="str">
            <v>6221840509062825328</v>
          </cell>
          <cell r="L108" t="str">
            <v>连城县农村信用联社罗坊信用社</v>
          </cell>
        </row>
        <row r="109">
          <cell r="A109" t="str">
            <v>103</v>
          </cell>
          <cell r="B109" t="str">
            <v>吴庆才</v>
          </cell>
          <cell r="C109" t="str">
            <v>352627197208191931</v>
          </cell>
          <cell r="D109">
            <v>15059924483</v>
          </cell>
          <cell r="E109" t="str">
            <v>岗头村</v>
          </cell>
          <cell r="F109">
            <v>6.24</v>
          </cell>
        </row>
        <row r="109">
          <cell r="J109">
            <v>37.44</v>
          </cell>
          <cell r="K109" t="str">
            <v>9090821010100100062750</v>
          </cell>
          <cell r="L109" t="str">
            <v>连城县农村信用联社罗坊信用社</v>
          </cell>
        </row>
        <row r="110">
          <cell r="A110" t="str">
            <v>104</v>
          </cell>
          <cell r="B110" t="str">
            <v>吴昌平</v>
          </cell>
          <cell r="C110" t="str">
            <v>352627198201121951</v>
          </cell>
          <cell r="D110" t="str">
            <v/>
          </cell>
          <cell r="E110" t="str">
            <v>岗头村</v>
          </cell>
          <cell r="F110">
            <v>2.08</v>
          </cell>
        </row>
        <row r="110">
          <cell r="J110">
            <v>12.48</v>
          </cell>
          <cell r="K110" t="str">
            <v>6221840509062825542</v>
          </cell>
          <cell r="L110" t="str">
            <v>连城县农村信用联社罗坊信用社</v>
          </cell>
        </row>
        <row r="111">
          <cell r="A111" t="str">
            <v>105</v>
          </cell>
          <cell r="B111" t="str">
            <v>吴金发</v>
          </cell>
          <cell r="C111" t="str">
            <v>352627196410121916</v>
          </cell>
          <cell r="D111">
            <v>3128963</v>
          </cell>
          <cell r="E111" t="str">
            <v>岗头村</v>
          </cell>
          <cell r="F111">
            <v>3.33</v>
          </cell>
        </row>
        <row r="111">
          <cell r="J111">
            <v>19.98</v>
          </cell>
          <cell r="K111" t="str">
            <v>9090821010100100062698</v>
          </cell>
          <cell r="L111" t="str">
            <v>连城县农村信用联社罗坊信用社</v>
          </cell>
        </row>
        <row r="112">
          <cell r="A112" t="str">
            <v>106</v>
          </cell>
          <cell r="B112" t="str">
            <v>吴进发</v>
          </cell>
          <cell r="C112" t="str">
            <v>352627197110091916</v>
          </cell>
          <cell r="D112">
            <v>13459719246</v>
          </cell>
          <cell r="E112" t="str">
            <v>岗头村</v>
          </cell>
          <cell r="F112">
            <v>2.18</v>
          </cell>
        </row>
        <row r="112">
          <cell r="J112">
            <v>13.08</v>
          </cell>
          <cell r="K112" t="str">
            <v>9090821010100100062723</v>
          </cell>
          <cell r="L112" t="str">
            <v>连城县农村信用联社罗坊信用社</v>
          </cell>
        </row>
        <row r="113">
          <cell r="A113" t="str">
            <v>107</v>
          </cell>
          <cell r="B113" t="str">
            <v>吴华清</v>
          </cell>
          <cell r="C113" t="str">
            <v>350825200205301921</v>
          </cell>
          <cell r="D113">
            <v>3128963</v>
          </cell>
          <cell r="E113" t="str">
            <v>岗头村</v>
          </cell>
          <cell r="F113">
            <v>3.59</v>
          </cell>
        </row>
        <row r="113">
          <cell r="J113">
            <v>21.54</v>
          </cell>
          <cell r="K113" t="str">
            <v>6221840509043536291</v>
          </cell>
          <cell r="L113" t="str">
            <v>连城县农村信用联社罗坊信用社</v>
          </cell>
        </row>
        <row r="114">
          <cell r="A114" t="str">
            <v>108</v>
          </cell>
          <cell r="B114" t="str">
            <v>吴桂发</v>
          </cell>
          <cell r="C114" t="str">
            <v>352627197911121919</v>
          </cell>
          <cell r="D114">
            <v>13950884838</v>
          </cell>
          <cell r="E114" t="str">
            <v>岗头村</v>
          </cell>
          <cell r="F114">
            <v>3.09</v>
          </cell>
        </row>
        <row r="114">
          <cell r="J114">
            <v>18.54</v>
          </cell>
          <cell r="K114" t="str">
            <v>9090821010100100062670</v>
          </cell>
          <cell r="L114" t="str">
            <v>连城县农村信用联社罗坊信用社</v>
          </cell>
        </row>
        <row r="115">
          <cell r="A115" t="str">
            <v>109</v>
          </cell>
          <cell r="B115" t="str">
            <v>吴寿南</v>
          </cell>
          <cell r="C115" t="str">
            <v>352627195104041913</v>
          </cell>
          <cell r="D115">
            <v>3128963</v>
          </cell>
          <cell r="E115" t="str">
            <v>岗头村</v>
          </cell>
          <cell r="F115">
            <v>1.49</v>
          </cell>
        </row>
        <row r="115">
          <cell r="J115">
            <v>8.94</v>
          </cell>
          <cell r="K115" t="str">
            <v>9090821010100100062661</v>
          </cell>
          <cell r="L115" t="str">
            <v>连城县农村信用联社罗坊信用社</v>
          </cell>
        </row>
        <row r="116">
          <cell r="A116" t="str">
            <v>110</v>
          </cell>
          <cell r="B116" t="str">
            <v>吴尔清</v>
          </cell>
          <cell r="C116" t="str">
            <v>352627195311081918</v>
          </cell>
          <cell r="D116">
            <v>15880648428</v>
          </cell>
          <cell r="E116" t="str">
            <v>岗头村</v>
          </cell>
          <cell r="F116">
            <v>3.83</v>
          </cell>
        </row>
        <row r="116">
          <cell r="J116">
            <v>22.98</v>
          </cell>
          <cell r="K116" t="str">
            <v>9090821010100100062572</v>
          </cell>
          <cell r="L116" t="str">
            <v>连城县农村信用联社罗坊信用社</v>
          </cell>
        </row>
        <row r="117">
          <cell r="A117" t="str">
            <v>111</v>
          </cell>
          <cell r="B117" t="str">
            <v>马桂莲</v>
          </cell>
          <cell r="C117" t="str">
            <v>35262719661209192X</v>
          </cell>
          <cell r="D117">
            <v>13599326748</v>
          </cell>
          <cell r="E117" t="str">
            <v>岗头村</v>
          </cell>
          <cell r="F117">
            <v>2.93</v>
          </cell>
        </row>
        <row r="117">
          <cell r="J117">
            <v>17.58</v>
          </cell>
          <cell r="K117" t="str">
            <v>6221840509062825427</v>
          </cell>
          <cell r="L117" t="str">
            <v>连城县农村信用联社罗坊信用社</v>
          </cell>
        </row>
        <row r="118">
          <cell r="A118" t="str">
            <v>112</v>
          </cell>
          <cell r="B118" t="str">
            <v>吴昌奎</v>
          </cell>
          <cell r="C118" t="str">
            <v>352627197304081919</v>
          </cell>
          <cell r="D118">
            <v>3128963</v>
          </cell>
          <cell r="E118" t="str">
            <v>岗头村</v>
          </cell>
          <cell r="F118">
            <v>4.71</v>
          </cell>
        </row>
        <row r="118">
          <cell r="J118">
            <v>28.26</v>
          </cell>
          <cell r="K118" t="str">
            <v>9090821010100100062689</v>
          </cell>
          <cell r="L118" t="str">
            <v>连城县农村信用联社罗坊信用社</v>
          </cell>
        </row>
        <row r="119">
          <cell r="A119" t="str">
            <v>113</v>
          </cell>
          <cell r="B119" t="str">
            <v>吴尔金</v>
          </cell>
          <cell r="C119" t="str">
            <v>352627196712081913</v>
          </cell>
          <cell r="D119">
            <v>13599342937</v>
          </cell>
          <cell r="E119" t="str">
            <v>岗头村</v>
          </cell>
          <cell r="F119">
            <v>5.9</v>
          </cell>
        </row>
        <row r="119">
          <cell r="J119">
            <v>35.4</v>
          </cell>
          <cell r="K119" t="str">
            <v>9090821010100100062625</v>
          </cell>
          <cell r="L119" t="str">
            <v>连城县农村信用联社罗坊信用社</v>
          </cell>
        </row>
        <row r="120">
          <cell r="A120" t="str">
            <v>114</v>
          </cell>
          <cell r="B120" t="str">
            <v>吴尔才</v>
          </cell>
          <cell r="C120" t="str">
            <v>352627195510091916</v>
          </cell>
          <cell r="D120">
            <v>15959730137</v>
          </cell>
          <cell r="E120" t="str">
            <v>岗头村</v>
          </cell>
          <cell r="F120">
            <v>4.9</v>
          </cell>
        </row>
        <row r="120">
          <cell r="J120">
            <v>29.4</v>
          </cell>
          <cell r="K120" t="str">
            <v>9090821010100100060262</v>
          </cell>
          <cell r="L120" t="str">
            <v>连城县农村信用联社罗坊信用社</v>
          </cell>
        </row>
        <row r="121">
          <cell r="A121" t="str">
            <v>115</v>
          </cell>
          <cell r="B121" t="str">
            <v>吴进漳</v>
          </cell>
          <cell r="C121" t="str">
            <v>352627197807261911</v>
          </cell>
          <cell r="D121">
            <v>15860116385</v>
          </cell>
          <cell r="E121" t="str">
            <v>岗头村</v>
          </cell>
          <cell r="F121">
            <v>3.49</v>
          </cell>
        </row>
        <row r="121">
          <cell r="J121">
            <v>20.94</v>
          </cell>
          <cell r="K121" t="str">
            <v>6221840509089897474</v>
          </cell>
          <cell r="L121" t="str">
            <v>连城县农村信用联社罗坊信用社</v>
          </cell>
        </row>
        <row r="122">
          <cell r="A122" t="str">
            <v>116</v>
          </cell>
          <cell r="B122" t="str">
            <v>吴进升</v>
          </cell>
          <cell r="C122" t="str">
            <v>352627196410251913</v>
          </cell>
          <cell r="D122">
            <v>3128963</v>
          </cell>
          <cell r="E122" t="str">
            <v>岗头村</v>
          </cell>
          <cell r="F122">
            <v>3</v>
          </cell>
        </row>
        <row r="122">
          <cell r="J122">
            <v>18</v>
          </cell>
          <cell r="K122" t="str">
            <v>9090821010100100062554</v>
          </cell>
          <cell r="L122" t="str">
            <v>连城县农村信用联社罗坊信用社</v>
          </cell>
        </row>
        <row r="123">
          <cell r="A123" t="str">
            <v>117</v>
          </cell>
          <cell r="B123" t="str">
            <v>吴进文</v>
          </cell>
          <cell r="C123" t="str">
            <v>35262719700518191X</v>
          </cell>
          <cell r="D123">
            <v>3128963</v>
          </cell>
          <cell r="E123" t="str">
            <v>岗头村</v>
          </cell>
          <cell r="F123">
            <v>2.57</v>
          </cell>
        </row>
        <row r="123">
          <cell r="J123">
            <v>15.42</v>
          </cell>
          <cell r="K123" t="str">
            <v>9090821010100100062778</v>
          </cell>
          <cell r="L123" t="str">
            <v>连城县农村信用联社罗坊信用社</v>
          </cell>
        </row>
        <row r="124">
          <cell r="A124" t="str">
            <v>118</v>
          </cell>
          <cell r="B124" t="str">
            <v>吴昌水</v>
          </cell>
          <cell r="C124" t="str">
            <v>350825198304261910</v>
          </cell>
          <cell r="D124" t="str">
            <v/>
          </cell>
          <cell r="E124" t="str">
            <v>岗头村</v>
          </cell>
          <cell r="F124">
            <v>4.61</v>
          </cell>
        </row>
        <row r="124">
          <cell r="J124">
            <v>27.66</v>
          </cell>
          <cell r="K124" t="str">
            <v>6217001930066631582</v>
          </cell>
          <cell r="L124" t="str">
            <v>连城县农村信用联社罗坊信用社</v>
          </cell>
        </row>
        <row r="125">
          <cell r="A125" t="str">
            <v>119</v>
          </cell>
          <cell r="B125" t="str">
            <v>吴洁松</v>
          </cell>
          <cell r="C125" t="str">
            <v>350825199304181958</v>
          </cell>
          <cell r="D125" t="str">
            <v/>
          </cell>
          <cell r="E125" t="str">
            <v>岗头村</v>
          </cell>
          <cell r="F125">
            <v>1.42</v>
          </cell>
        </row>
        <row r="125">
          <cell r="J125">
            <v>8.52</v>
          </cell>
          <cell r="K125" t="str">
            <v>6214671820003756673</v>
          </cell>
          <cell r="L125" t="str">
            <v>连城县农村信用联社罗坊信用社</v>
          </cell>
        </row>
        <row r="126">
          <cell r="A126" t="str">
            <v>120</v>
          </cell>
          <cell r="B126" t="str">
            <v>吴东明</v>
          </cell>
          <cell r="C126" t="str">
            <v>35262719441122191X</v>
          </cell>
          <cell r="D126">
            <v>15159072084</v>
          </cell>
          <cell r="E126" t="str">
            <v>岗头村</v>
          </cell>
          <cell r="F126">
            <v>4.37</v>
          </cell>
        </row>
        <row r="126">
          <cell r="J126">
            <v>26.22</v>
          </cell>
          <cell r="K126" t="str">
            <v>9090821010100100062509</v>
          </cell>
          <cell r="L126" t="str">
            <v>连城县农村信用联社罗坊信用社</v>
          </cell>
        </row>
        <row r="127">
          <cell r="A127" t="str">
            <v>121</v>
          </cell>
          <cell r="B127" t="str">
            <v>吴昌辉</v>
          </cell>
          <cell r="C127" t="str">
            <v>352627197010281915</v>
          </cell>
          <cell r="D127">
            <v>15860174498</v>
          </cell>
          <cell r="E127" t="str">
            <v>岗头村</v>
          </cell>
          <cell r="F127">
            <v>4.55</v>
          </cell>
        </row>
        <row r="127">
          <cell r="J127">
            <v>27.3</v>
          </cell>
          <cell r="K127" t="str">
            <v>9090821010100100062536</v>
          </cell>
          <cell r="L127" t="str">
            <v>连城县农村信用联社罗坊信用社</v>
          </cell>
        </row>
        <row r="128">
          <cell r="A128" t="str">
            <v>122</v>
          </cell>
          <cell r="B128" t="str">
            <v>吴昌贵</v>
          </cell>
          <cell r="C128" t="str">
            <v>352627196009101919</v>
          </cell>
          <cell r="D128">
            <v>18159816390</v>
          </cell>
          <cell r="E128" t="str">
            <v>岗头村</v>
          </cell>
          <cell r="F128">
            <v>1.57</v>
          </cell>
        </row>
        <row r="128">
          <cell r="J128">
            <v>9.42</v>
          </cell>
          <cell r="K128" t="str">
            <v>9090821010100100062518</v>
          </cell>
          <cell r="L128" t="str">
            <v>连城县农村信用联社罗坊信用社</v>
          </cell>
        </row>
        <row r="129">
          <cell r="A129" t="str">
            <v>123</v>
          </cell>
          <cell r="B129" t="str">
            <v>罗春兰</v>
          </cell>
          <cell r="C129" t="str">
            <v>352627193602121925</v>
          </cell>
          <cell r="D129">
            <v>3128963</v>
          </cell>
          <cell r="E129" t="str">
            <v>岗头村</v>
          </cell>
          <cell r="F129">
            <v>0.73</v>
          </cell>
        </row>
        <row r="129">
          <cell r="J129">
            <v>4.38</v>
          </cell>
          <cell r="K129" t="str">
            <v>9090821010100100062705</v>
          </cell>
          <cell r="L129" t="str">
            <v>连城县农村信用联社罗坊信用社</v>
          </cell>
        </row>
        <row r="130">
          <cell r="A130" t="str">
            <v>124</v>
          </cell>
          <cell r="B130" t="str">
            <v>吴伯宗</v>
          </cell>
          <cell r="C130" t="str">
            <v>352627196008051913</v>
          </cell>
          <cell r="D130">
            <v>13860278081</v>
          </cell>
          <cell r="E130" t="str">
            <v>岗头村</v>
          </cell>
          <cell r="F130">
            <v>5.12</v>
          </cell>
        </row>
        <row r="130">
          <cell r="J130">
            <v>30.72</v>
          </cell>
          <cell r="K130" t="str">
            <v>6221840509062826011</v>
          </cell>
          <cell r="L130" t="str">
            <v>连城县农村信用联社罗坊信用社</v>
          </cell>
        </row>
        <row r="131">
          <cell r="A131" t="str">
            <v>125</v>
          </cell>
          <cell r="B131" t="str">
            <v>吴昌宜</v>
          </cell>
          <cell r="C131" t="str">
            <v>352627196803021916</v>
          </cell>
          <cell r="D131">
            <v>13806984362</v>
          </cell>
          <cell r="E131" t="str">
            <v>岗头村</v>
          </cell>
          <cell r="F131">
            <v>3.87</v>
          </cell>
        </row>
        <row r="131">
          <cell r="J131">
            <v>23.22</v>
          </cell>
          <cell r="K131" t="str">
            <v>9090821010100100062876</v>
          </cell>
          <cell r="L131" t="str">
            <v>连城县农村信用联社罗坊信用社</v>
          </cell>
        </row>
        <row r="132">
          <cell r="A132" t="str">
            <v>126</v>
          </cell>
          <cell r="B132" t="str">
            <v>吴庆华</v>
          </cell>
          <cell r="C132" t="str">
            <v>352627196510111918</v>
          </cell>
          <cell r="D132">
            <v>15980972823</v>
          </cell>
          <cell r="E132" t="str">
            <v>岗头村</v>
          </cell>
          <cell r="F132">
            <v>1.69</v>
          </cell>
        </row>
        <row r="132">
          <cell r="J132">
            <v>10.14</v>
          </cell>
          <cell r="K132" t="str">
            <v>9090821010100100062830</v>
          </cell>
          <cell r="L132" t="str">
            <v>连城县农村信用联社罗坊信用社</v>
          </cell>
        </row>
        <row r="133">
          <cell r="A133" t="str">
            <v>127</v>
          </cell>
          <cell r="B133" t="str">
            <v>魏兴妹</v>
          </cell>
          <cell r="C133" t="str">
            <v>352627195703021949</v>
          </cell>
          <cell r="D133">
            <v>13527265182</v>
          </cell>
          <cell r="E133" t="str">
            <v>岗头村</v>
          </cell>
          <cell r="F133">
            <v>6.71</v>
          </cell>
        </row>
        <row r="133">
          <cell r="J133">
            <v>40.26</v>
          </cell>
          <cell r="K133" t="str">
            <v>6221840509062825955</v>
          </cell>
          <cell r="L133" t="str">
            <v>连城县农村信用联社罗坊信用社</v>
          </cell>
        </row>
        <row r="134">
          <cell r="A134" t="str">
            <v>128</v>
          </cell>
          <cell r="B134" t="str">
            <v>吴银华</v>
          </cell>
          <cell r="C134" t="str">
            <v>352627197910131912</v>
          </cell>
          <cell r="D134">
            <v>18959459576</v>
          </cell>
          <cell r="E134" t="str">
            <v>岗头村</v>
          </cell>
          <cell r="F134">
            <v>4.12</v>
          </cell>
        </row>
        <row r="134">
          <cell r="J134">
            <v>24.72</v>
          </cell>
          <cell r="K134" t="str">
            <v>6221840509062826227</v>
          </cell>
          <cell r="L134" t="str">
            <v>连城县农村信用联社罗坊信用社</v>
          </cell>
        </row>
        <row r="135">
          <cell r="A135" t="str">
            <v>129</v>
          </cell>
          <cell r="B135" t="str">
            <v>吴海升</v>
          </cell>
          <cell r="C135" t="str">
            <v>352627196410071912</v>
          </cell>
          <cell r="D135">
            <v>13959469327</v>
          </cell>
          <cell r="E135" t="str">
            <v>岗头村</v>
          </cell>
          <cell r="F135">
            <v>1.6</v>
          </cell>
        </row>
        <row r="135">
          <cell r="J135">
            <v>9.6</v>
          </cell>
          <cell r="K135" t="str">
            <v>6221840509092293273</v>
          </cell>
          <cell r="L135" t="str">
            <v>连城县农村信用联社罗坊信用社</v>
          </cell>
        </row>
        <row r="136">
          <cell r="A136" t="str">
            <v>130</v>
          </cell>
          <cell r="B136" t="str">
            <v>吴东发</v>
          </cell>
          <cell r="C136" t="str">
            <v>35262719591008191X</v>
          </cell>
          <cell r="D136">
            <v>13860143513</v>
          </cell>
          <cell r="E136" t="str">
            <v>岗头村</v>
          </cell>
          <cell r="F136">
            <v>4.63</v>
          </cell>
        </row>
        <row r="136">
          <cell r="J136">
            <v>27.78</v>
          </cell>
          <cell r="K136" t="str">
            <v>9090821010100100062867</v>
          </cell>
          <cell r="L136" t="str">
            <v>连城县农村信用联社罗坊信用社</v>
          </cell>
        </row>
        <row r="137">
          <cell r="A137" t="str">
            <v>131</v>
          </cell>
          <cell r="B137" t="str">
            <v>吴希桐</v>
          </cell>
          <cell r="C137" t="str">
            <v>35082519930804191X</v>
          </cell>
          <cell r="D137">
            <v>13959469327</v>
          </cell>
          <cell r="E137" t="str">
            <v>岗头村</v>
          </cell>
          <cell r="F137">
            <v>3.79</v>
          </cell>
        </row>
        <row r="137">
          <cell r="J137">
            <v>22.74</v>
          </cell>
          <cell r="K137" t="str">
            <v>6221840509062825757</v>
          </cell>
          <cell r="L137" t="str">
            <v>连城县农村信用联社罗坊信用社</v>
          </cell>
        </row>
        <row r="138">
          <cell r="A138" t="str">
            <v>132</v>
          </cell>
          <cell r="B138" t="str">
            <v>吴炳辉</v>
          </cell>
          <cell r="C138" t="str">
            <v>352627197511011913</v>
          </cell>
          <cell r="D138" t="str">
            <v/>
          </cell>
          <cell r="E138" t="str">
            <v>岗头村</v>
          </cell>
          <cell r="F138">
            <v>0.92</v>
          </cell>
        </row>
        <row r="138">
          <cell r="J138">
            <v>5.52</v>
          </cell>
          <cell r="K138" t="str">
            <v>6221272702002774113</v>
          </cell>
          <cell r="L138" t="str">
            <v>连城县农村信用联社罗坊信用社</v>
          </cell>
        </row>
        <row r="139">
          <cell r="A139" t="str">
            <v>133</v>
          </cell>
          <cell r="B139" t="str">
            <v>吴昌桂</v>
          </cell>
          <cell r="C139" t="str">
            <v>352627198111111916</v>
          </cell>
          <cell r="D139" t="str">
            <v/>
          </cell>
          <cell r="E139" t="str">
            <v>岗头村</v>
          </cell>
          <cell r="F139">
            <v>2.95</v>
          </cell>
        </row>
        <row r="139">
          <cell r="J139">
            <v>17.7</v>
          </cell>
          <cell r="K139" t="str">
            <v>6221840509062825591</v>
          </cell>
          <cell r="L139" t="str">
            <v>连城县农村信用联社罗坊信用社</v>
          </cell>
        </row>
        <row r="140">
          <cell r="A140" t="str">
            <v>134</v>
          </cell>
          <cell r="B140" t="str">
            <v>吴炳明</v>
          </cell>
          <cell r="C140" t="str">
            <v>352627195402071918</v>
          </cell>
          <cell r="D140">
            <v>13685962315</v>
          </cell>
          <cell r="E140" t="str">
            <v>岗头村</v>
          </cell>
          <cell r="F140">
            <v>1.93</v>
          </cell>
        </row>
        <row r="140">
          <cell r="J140">
            <v>11.58</v>
          </cell>
          <cell r="K140" t="str">
            <v>6221840509062825930</v>
          </cell>
          <cell r="L140" t="str">
            <v>连城县农村信用联社罗坊信用社</v>
          </cell>
        </row>
        <row r="141">
          <cell r="A141" t="str">
            <v>135</v>
          </cell>
          <cell r="B141" t="str">
            <v>吴金水</v>
          </cell>
          <cell r="C141" t="str">
            <v>352627197307101938</v>
          </cell>
          <cell r="D141">
            <v>13646939197</v>
          </cell>
          <cell r="E141" t="str">
            <v>岗头村</v>
          </cell>
          <cell r="F141">
            <v>2.3</v>
          </cell>
        </row>
        <row r="141">
          <cell r="J141">
            <v>13.8</v>
          </cell>
          <cell r="K141" t="str">
            <v>6230361109068344638</v>
          </cell>
          <cell r="L141" t="str">
            <v>连城县农村信用联社罗坊信用社</v>
          </cell>
        </row>
        <row r="142">
          <cell r="A142" t="str">
            <v>136</v>
          </cell>
          <cell r="B142" t="str">
            <v>吴昌寿</v>
          </cell>
          <cell r="C142" t="str">
            <v>352627196506171918</v>
          </cell>
          <cell r="D142" t="str">
            <v/>
          </cell>
          <cell r="E142" t="str">
            <v>岗头村</v>
          </cell>
          <cell r="F142">
            <v>2.9</v>
          </cell>
        </row>
        <row r="142">
          <cell r="J142">
            <v>17.4</v>
          </cell>
          <cell r="K142" t="str">
            <v>6221840509062826037</v>
          </cell>
          <cell r="L142" t="str">
            <v>连城县农村信用联社罗坊信用社</v>
          </cell>
        </row>
        <row r="143">
          <cell r="A143" t="str">
            <v>137</v>
          </cell>
          <cell r="B143" t="str">
            <v>吴昌良</v>
          </cell>
          <cell r="C143" t="str">
            <v>352627196808101915</v>
          </cell>
          <cell r="D143">
            <v>3128963</v>
          </cell>
          <cell r="E143" t="str">
            <v>岗头村</v>
          </cell>
          <cell r="F143">
            <v>3.62</v>
          </cell>
        </row>
        <row r="143">
          <cell r="J143">
            <v>21.72</v>
          </cell>
          <cell r="K143" t="str">
            <v>9090821010100100062821</v>
          </cell>
          <cell r="L143" t="str">
            <v>连城县农村信用联社罗坊信用社</v>
          </cell>
        </row>
        <row r="144">
          <cell r="A144" t="str">
            <v>138</v>
          </cell>
          <cell r="B144" t="str">
            <v>吴树才</v>
          </cell>
          <cell r="C144" t="str">
            <v>350825198208231914</v>
          </cell>
          <cell r="D144">
            <v>17621263881</v>
          </cell>
          <cell r="E144" t="str">
            <v>岗头村</v>
          </cell>
          <cell r="F144">
            <v>3.48</v>
          </cell>
        </row>
        <row r="144">
          <cell r="J144">
            <v>20.88</v>
          </cell>
          <cell r="K144" t="str">
            <v>6230361109068277895</v>
          </cell>
          <cell r="L144" t="str">
            <v>连城县农村信用联社罗坊信用社</v>
          </cell>
        </row>
        <row r="145">
          <cell r="A145" t="str">
            <v>139</v>
          </cell>
          <cell r="B145" t="str">
            <v>李满珍</v>
          </cell>
          <cell r="C145" t="str">
            <v>352627196802021340</v>
          </cell>
          <cell r="D145">
            <v>13959469327</v>
          </cell>
          <cell r="E145" t="str">
            <v>岗头村</v>
          </cell>
          <cell r="F145">
            <v>1.71</v>
          </cell>
        </row>
        <row r="145">
          <cell r="J145">
            <v>10.26</v>
          </cell>
          <cell r="K145" t="str">
            <v>6221840509062826094</v>
          </cell>
          <cell r="L145" t="str">
            <v>连城县农村信用联社罗坊信用社</v>
          </cell>
        </row>
        <row r="146">
          <cell r="A146" t="str">
            <v>140</v>
          </cell>
          <cell r="B146" t="str">
            <v>吴长盛</v>
          </cell>
          <cell r="C146" t="str">
            <v>352627197512181914</v>
          </cell>
          <cell r="D146">
            <v>13959469327</v>
          </cell>
          <cell r="E146" t="str">
            <v>岗头村</v>
          </cell>
          <cell r="F146">
            <v>1.87</v>
          </cell>
        </row>
        <row r="146">
          <cell r="J146">
            <v>11.22</v>
          </cell>
          <cell r="K146" t="str">
            <v>6221840509062826151</v>
          </cell>
          <cell r="L146" t="str">
            <v>连城县农村信用联社罗坊信用社</v>
          </cell>
        </row>
        <row r="147">
          <cell r="A147" t="str">
            <v>141</v>
          </cell>
          <cell r="B147" t="str">
            <v>林坊妹</v>
          </cell>
          <cell r="C147" t="str">
            <v>352627194905061928</v>
          </cell>
          <cell r="D147">
            <v>3128963</v>
          </cell>
          <cell r="E147" t="str">
            <v>岗头村</v>
          </cell>
          <cell r="F147">
            <v>2.98</v>
          </cell>
        </row>
        <row r="147">
          <cell r="J147">
            <v>17.88</v>
          </cell>
          <cell r="K147" t="str">
            <v>6221840509062825906</v>
          </cell>
          <cell r="L147" t="str">
            <v>连城县农村信用联社罗坊信用社</v>
          </cell>
        </row>
        <row r="148">
          <cell r="A148" t="str">
            <v>142</v>
          </cell>
          <cell r="B148" t="str">
            <v>吴长桂</v>
          </cell>
          <cell r="C148" t="str">
            <v>352627197305081910</v>
          </cell>
          <cell r="D148">
            <v>3128963</v>
          </cell>
          <cell r="E148" t="str">
            <v>岗头村</v>
          </cell>
          <cell r="F148">
            <v>2.21</v>
          </cell>
        </row>
        <row r="148">
          <cell r="J148">
            <v>13.26</v>
          </cell>
          <cell r="K148" t="str">
            <v>9090821010100100063018</v>
          </cell>
          <cell r="L148" t="str">
            <v>连城县农村信用联社罗坊信用社</v>
          </cell>
        </row>
        <row r="149">
          <cell r="A149" t="str">
            <v>143</v>
          </cell>
          <cell r="B149" t="str">
            <v>吴尔太</v>
          </cell>
          <cell r="C149" t="str">
            <v>350825196404091913</v>
          </cell>
          <cell r="D149">
            <v>18760036448</v>
          </cell>
          <cell r="E149" t="str">
            <v>岗头村</v>
          </cell>
          <cell r="F149">
            <v>4.81</v>
          </cell>
        </row>
        <row r="149">
          <cell r="J149">
            <v>28.86</v>
          </cell>
          <cell r="K149" t="str">
            <v>9090821010100100062894</v>
          </cell>
          <cell r="L149" t="str">
            <v>连城县农村信用联社罗坊信用社</v>
          </cell>
        </row>
        <row r="150">
          <cell r="A150" t="str">
            <v>144</v>
          </cell>
          <cell r="B150" t="str">
            <v>吴炳泉</v>
          </cell>
          <cell r="C150" t="str">
            <v>352627197111211916</v>
          </cell>
          <cell r="D150">
            <v>15980840715</v>
          </cell>
          <cell r="E150" t="str">
            <v>岗头村</v>
          </cell>
          <cell r="F150">
            <v>4.08</v>
          </cell>
        </row>
        <row r="150">
          <cell r="J150">
            <v>24.48</v>
          </cell>
          <cell r="K150" t="str">
            <v>9090821010100100062787</v>
          </cell>
          <cell r="L150" t="str">
            <v>连城县农村信用联社罗坊信用社</v>
          </cell>
        </row>
        <row r="151">
          <cell r="A151" t="str">
            <v>145</v>
          </cell>
          <cell r="B151" t="str">
            <v>吴炳洪</v>
          </cell>
          <cell r="C151" t="str">
            <v>352627195802071917</v>
          </cell>
          <cell r="D151">
            <v>15160660535</v>
          </cell>
          <cell r="E151" t="str">
            <v>岗头村</v>
          </cell>
          <cell r="F151">
            <v>3.14</v>
          </cell>
        </row>
        <row r="151">
          <cell r="J151">
            <v>18.84</v>
          </cell>
          <cell r="K151" t="str">
            <v>6221840509062826474</v>
          </cell>
          <cell r="L151" t="str">
            <v>连城县农村信用联社罗坊信用社</v>
          </cell>
        </row>
        <row r="152">
          <cell r="A152" t="str">
            <v>146</v>
          </cell>
          <cell r="B152" t="str">
            <v>吴彬炎</v>
          </cell>
          <cell r="C152" t="str">
            <v>350825198210281910</v>
          </cell>
          <cell r="D152" t="str">
            <v/>
          </cell>
          <cell r="E152" t="str">
            <v>岗头村</v>
          </cell>
          <cell r="F152">
            <v>2.64</v>
          </cell>
        </row>
        <row r="152">
          <cell r="J152">
            <v>15.84</v>
          </cell>
          <cell r="K152" t="str">
            <v>6217561700001657089</v>
          </cell>
          <cell r="L152" t="str">
            <v>连城县农村信用联社罗坊信用社</v>
          </cell>
        </row>
        <row r="153">
          <cell r="A153" t="str">
            <v>147</v>
          </cell>
          <cell r="B153" t="str">
            <v>吴尔庭</v>
          </cell>
          <cell r="C153" t="str">
            <v>352627195105021914</v>
          </cell>
          <cell r="D153">
            <v>15359919631</v>
          </cell>
          <cell r="E153" t="str">
            <v>岗头村</v>
          </cell>
          <cell r="F153">
            <v>3.18</v>
          </cell>
        </row>
        <row r="153">
          <cell r="J153">
            <v>19.08</v>
          </cell>
          <cell r="K153" t="str">
            <v>9090821010100100063072</v>
          </cell>
          <cell r="L153" t="str">
            <v>连城县农村信用联社罗坊信用社</v>
          </cell>
        </row>
        <row r="154">
          <cell r="A154" t="str">
            <v>148</v>
          </cell>
          <cell r="B154" t="str">
            <v>吴炎林</v>
          </cell>
          <cell r="C154" t="str">
            <v>352627197306181913</v>
          </cell>
          <cell r="D154">
            <v>13859508576</v>
          </cell>
          <cell r="E154" t="str">
            <v>岗头村</v>
          </cell>
          <cell r="F154">
            <v>3.71</v>
          </cell>
        </row>
        <row r="154">
          <cell r="J154">
            <v>22.26</v>
          </cell>
          <cell r="K154" t="str">
            <v>6221840509062826656</v>
          </cell>
          <cell r="L154" t="str">
            <v>连城县农村信用联社罗坊信用社</v>
          </cell>
        </row>
        <row r="155">
          <cell r="A155" t="str">
            <v>149</v>
          </cell>
          <cell r="B155" t="str">
            <v>吴水坤</v>
          </cell>
          <cell r="C155" t="str">
            <v>352627197902231931</v>
          </cell>
          <cell r="D155" t="str">
            <v/>
          </cell>
          <cell r="E155" t="str">
            <v>岗头村</v>
          </cell>
          <cell r="F155">
            <v>1.91</v>
          </cell>
        </row>
        <row r="155">
          <cell r="J155">
            <v>11.46</v>
          </cell>
          <cell r="K155" t="str">
            <v>6217001930050744680</v>
          </cell>
          <cell r="L155" t="str">
            <v>连城县农村信用联社罗坊信用社</v>
          </cell>
        </row>
        <row r="156">
          <cell r="A156" t="str">
            <v>150</v>
          </cell>
          <cell r="B156" t="str">
            <v>罗连孜</v>
          </cell>
          <cell r="C156" t="str">
            <v>352627196012031923</v>
          </cell>
          <cell r="D156">
            <v>18250366369</v>
          </cell>
          <cell r="E156" t="str">
            <v>岗头村</v>
          </cell>
          <cell r="F156">
            <v>2.74</v>
          </cell>
        </row>
        <row r="156">
          <cell r="J156">
            <v>16.44</v>
          </cell>
          <cell r="K156" t="str">
            <v>6221840509062826524</v>
          </cell>
          <cell r="L156" t="str">
            <v>连城县农村信用联社罗坊信用社</v>
          </cell>
        </row>
        <row r="157">
          <cell r="A157" t="str">
            <v>151</v>
          </cell>
          <cell r="B157" t="str">
            <v>吴佳林</v>
          </cell>
          <cell r="C157" t="str">
            <v>352627197112181931</v>
          </cell>
          <cell r="D157">
            <v>15159083534</v>
          </cell>
          <cell r="E157" t="str">
            <v>岗头村</v>
          </cell>
          <cell r="F157">
            <v>5.04</v>
          </cell>
        </row>
        <row r="157">
          <cell r="J157">
            <v>30.24</v>
          </cell>
          <cell r="K157" t="str">
            <v>6221840509089897565</v>
          </cell>
          <cell r="L157" t="str">
            <v>连城县农村信用联社罗坊信用社</v>
          </cell>
        </row>
        <row r="158">
          <cell r="A158" t="str">
            <v>152</v>
          </cell>
          <cell r="B158" t="str">
            <v>吴水清</v>
          </cell>
          <cell r="C158" t="str">
            <v>35262719690601193X</v>
          </cell>
          <cell r="D158">
            <v>15206046739</v>
          </cell>
          <cell r="E158" t="str">
            <v>岗头村</v>
          </cell>
          <cell r="F158">
            <v>5.02</v>
          </cell>
        </row>
        <row r="158">
          <cell r="J158">
            <v>30.12</v>
          </cell>
          <cell r="K158" t="str">
            <v>9090821010100100063125</v>
          </cell>
          <cell r="L158" t="str">
            <v>连城县农村信用联社罗坊信用社</v>
          </cell>
        </row>
        <row r="159">
          <cell r="A159" t="str">
            <v>153</v>
          </cell>
          <cell r="B159" t="str">
            <v>吴明发</v>
          </cell>
          <cell r="C159" t="str">
            <v>352627195508221910</v>
          </cell>
          <cell r="D159">
            <v>15396240801</v>
          </cell>
          <cell r="E159" t="str">
            <v>岗头村</v>
          </cell>
          <cell r="F159">
            <v>5.48</v>
          </cell>
        </row>
        <row r="159">
          <cell r="J159">
            <v>32.88</v>
          </cell>
          <cell r="K159" t="str">
            <v>9090821010100100063161</v>
          </cell>
          <cell r="L159" t="str">
            <v>连城县农村信用联社罗坊信用社</v>
          </cell>
        </row>
        <row r="160">
          <cell r="A160" t="str">
            <v>154</v>
          </cell>
          <cell r="B160" t="str">
            <v>吴炳发</v>
          </cell>
          <cell r="C160" t="str">
            <v>352627196707161919</v>
          </cell>
          <cell r="D160">
            <v>3128963</v>
          </cell>
          <cell r="E160" t="str">
            <v>岗头村</v>
          </cell>
          <cell r="F160">
            <v>3.97</v>
          </cell>
        </row>
        <row r="160">
          <cell r="J160">
            <v>23.82</v>
          </cell>
          <cell r="K160" t="str">
            <v>9090821010100100063036</v>
          </cell>
          <cell r="L160" t="str">
            <v>连城县农村信用联社罗坊信用社</v>
          </cell>
        </row>
        <row r="161">
          <cell r="A161" t="str">
            <v>155</v>
          </cell>
          <cell r="B161" t="str">
            <v>吴尔藩</v>
          </cell>
          <cell r="C161" t="str">
            <v>352627194908241916</v>
          </cell>
          <cell r="D161">
            <v>18859023854</v>
          </cell>
          <cell r="E161" t="str">
            <v>岗头村</v>
          </cell>
          <cell r="F161">
            <v>5.79</v>
          </cell>
        </row>
        <row r="161">
          <cell r="J161">
            <v>34.74</v>
          </cell>
          <cell r="K161" t="str">
            <v>9090821010100100063054</v>
          </cell>
          <cell r="L161" t="str">
            <v>连城县农村信用联社罗坊信用社</v>
          </cell>
        </row>
        <row r="162">
          <cell r="A162" t="str">
            <v>156</v>
          </cell>
          <cell r="B162" t="str">
            <v>吴德勤</v>
          </cell>
          <cell r="C162" t="str">
            <v>352627197409021939</v>
          </cell>
          <cell r="D162" t="str">
            <v/>
          </cell>
          <cell r="E162" t="str">
            <v>岗头村</v>
          </cell>
          <cell r="F162">
            <v>4.82</v>
          </cell>
        </row>
        <row r="162">
          <cell r="J162">
            <v>28.92</v>
          </cell>
          <cell r="K162" t="str">
            <v>6217211410000629907</v>
          </cell>
          <cell r="L162" t="str">
            <v>连城县农村信用联社罗坊信用社</v>
          </cell>
        </row>
        <row r="163">
          <cell r="A163" t="str">
            <v>157</v>
          </cell>
          <cell r="B163" t="str">
            <v>钱先群</v>
          </cell>
          <cell r="C163" t="str">
            <v>352627194502161924</v>
          </cell>
          <cell r="D163">
            <v>15160681070</v>
          </cell>
          <cell r="E163" t="str">
            <v>岗头村</v>
          </cell>
          <cell r="F163">
            <v>0.88</v>
          </cell>
        </row>
        <row r="163">
          <cell r="J163">
            <v>5.28</v>
          </cell>
          <cell r="K163" t="str">
            <v>9090821010100100063189</v>
          </cell>
          <cell r="L163" t="str">
            <v>连城县农村信用联社罗坊信用社</v>
          </cell>
        </row>
        <row r="164">
          <cell r="A164" t="str">
            <v>158</v>
          </cell>
          <cell r="B164" t="str">
            <v>吴其升</v>
          </cell>
          <cell r="C164" t="str">
            <v>352627195507061919</v>
          </cell>
          <cell r="D164">
            <v>15280815758</v>
          </cell>
          <cell r="E164" t="str">
            <v>岗头村</v>
          </cell>
          <cell r="F164">
            <v>10.73</v>
          </cell>
        </row>
        <row r="164">
          <cell r="J164">
            <v>64.38</v>
          </cell>
          <cell r="K164" t="str">
            <v>9090821010100100063170</v>
          </cell>
          <cell r="L164" t="str">
            <v>连城县农村信用联社罗坊信用社</v>
          </cell>
        </row>
        <row r="165">
          <cell r="A165" t="str">
            <v>159</v>
          </cell>
          <cell r="B165" t="str">
            <v>罗和清</v>
          </cell>
          <cell r="C165" t="str">
            <v>35262719551023194X</v>
          </cell>
          <cell r="D165">
            <v>3128963</v>
          </cell>
          <cell r="E165" t="str">
            <v>岗头村</v>
          </cell>
          <cell r="F165">
            <v>3.53</v>
          </cell>
        </row>
        <row r="165">
          <cell r="J165">
            <v>21.18</v>
          </cell>
          <cell r="K165" t="str">
            <v>6221840509062826482</v>
          </cell>
          <cell r="L165" t="str">
            <v>连城县农村信用联社罗坊信用社</v>
          </cell>
        </row>
        <row r="166">
          <cell r="A166" t="str">
            <v>160</v>
          </cell>
          <cell r="B166" t="str">
            <v>吴昌陛</v>
          </cell>
          <cell r="C166" t="str">
            <v>35262719650821191X</v>
          </cell>
          <cell r="D166">
            <v>15266213582</v>
          </cell>
          <cell r="E166" t="str">
            <v>岗头村</v>
          </cell>
          <cell r="F166">
            <v>4.04</v>
          </cell>
        </row>
        <row r="166">
          <cell r="J166">
            <v>24.24</v>
          </cell>
          <cell r="K166" t="str">
            <v>6230361509013648431</v>
          </cell>
          <cell r="L166" t="str">
            <v>连城县农村信用联社罗坊信用社</v>
          </cell>
        </row>
        <row r="167">
          <cell r="A167" t="str">
            <v>161</v>
          </cell>
          <cell r="B167" t="str">
            <v>吴昌跃</v>
          </cell>
          <cell r="C167" t="str">
            <v>350825200204121910</v>
          </cell>
          <cell r="D167" t="str">
            <v/>
          </cell>
          <cell r="E167" t="str">
            <v>岗头村</v>
          </cell>
          <cell r="F167">
            <v>5.58</v>
          </cell>
        </row>
        <row r="167">
          <cell r="J167">
            <v>33.48</v>
          </cell>
          <cell r="K167" t="str">
            <v>6217211410000942730</v>
          </cell>
          <cell r="L167" t="str">
            <v>连城县农村信用联社罗坊信用社</v>
          </cell>
        </row>
        <row r="168">
          <cell r="A168" t="str">
            <v>162</v>
          </cell>
          <cell r="B168" t="str">
            <v>吴锡祥</v>
          </cell>
          <cell r="C168" t="str">
            <v>352627196305121914</v>
          </cell>
          <cell r="D168">
            <v>13599342587</v>
          </cell>
          <cell r="E168" t="str">
            <v>岗头村</v>
          </cell>
          <cell r="F168">
            <v>3.95</v>
          </cell>
        </row>
        <row r="168">
          <cell r="J168">
            <v>23.7</v>
          </cell>
          <cell r="K168" t="str">
            <v>9090821010100100063198</v>
          </cell>
          <cell r="L168" t="str">
            <v>连城县农村信用联社罗坊信用社</v>
          </cell>
        </row>
        <row r="169">
          <cell r="A169" t="str">
            <v>163</v>
          </cell>
          <cell r="B169" t="str">
            <v>吴树生</v>
          </cell>
          <cell r="C169" t="str">
            <v>352627196109211912</v>
          </cell>
          <cell r="D169">
            <v>13159328551</v>
          </cell>
          <cell r="E169" t="str">
            <v>岗头村</v>
          </cell>
          <cell r="F169">
            <v>4.71</v>
          </cell>
        </row>
        <row r="169">
          <cell r="J169">
            <v>28.26</v>
          </cell>
          <cell r="K169" t="str">
            <v>9090821010100100063553</v>
          </cell>
          <cell r="L169" t="str">
            <v>连城县农村信用联社罗坊信用社</v>
          </cell>
        </row>
        <row r="170">
          <cell r="A170" t="str">
            <v>164</v>
          </cell>
          <cell r="B170" t="str">
            <v>吴兰英</v>
          </cell>
          <cell r="C170" t="str">
            <v>352627196810031928</v>
          </cell>
          <cell r="D170">
            <v>13850659663</v>
          </cell>
          <cell r="E170" t="str">
            <v>岗头村</v>
          </cell>
          <cell r="F170">
            <v>2.34</v>
          </cell>
        </row>
        <row r="170">
          <cell r="J170">
            <v>14.04</v>
          </cell>
          <cell r="K170" t="str">
            <v>6221840509062826961</v>
          </cell>
          <cell r="L170" t="str">
            <v>连城县农村信用联社罗坊信用社</v>
          </cell>
        </row>
        <row r="171">
          <cell r="A171" t="str">
            <v>165</v>
          </cell>
          <cell r="B171" t="str">
            <v>吴昌财</v>
          </cell>
          <cell r="C171" t="str">
            <v>352627194805151918</v>
          </cell>
          <cell r="D171">
            <v>13959469327</v>
          </cell>
          <cell r="E171" t="str">
            <v>岗头村</v>
          </cell>
          <cell r="F171">
            <v>4.87</v>
          </cell>
        </row>
        <row r="171">
          <cell r="J171">
            <v>29.22</v>
          </cell>
          <cell r="K171" t="str">
            <v>9090821010100100063394</v>
          </cell>
          <cell r="L171" t="str">
            <v>连城县农村信用联社罗坊信用社</v>
          </cell>
        </row>
        <row r="172">
          <cell r="A172" t="str">
            <v>166</v>
          </cell>
          <cell r="B172" t="str">
            <v>吴炎正</v>
          </cell>
          <cell r="C172" t="str">
            <v>350825198311291915</v>
          </cell>
          <cell r="D172" t="str">
            <v/>
          </cell>
          <cell r="E172" t="str">
            <v>岗头村</v>
          </cell>
          <cell r="F172">
            <v>3.31</v>
          </cell>
        </row>
        <row r="172">
          <cell r="J172">
            <v>19.86</v>
          </cell>
          <cell r="K172" t="str">
            <v>6230362509001022929</v>
          </cell>
          <cell r="L172" t="str">
            <v>连城县农村信用联社罗坊信用社</v>
          </cell>
        </row>
        <row r="173">
          <cell r="A173" t="str">
            <v>167</v>
          </cell>
          <cell r="B173" t="str">
            <v>吴水根</v>
          </cell>
          <cell r="C173" t="str">
            <v>352627196601051914</v>
          </cell>
          <cell r="D173">
            <v>15159031904</v>
          </cell>
          <cell r="E173" t="str">
            <v>岗头村</v>
          </cell>
          <cell r="F173">
            <v>2.01</v>
          </cell>
        </row>
        <row r="173">
          <cell r="J173">
            <v>12.06</v>
          </cell>
          <cell r="K173" t="str">
            <v>9090821010100100063562</v>
          </cell>
          <cell r="L173" t="str">
            <v>连城县农村信用联社罗坊信用社</v>
          </cell>
        </row>
        <row r="174">
          <cell r="A174" t="str">
            <v>168</v>
          </cell>
          <cell r="B174" t="str">
            <v>吴发全</v>
          </cell>
          <cell r="C174" t="str">
            <v>352627197211131913</v>
          </cell>
          <cell r="D174">
            <v>15880625917</v>
          </cell>
          <cell r="E174" t="str">
            <v>岗头村</v>
          </cell>
          <cell r="F174">
            <v>6.95</v>
          </cell>
        </row>
        <row r="174">
          <cell r="J174">
            <v>41.7</v>
          </cell>
          <cell r="K174" t="str">
            <v>9090821010100100063544</v>
          </cell>
          <cell r="L174" t="str">
            <v>连城县农村信用联社罗坊信用社</v>
          </cell>
        </row>
        <row r="175">
          <cell r="A175" t="str">
            <v>169</v>
          </cell>
          <cell r="B175" t="str">
            <v>吴水旺</v>
          </cell>
          <cell r="C175" t="str">
            <v>352627196205111938</v>
          </cell>
          <cell r="D175">
            <v>13960107821</v>
          </cell>
          <cell r="E175" t="str">
            <v>岗头村</v>
          </cell>
          <cell r="F175">
            <v>2.26</v>
          </cell>
        </row>
        <row r="175">
          <cell r="J175">
            <v>13.56</v>
          </cell>
          <cell r="K175" t="str">
            <v>9090821010100100063241</v>
          </cell>
          <cell r="L175" t="str">
            <v>连城县农村信用联社罗坊信用社</v>
          </cell>
        </row>
        <row r="176">
          <cell r="A176" t="str">
            <v>170</v>
          </cell>
          <cell r="B176" t="str">
            <v>吴林生</v>
          </cell>
          <cell r="C176" t="str">
            <v>35262719680828191X</v>
          </cell>
          <cell r="D176">
            <v>15959376913</v>
          </cell>
          <cell r="E176" t="str">
            <v>岗头村</v>
          </cell>
          <cell r="F176">
            <v>2.23</v>
          </cell>
        </row>
        <row r="176">
          <cell r="J176">
            <v>13.38</v>
          </cell>
          <cell r="K176" t="str">
            <v>9090821010100100060128</v>
          </cell>
          <cell r="L176" t="str">
            <v>连城县农村信用联社罗坊信用社</v>
          </cell>
        </row>
        <row r="177">
          <cell r="A177" t="str">
            <v>171</v>
          </cell>
          <cell r="B177" t="str">
            <v>吴土生</v>
          </cell>
          <cell r="C177" t="str">
            <v>352627195111031916</v>
          </cell>
          <cell r="D177">
            <v>3128963</v>
          </cell>
          <cell r="E177" t="str">
            <v>岗头村</v>
          </cell>
          <cell r="F177">
            <v>3.41</v>
          </cell>
        </row>
        <row r="177">
          <cell r="J177">
            <v>20.46</v>
          </cell>
          <cell r="K177" t="str">
            <v>9090821010100100062590</v>
          </cell>
          <cell r="L177" t="str">
            <v>连城县农村信用联社罗坊信用社</v>
          </cell>
        </row>
        <row r="178">
          <cell r="A178" t="str">
            <v>172</v>
          </cell>
          <cell r="B178" t="str">
            <v>吴群生</v>
          </cell>
          <cell r="C178" t="str">
            <v>350825196011191913</v>
          </cell>
          <cell r="D178">
            <v>15859497633</v>
          </cell>
          <cell r="E178" t="str">
            <v>岗头村</v>
          </cell>
          <cell r="F178">
            <v>1.17</v>
          </cell>
        </row>
        <row r="178">
          <cell r="J178">
            <v>7.02</v>
          </cell>
          <cell r="K178" t="str">
            <v>9090821010100100063312</v>
          </cell>
          <cell r="L178" t="str">
            <v>连城县农村信用联社罗坊信用社</v>
          </cell>
        </row>
        <row r="179">
          <cell r="A179" t="str">
            <v>173</v>
          </cell>
          <cell r="B179" t="str">
            <v>吴夕保</v>
          </cell>
          <cell r="C179" t="str">
            <v>352627194503071912</v>
          </cell>
          <cell r="D179">
            <v>18760161242</v>
          </cell>
          <cell r="E179" t="str">
            <v>岗头村</v>
          </cell>
          <cell r="F179">
            <v>3.32</v>
          </cell>
        </row>
        <row r="179">
          <cell r="J179">
            <v>19.92</v>
          </cell>
          <cell r="K179" t="str">
            <v>9090821010100100063410</v>
          </cell>
          <cell r="L179" t="str">
            <v>连城县农村信用联社罗坊信用社</v>
          </cell>
        </row>
        <row r="180">
          <cell r="A180" t="str">
            <v>174</v>
          </cell>
          <cell r="B180" t="str">
            <v>吴建生</v>
          </cell>
          <cell r="C180" t="str">
            <v>350825195709291911</v>
          </cell>
          <cell r="D180">
            <v>3128963</v>
          </cell>
          <cell r="E180" t="str">
            <v>岗头村</v>
          </cell>
          <cell r="F180">
            <v>3.67</v>
          </cell>
        </row>
        <row r="180">
          <cell r="J180">
            <v>22.02</v>
          </cell>
          <cell r="K180" t="str">
            <v>9090821010100100063287</v>
          </cell>
          <cell r="L180" t="str">
            <v>连城县农村信用联社罗坊信用社</v>
          </cell>
        </row>
        <row r="181">
          <cell r="A181" t="str">
            <v>175</v>
          </cell>
          <cell r="B181" t="str">
            <v>罗招清</v>
          </cell>
          <cell r="C181" t="str">
            <v>352627196312201920</v>
          </cell>
          <cell r="D181">
            <v>18065973760</v>
          </cell>
          <cell r="E181" t="str">
            <v>岗头村</v>
          </cell>
          <cell r="F181">
            <v>7.04</v>
          </cell>
        </row>
        <row r="181">
          <cell r="J181">
            <v>42.24</v>
          </cell>
          <cell r="K181" t="str">
            <v>6221840509089897615</v>
          </cell>
          <cell r="L181" t="str">
            <v>连城县农村信用联社罗坊信用社</v>
          </cell>
        </row>
        <row r="182">
          <cell r="A182" t="str">
            <v>176</v>
          </cell>
          <cell r="B182" t="str">
            <v>吴昌荣</v>
          </cell>
          <cell r="C182" t="str">
            <v>352627196304291938</v>
          </cell>
          <cell r="D182">
            <v>13559309978</v>
          </cell>
          <cell r="E182" t="str">
            <v>岗头村</v>
          </cell>
          <cell r="F182">
            <v>7.55</v>
          </cell>
        </row>
        <row r="182">
          <cell r="J182">
            <v>45.3</v>
          </cell>
          <cell r="K182" t="str">
            <v>6230362509001022853</v>
          </cell>
          <cell r="L182" t="str">
            <v>连城县农村信用联社罗坊信用社</v>
          </cell>
        </row>
        <row r="183">
          <cell r="A183" t="str">
            <v>177</v>
          </cell>
          <cell r="B183" t="str">
            <v>吴连生</v>
          </cell>
          <cell r="C183" t="str">
            <v>352627194909171913</v>
          </cell>
          <cell r="D183">
            <v>3128963</v>
          </cell>
          <cell r="E183" t="str">
            <v>岗头村</v>
          </cell>
          <cell r="F183">
            <v>7.75</v>
          </cell>
        </row>
        <row r="183">
          <cell r="J183">
            <v>46.5</v>
          </cell>
          <cell r="K183" t="str">
            <v>9090821010100100063321</v>
          </cell>
          <cell r="L183" t="str">
            <v>连城县农村信用联社罗坊信用社</v>
          </cell>
        </row>
        <row r="184">
          <cell r="A184" t="str">
            <v>178</v>
          </cell>
          <cell r="B184" t="str">
            <v>吴友田</v>
          </cell>
          <cell r="C184" t="str">
            <v>352627195102251917</v>
          </cell>
          <cell r="D184">
            <v>15159074882</v>
          </cell>
          <cell r="E184" t="str">
            <v>岗头村</v>
          </cell>
          <cell r="F184">
            <v>5.92</v>
          </cell>
        </row>
        <row r="184">
          <cell r="J184">
            <v>35.52</v>
          </cell>
          <cell r="K184" t="str">
            <v>9090821010100100063376</v>
          </cell>
          <cell r="L184" t="str">
            <v>连城县农村信用联社罗坊信用社</v>
          </cell>
        </row>
        <row r="185">
          <cell r="A185" t="str">
            <v>179</v>
          </cell>
          <cell r="B185" t="str">
            <v>吴真生</v>
          </cell>
          <cell r="C185" t="str">
            <v>352627195512141913</v>
          </cell>
          <cell r="D185">
            <v>18760090459</v>
          </cell>
          <cell r="E185" t="str">
            <v>岗头村</v>
          </cell>
          <cell r="F185">
            <v>3.3</v>
          </cell>
        </row>
        <row r="185">
          <cell r="J185">
            <v>19.8</v>
          </cell>
          <cell r="K185" t="str">
            <v>9090821010100100063358</v>
          </cell>
          <cell r="L185" t="str">
            <v>连城县农村信用联社罗坊信用社</v>
          </cell>
        </row>
        <row r="186">
          <cell r="A186" t="str">
            <v>180</v>
          </cell>
          <cell r="B186" t="str">
            <v>吴发生</v>
          </cell>
          <cell r="C186" t="str">
            <v>352627196702191932</v>
          </cell>
          <cell r="D186">
            <v>13959469327</v>
          </cell>
          <cell r="E186" t="str">
            <v>岗头村</v>
          </cell>
          <cell r="F186">
            <v>2.45</v>
          </cell>
        </row>
        <row r="186">
          <cell r="J186">
            <v>14.7</v>
          </cell>
          <cell r="K186" t="str">
            <v>9090821010100100234030</v>
          </cell>
          <cell r="L186" t="str">
            <v>连城县农村信用联社罗坊信用社</v>
          </cell>
        </row>
        <row r="187">
          <cell r="A187" t="str">
            <v>181</v>
          </cell>
          <cell r="B187" t="str">
            <v>吴金水</v>
          </cell>
          <cell r="C187" t="str">
            <v>350825198205081930</v>
          </cell>
          <cell r="D187">
            <v>13646939197</v>
          </cell>
          <cell r="E187" t="str">
            <v>岗头村</v>
          </cell>
          <cell r="F187">
            <v>4.95</v>
          </cell>
        </row>
        <row r="187">
          <cell r="J187">
            <v>29.7</v>
          </cell>
          <cell r="K187" t="str">
            <v>6221840509062827019</v>
          </cell>
          <cell r="L187" t="str">
            <v>连城县农村信用联社罗坊信用社</v>
          </cell>
        </row>
        <row r="188">
          <cell r="A188" t="str">
            <v>182</v>
          </cell>
          <cell r="B188" t="str">
            <v>吴木生</v>
          </cell>
          <cell r="C188" t="str">
            <v>352627196108301932</v>
          </cell>
          <cell r="D188">
            <v>13459713840</v>
          </cell>
          <cell r="E188" t="str">
            <v>岗头村</v>
          </cell>
          <cell r="F188">
            <v>5.61</v>
          </cell>
        </row>
        <row r="188">
          <cell r="J188">
            <v>33.66</v>
          </cell>
          <cell r="K188" t="str">
            <v>6221840509062827415</v>
          </cell>
          <cell r="L188" t="str">
            <v>连城县农村信用联社罗坊信用社</v>
          </cell>
        </row>
        <row r="189">
          <cell r="A189" t="str">
            <v>183</v>
          </cell>
          <cell r="B189" t="str">
            <v>吴春生</v>
          </cell>
          <cell r="C189" t="str">
            <v>35262719560404191X</v>
          </cell>
          <cell r="D189">
            <v>3128963</v>
          </cell>
          <cell r="E189" t="str">
            <v>岗头村</v>
          </cell>
          <cell r="F189">
            <v>3.67</v>
          </cell>
        </row>
        <row r="189">
          <cell r="J189">
            <v>22.02</v>
          </cell>
          <cell r="K189" t="str">
            <v>6221840509062827381</v>
          </cell>
          <cell r="L189" t="str">
            <v>连城县农村信用联社罗坊信用社</v>
          </cell>
        </row>
        <row r="190">
          <cell r="A190" t="str">
            <v>184</v>
          </cell>
          <cell r="B190" t="str">
            <v>吴金海</v>
          </cell>
          <cell r="C190" t="str">
            <v>352627197605241939</v>
          </cell>
          <cell r="D190" t="str">
            <v/>
          </cell>
          <cell r="E190" t="str">
            <v>岗头村</v>
          </cell>
          <cell r="F190">
            <v>5.11</v>
          </cell>
        </row>
        <row r="190">
          <cell r="J190">
            <v>30.66</v>
          </cell>
          <cell r="K190" t="str">
            <v>6230361109152029632</v>
          </cell>
          <cell r="L190" t="str">
            <v>连城县农村信用联社罗坊信用社</v>
          </cell>
        </row>
        <row r="191">
          <cell r="A191" t="str">
            <v>185</v>
          </cell>
          <cell r="B191" t="str">
            <v>吴兴隆</v>
          </cell>
          <cell r="C191" t="str">
            <v>352627196405121911</v>
          </cell>
          <cell r="D191">
            <v>15080215759</v>
          </cell>
          <cell r="E191" t="str">
            <v>岗头村</v>
          </cell>
          <cell r="F191">
            <v>6.01</v>
          </cell>
        </row>
        <row r="191">
          <cell r="J191">
            <v>36.06</v>
          </cell>
          <cell r="K191" t="str">
            <v>6221840509062827472</v>
          </cell>
          <cell r="L191" t="str">
            <v>连城县农村信用联社罗坊信用社</v>
          </cell>
        </row>
        <row r="192">
          <cell r="A192" t="str">
            <v>186</v>
          </cell>
          <cell r="B192" t="str">
            <v>吴清华</v>
          </cell>
          <cell r="C192" t="str">
            <v>35262719731115192X</v>
          </cell>
          <cell r="D192">
            <v>15980112377</v>
          </cell>
          <cell r="E192" t="str">
            <v>岗头村</v>
          </cell>
          <cell r="F192">
            <v>5.77</v>
          </cell>
        </row>
        <row r="192">
          <cell r="J192">
            <v>34.62</v>
          </cell>
          <cell r="K192" t="str">
            <v>6221840509062827589</v>
          </cell>
          <cell r="L192" t="str">
            <v>连城县农村信用联社罗坊信用社</v>
          </cell>
        </row>
        <row r="193">
          <cell r="A193" t="str">
            <v>187</v>
          </cell>
          <cell r="B193" t="str">
            <v>吴金生</v>
          </cell>
          <cell r="C193" t="str">
            <v>35262719580413191X</v>
          </cell>
          <cell r="D193">
            <v>13459714502</v>
          </cell>
          <cell r="E193" t="str">
            <v>岗头村</v>
          </cell>
          <cell r="F193">
            <v>1.93</v>
          </cell>
        </row>
        <row r="193">
          <cell r="J193">
            <v>11.58</v>
          </cell>
          <cell r="K193" t="str">
            <v>6221840509062827431</v>
          </cell>
          <cell r="L193" t="str">
            <v>连城县农村信用联社罗坊信用社</v>
          </cell>
        </row>
        <row r="194">
          <cell r="A194" t="str">
            <v>188</v>
          </cell>
          <cell r="B194" t="str">
            <v>吴胜辉</v>
          </cell>
          <cell r="C194" t="str">
            <v>352627197312131912</v>
          </cell>
          <cell r="D194">
            <v>13459786218</v>
          </cell>
          <cell r="E194" t="str">
            <v>岗头村</v>
          </cell>
          <cell r="F194">
            <v>6.16</v>
          </cell>
        </row>
        <row r="194">
          <cell r="J194">
            <v>36.96</v>
          </cell>
          <cell r="K194" t="str">
            <v>6221840509062827555</v>
          </cell>
          <cell r="L194" t="str">
            <v>连城县农村信用联社罗坊信用社</v>
          </cell>
        </row>
        <row r="195">
          <cell r="A195" t="str">
            <v>189</v>
          </cell>
          <cell r="B195" t="str">
            <v>吴杰</v>
          </cell>
          <cell r="C195" t="str">
            <v>350825198205081914</v>
          </cell>
          <cell r="D195" t="str">
            <v/>
          </cell>
          <cell r="E195" t="str">
            <v>岗头村</v>
          </cell>
          <cell r="F195">
            <v>3.19</v>
          </cell>
        </row>
        <row r="195">
          <cell r="J195">
            <v>19.14</v>
          </cell>
          <cell r="K195" t="str">
            <v>6230361109110555926</v>
          </cell>
          <cell r="L195" t="str">
            <v>连城县农村信用联社罗坊信用社</v>
          </cell>
        </row>
        <row r="196">
          <cell r="A196" t="str">
            <v>190</v>
          </cell>
          <cell r="B196" t="str">
            <v>吴树春</v>
          </cell>
          <cell r="C196" t="str">
            <v>35262719640316191X</v>
          </cell>
          <cell r="D196">
            <v>17750372095</v>
          </cell>
          <cell r="E196" t="str">
            <v>岗头村</v>
          </cell>
          <cell r="F196">
            <v>3.04</v>
          </cell>
        </row>
        <row r="196">
          <cell r="J196">
            <v>18.24</v>
          </cell>
          <cell r="K196" t="str">
            <v>6221840509062827480</v>
          </cell>
          <cell r="L196" t="str">
            <v>连城县农村信用联社罗坊信用社</v>
          </cell>
        </row>
        <row r="197">
          <cell r="A197" t="str">
            <v>191</v>
          </cell>
          <cell r="B197" t="str">
            <v>吴火林</v>
          </cell>
          <cell r="C197" t="str">
            <v>352627195208031912</v>
          </cell>
          <cell r="D197">
            <v>13959077552</v>
          </cell>
          <cell r="E197" t="str">
            <v>岗头村</v>
          </cell>
          <cell r="F197">
            <v>4.34</v>
          </cell>
        </row>
        <row r="197">
          <cell r="J197">
            <v>26.04</v>
          </cell>
          <cell r="K197" t="str">
            <v>6221840509062827373</v>
          </cell>
          <cell r="L197" t="str">
            <v>连城县农村信用联社罗坊信用社</v>
          </cell>
        </row>
        <row r="198">
          <cell r="A198" t="str">
            <v>192</v>
          </cell>
          <cell r="B198" t="str">
            <v>吴胜华</v>
          </cell>
          <cell r="C198" t="str">
            <v>352627197202131938</v>
          </cell>
          <cell r="D198" t="str">
            <v/>
          </cell>
          <cell r="E198" t="str">
            <v>岗头村</v>
          </cell>
          <cell r="F198">
            <v>5.95</v>
          </cell>
        </row>
        <row r="198">
          <cell r="J198">
            <v>35.7</v>
          </cell>
          <cell r="K198" t="str">
            <v>6221840509062827514</v>
          </cell>
          <cell r="L198" t="str">
            <v>连城县农村信用联社罗坊信用社</v>
          </cell>
        </row>
        <row r="199">
          <cell r="A199" t="str">
            <v>193</v>
          </cell>
          <cell r="B199" t="str">
            <v>吴树发</v>
          </cell>
          <cell r="C199" t="str">
            <v>352627196004151917</v>
          </cell>
          <cell r="D199">
            <v>13860217358</v>
          </cell>
          <cell r="E199" t="str">
            <v>岗头村</v>
          </cell>
          <cell r="F199">
            <v>6.85</v>
          </cell>
        </row>
        <row r="199">
          <cell r="J199">
            <v>41.1</v>
          </cell>
          <cell r="K199" t="str">
            <v>6221840509062827423</v>
          </cell>
          <cell r="L199" t="str">
            <v>连城县农村信用联社罗坊信用社</v>
          </cell>
        </row>
        <row r="200">
          <cell r="A200" t="str">
            <v>194</v>
          </cell>
          <cell r="B200" t="str">
            <v>吴金生</v>
          </cell>
          <cell r="C200" t="str">
            <v>352627194307231958</v>
          </cell>
          <cell r="D200" t="str">
            <v/>
          </cell>
          <cell r="E200" t="str">
            <v>岗头村</v>
          </cell>
          <cell r="F200">
            <v>8.75</v>
          </cell>
        </row>
        <row r="200">
          <cell r="J200">
            <v>52.5</v>
          </cell>
          <cell r="K200" t="str">
            <v>6221840509062827365</v>
          </cell>
          <cell r="L200" t="str">
            <v>连城县农村信用联社罗坊信用社</v>
          </cell>
        </row>
        <row r="201">
          <cell r="A201" t="str">
            <v>195</v>
          </cell>
          <cell r="B201" t="str">
            <v>吴善如</v>
          </cell>
          <cell r="C201" t="str">
            <v>352627195104171910</v>
          </cell>
          <cell r="D201">
            <v>3128963</v>
          </cell>
          <cell r="E201" t="str">
            <v>岗头村</v>
          </cell>
          <cell r="F201">
            <v>6.23</v>
          </cell>
        </row>
        <row r="201">
          <cell r="J201">
            <v>37.38</v>
          </cell>
          <cell r="K201" t="str">
            <v>6221840509105235410</v>
          </cell>
          <cell r="L201" t="str">
            <v>连城县农村信用联社罗坊信用社</v>
          </cell>
        </row>
        <row r="202">
          <cell r="A202" t="str">
            <v>196</v>
          </cell>
          <cell r="B202" t="str">
            <v>吴义林</v>
          </cell>
          <cell r="C202" t="str">
            <v>352627195812181933</v>
          </cell>
          <cell r="D202">
            <v>13959017752</v>
          </cell>
          <cell r="E202" t="str">
            <v>岗头村</v>
          </cell>
          <cell r="F202">
            <v>3.58</v>
          </cell>
        </row>
        <row r="202">
          <cell r="J202">
            <v>21.48</v>
          </cell>
          <cell r="K202" t="str">
            <v>6221840509083897207</v>
          </cell>
          <cell r="L202" t="str">
            <v>连城县农村信用联社罗坊信用社</v>
          </cell>
        </row>
        <row r="203">
          <cell r="A203" t="str">
            <v>197</v>
          </cell>
          <cell r="B203" t="str">
            <v>吴前生</v>
          </cell>
          <cell r="C203" t="str">
            <v>350825195805111917</v>
          </cell>
          <cell r="D203">
            <v>3128963</v>
          </cell>
          <cell r="E203" t="str">
            <v>岗头村</v>
          </cell>
          <cell r="F203">
            <v>6.47</v>
          </cell>
        </row>
        <row r="203">
          <cell r="J203">
            <v>38.82</v>
          </cell>
          <cell r="K203" t="str">
            <v>9090821010100100064026</v>
          </cell>
          <cell r="L203" t="str">
            <v>连城县农村信用联社罗坊信用社</v>
          </cell>
        </row>
        <row r="204">
          <cell r="A204" t="str">
            <v>198</v>
          </cell>
          <cell r="B204" t="str">
            <v>吴后生</v>
          </cell>
          <cell r="C204" t="str">
            <v>352627196105181912</v>
          </cell>
          <cell r="D204">
            <v>18950452286</v>
          </cell>
          <cell r="E204" t="str">
            <v>岗头村</v>
          </cell>
          <cell r="F204">
            <v>8.67</v>
          </cell>
        </row>
        <row r="204">
          <cell r="J204">
            <v>52.02</v>
          </cell>
          <cell r="K204" t="str">
            <v>9090821010100100064035</v>
          </cell>
          <cell r="L204" t="str">
            <v>连城县农村信用联社罗坊信用社</v>
          </cell>
        </row>
        <row r="205">
          <cell r="A205" t="str">
            <v>199</v>
          </cell>
          <cell r="B205" t="str">
            <v>吴水旺</v>
          </cell>
          <cell r="C205" t="str">
            <v>352627195109061913</v>
          </cell>
          <cell r="D205">
            <v>13960107821</v>
          </cell>
          <cell r="E205" t="str">
            <v>岗头村</v>
          </cell>
          <cell r="F205">
            <v>6.95</v>
          </cell>
        </row>
        <row r="205">
          <cell r="J205">
            <v>41.7</v>
          </cell>
          <cell r="K205" t="str">
            <v>9090821010100100063820</v>
          </cell>
          <cell r="L205" t="str">
            <v>连城县农村信用联社罗坊信用社</v>
          </cell>
        </row>
        <row r="206">
          <cell r="A206" t="str">
            <v>200</v>
          </cell>
          <cell r="B206" t="str">
            <v>吴坤盛</v>
          </cell>
          <cell r="C206" t="str">
            <v>352627197610151954</v>
          </cell>
          <cell r="D206">
            <v>18960927836</v>
          </cell>
          <cell r="E206" t="str">
            <v>岗头村</v>
          </cell>
          <cell r="F206">
            <v>0.76</v>
          </cell>
        </row>
        <row r="206">
          <cell r="J206">
            <v>4.56</v>
          </cell>
          <cell r="K206" t="str">
            <v>9090821010100100064053</v>
          </cell>
          <cell r="L206" t="str">
            <v>连城县农村信用联社罗坊信用社</v>
          </cell>
        </row>
        <row r="207">
          <cell r="A207" t="str">
            <v>201</v>
          </cell>
          <cell r="B207" t="str">
            <v>吴明芳</v>
          </cell>
          <cell r="C207" t="str">
            <v>352627197004271913</v>
          </cell>
          <cell r="D207">
            <v>15396240801</v>
          </cell>
          <cell r="E207" t="str">
            <v>岗头村</v>
          </cell>
          <cell r="F207">
            <v>4.65</v>
          </cell>
        </row>
        <row r="207">
          <cell r="J207">
            <v>27.9</v>
          </cell>
          <cell r="K207" t="str">
            <v>9090821010100100064062</v>
          </cell>
          <cell r="L207" t="str">
            <v>连城县农村信用联社罗坊信用社</v>
          </cell>
        </row>
        <row r="208">
          <cell r="A208" t="str">
            <v>202</v>
          </cell>
          <cell r="B208" t="str">
            <v>吴机生</v>
          </cell>
          <cell r="C208" t="str">
            <v>352627197510091915</v>
          </cell>
          <cell r="D208">
            <v>17759719963</v>
          </cell>
          <cell r="E208" t="str">
            <v>岗头村</v>
          </cell>
          <cell r="F208">
            <v>3.91</v>
          </cell>
        </row>
        <row r="208">
          <cell r="J208">
            <v>23.46</v>
          </cell>
          <cell r="K208" t="str">
            <v>9090821010100100063982</v>
          </cell>
          <cell r="L208" t="str">
            <v>连城县农村信用联社罗坊信用社</v>
          </cell>
        </row>
        <row r="209">
          <cell r="A209" t="str">
            <v>203</v>
          </cell>
          <cell r="B209" t="str">
            <v>吴儒生</v>
          </cell>
          <cell r="C209" t="str">
            <v>352627195508021919</v>
          </cell>
          <cell r="D209">
            <v>3128963</v>
          </cell>
          <cell r="E209" t="str">
            <v>岗头村</v>
          </cell>
          <cell r="F209">
            <v>4.53</v>
          </cell>
        </row>
        <row r="209">
          <cell r="J209">
            <v>27.18</v>
          </cell>
          <cell r="K209" t="str">
            <v>9090821010100100063955</v>
          </cell>
          <cell r="L209" t="str">
            <v>连城县农村信用联社罗坊信用社</v>
          </cell>
        </row>
        <row r="210">
          <cell r="A210" t="str">
            <v>204</v>
          </cell>
          <cell r="B210" t="str">
            <v>吴根养</v>
          </cell>
          <cell r="C210" t="str">
            <v>352627197512171919</v>
          </cell>
          <cell r="D210">
            <v>18250797558</v>
          </cell>
          <cell r="E210" t="str">
            <v>岗头村</v>
          </cell>
          <cell r="F210">
            <v>2.35</v>
          </cell>
        </row>
        <row r="210">
          <cell r="J210">
            <v>14.1</v>
          </cell>
          <cell r="K210" t="str">
            <v>9090821010100100063866</v>
          </cell>
          <cell r="L210" t="str">
            <v>连城县农村信用联社罗坊信用社</v>
          </cell>
        </row>
        <row r="211">
          <cell r="A211" t="str">
            <v>205</v>
          </cell>
          <cell r="B211" t="str">
            <v>吴今生</v>
          </cell>
          <cell r="C211" t="str">
            <v>35262719551014191X</v>
          </cell>
          <cell r="D211">
            <v>15880069264</v>
          </cell>
          <cell r="E211" t="str">
            <v>岗头村</v>
          </cell>
          <cell r="F211">
            <v>4.12</v>
          </cell>
        </row>
        <row r="211">
          <cell r="J211">
            <v>24.72</v>
          </cell>
          <cell r="K211" t="str">
            <v>9090821010100100063875</v>
          </cell>
          <cell r="L211" t="str">
            <v>连城县农村信用联社罗坊信用社</v>
          </cell>
        </row>
        <row r="212">
          <cell r="A212" t="str">
            <v>206</v>
          </cell>
          <cell r="B212" t="str">
            <v>吴仁生</v>
          </cell>
          <cell r="C212" t="str">
            <v>352627195105191913</v>
          </cell>
          <cell r="D212">
            <v>18959043673</v>
          </cell>
          <cell r="E212" t="str">
            <v>岗头村</v>
          </cell>
          <cell r="F212">
            <v>5.66</v>
          </cell>
        </row>
        <row r="212">
          <cell r="J212">
            <v>33.96</v>
          </cell>
          <cell r="K212" t="str">
            <v>9090821010100100063884</v>
          </cell>
          <cell r="L212" t="str">
            <v>连城县农村信用联社罗坊信用社</v>
          </cell>
        </row>
        <row r="213">
          <cell r="A213" t="str">
            <v>207</v>
          </cell>
          <cell r="B213" t="str">
            <v>吴海水</v>
          </cell>
          <cell r="C213" t="str">
            <v>352627197511241911</v>
          </cell>
          <cell r="D213">
            <v>18650038775</v>
          </cell>
          <cell r="E213" t="str">
            <v>岗头村</v>
          </cell>
          <cell r="F213">
            <v>7.87</v>
          </cell>
        </row>
        <row r="213">
          <cell r="J213">
            <v>47.22</v>
          </cell>
          <cell r="K213" t="str">
            <v>9090821010100100063928</v>
          </cell>
          <cell r="L213" t="str">
            <v>连城县农村信用联社罗坊信用社</v>
          </cell>
        </row>
        <row r="214">
          <cell r="A214" t="str">
            <v>208</v>
          </cell>
          <cell r="B214" t="str">
            <v>吴光铭</v>
          </cell>
          <cell r="C214" t="str">
            <v>352627197208211939</v>
          </cell>
          <cell r="D214">
            <v>13110603455</v>
          </cell>
          <cell r="E214" t="str">
            <v>岗头村</v>
          </cell>
          <cell r="F214">
            <v>1.38</v>
          </cell>
        </row>
        <row r="214">
          <cell r="J214">
            <v>8.28</v>
          </cell>
          <cell r="K214" t="str">
            <v>9090821010100100063919</v>
          </cell>
          <cell r="L214" t="str">
            <v>连城县农村信用联社罗坊信用社</v>
          </cell>
        </row>
        <row r="215">
          <cell r="A215" t="str">
            <v>209</v>
          </cell>
          <cell r="B215" t="str">
            <v>吴东伍</v>
          </cell>
          <cell r="C215" t="str">
            <v>352627194511231912</v>
          </cell>
          <cell r="D215">
            <v>3128963</v>
          </cell>
          <cell r="E215" t="str">
            <v>岗头村</v>
          </cell>
          <cell r="F215">
            <v>4.5</v>
          </cell>
        </row>
        <row r="215">
          <cell r="J215">
            <v>27</v>
          </cell>
          <cell r="K215" t="str">
            <v>9090821010100100063848</v>
          </cell>
          <cell r="L215" t="str">
            <v>连城县农村信用联社罗坊信用社</v>
          </cell>
        </row>
        <row r="216">
          <cell r="A216" t="str">
            <v>210</v>
          </cell>
          <cell r="B216" t="str">
            <v>吴先德</v>
          </cell>
          <cell r="C216" t="str">
            <v>352627194508251912</v>
          </cell>
          <cell r="D216">
            <v>13225930613</v>
          </cell>
          <cell r="E216" t="str">
            <v>岗头村</v>
          </cell>
          <cell r="F216">
            <v>4.88</v>
          </cell>
        </row>
        <row r="216">
          <cell r="J216">
            <v>29.28</v>
          </cell>
          <cell r="K216" t="str">
            <v>9090821010100100063991</v>
          </cell>
          <cell r="L216" t="str">
            <v>连城县农村信用联社罗坊信用社</v>
          </cell>
        </row>
        <row r="217">
          <cell r="A217" t="str">
            <v>211</v>
          </cell>
          <cell r="B217" t="str">
            <v>吴昌桃</v>
          </cell>
          <cell r="C217" t="str">
            <v>352627197312191915</v>
          </cell>
          <cell r="D217">
            <v>13959469327</v>
          </cell>
          <cell r="E217" t="str">
            <v>岗头村</v>
          </cell>
          <cell r="F217">
            <v>4.98</v>
          </cell>
        </row>
        <row r="217">
          <cell r="J217">
            <v>29.88</v>
          </cell>
          <cell r="K217" t="str">
            <v>6230361109010475001</v>
          </cell>
          <cell r="L217" t="str">
            <v>连城县农村信用联社罗坊信用社</v>
          </cell>
        </row>
        <row r="218">
          <cell r="A218" t="str">
            <v>212</v>
          </cell>
          <cell r="B218" t="str">
            <v>吴才生</v>
          </cell>
          <cell r="C218" t="str">
            <v>352627196108281919</v>
          </cell>
          <cell r="D218">
            <v>15880090159</v>
          </cell>
          <cell r="E218" t="str">
            <v>岗头村</v>
          </cell>
          <cell r="F218">
            <v>4.88</v>
          </cell>
        </row>
        <row r="218">
          <cell r="J218">
            <v>29.28</v>
          </cell>
          <cell r="K218" t="str">
            <v>9090821010100100063937</v>
          </cell>
          <cell r="L218" t="str">
            <v>连城县农村信用联社罗坊信用社</v>
          </cell>
        </row>
        <row r="219">
          <cell r="A219" t="str">
            <v>213</v>
          </cell>
          <cell r="B219" t="str">
            <v>吴兰珍</v>
          </cell>
          <cell r="C219" t="str">
            <v>352627196210291929</v>
          </cell>
          <cell r="D219">
            <v>15716037958</v>
          </cell>
          <cell r="E219" t="str">
            <v>岗头村</v>
          </cell>
          <cell r="F219">
            <v>3.92</v>
          </cell>
        </row>
        <row r="219">
          <cell r="J219">
            <v>23.52</v>
          </cell>
          <cell r="K219" t="str">
            <v>6221840509089897722</v>
          </cell>
          <cell r="L219" t="str">
            <v>连城县农村信用联社罗坊信用社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连城县罗坊乡坪上村民委员会</v>
          </cell>
        </row>
        <row r="5">
          <cell r="C5" t="str">
            <v>连城县罗坊乡坪上村民委员会罗南生、罗水华等329户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邱先金</v>
          </cell>
          <cell r="C7" t="str">
            <v>352627196111021923</v>
          </cell>
          <cell r="D7" t="str">
            <v/>
          </cell>
          <cell r="E7" t="str">
            <v>坪上村</v>
          </cell>
          <cell r="F7">
            <v>3.36</v>
          </cell>
        </row>
        <row r="7">
          <cell r="J7">
            <v>20.16</v>
          </cell>
          <cell r="K7" t="str">
            <v>6221840509062840020</v>
          </cell>
          <cell r="L7" t="str">
            <v>连城县农村信用联社罗坊信用社</v>
          </cell>
        </row>
        <row r="8">
          <cell r="A8" t="str">
            <v>2</v>
          </cell>
          <cell r="B8" t="str">
            <v>曹梅招</v>
          </cell>
          <cell r="C8" t="str">
            <v>352627195405201925</v>
          </cell>
          <cell r="D8">
            <v>18905903930</v>
          </cell>
          <cell r="E8" t="str">
            <v>坪上村</v>
          </cell>
          <cell r="F8">
            <v>3.51</v>
          </cell>
        </row>
        <row r="8">
          <cell r="J8">
            <v>21.06</v>
          </cell>
          <cell r="K8" t="str">
            <v>6221840509062839949</v>
          </cell>
          <cell r="L8" t="str">
            <v>连城县农村信用联社罗坊信用社</v>
          </cell>
        </row>
        <row r="9">
          <cell r="A9" t="str">
            <v>3</v>
          </cell>
          <cell r="B9" t="str">
            <v>邱新招</v>
          </cell>
          <cell r="C9" t="str">
            <v>352627197007241920</v>
          </cell>
          <cell r="D9">
            <v>13860283769</v>
          </cell>
          <cell r="E9" t="str">
            <v>坪上村</v>
          </cell>
          <cell r="F9">
            <v>4.69</v>
          </cell>
        </row>
        <row r="9">
          <cell r="J9">
            <v>28.14</v>
          </cell>
          <cell r="K9" t="str">
            <v>6221840509062840145</v>
          </cell>
          <cell r="L9" t="str">
            <v>连城县农村信用联社罗坊信用社</v>
          </cell>
        </row>
        <row r="10">
          <cell r="A10" t="str">
            <v>4</v>
          </cell>
          <cell r="B10" t="str">
            <v>罗松树</v>
          </cell>
          <cell r="C10" t="str">
            <v>352627194511241934</v>
          </cell>
          <cell r="D10">
            <v>15159074876</v>
          </cell>
          <cell r="E10" t="str">
            <v>坪上村</v>
          </cell>
          <cell r="F10">
            <v>3.5</v>
          </cell>
        </row>
        <row r="10">
          <cell r="J10">
            <v>21</v>
          </cell>
          <cell r="K10" t="str">
            <v>9090821010100100043521</v>
          </cell>
          <cell r="L10" t="str">
            <v>连城县农村信用联社罗坊信用社</v>
          </cell>
        </row>
        <row r="11">
          <cell r="A11" t="str">
            <v>5</v>
          </cell>
          <cell r="B11" t="str">
            <v>罗均漠</v>
          </cell>
          <cell r="C11" t="str">
            <v>352627197208081935</v>
          </cell>
          <cell r="D11" t="str">
            <v/>
          </cell>
          <cell r="E11" t="str">
            <v>坪上村</v>
          </cell>
          <cell r="F11">
            <v>2.34</v>
          </cell>
        </row>
        <row r="11">
          <cell r="J11">
            <v>14.04</v>
          </cell>
          <cell r="K11" t="str">
            <v>6221840509090025263</v>
          </cell>
          <cell r="L11" t="str">
            <v>连城县农村信用联社罗坊信用社</v>
          </cell>
        </row>
        <row r="12">
          <cell r="A12" t="str">
            <v>6</v>
          </cell>
          <cell r="B12" t="str">
            <v>罗招谟</v>
          </cell>
          <cell r="C12" t="str">
            <v>350825197511251913</v>
          </cell>
          <cell r="D12">
            <v>15206015304</v>
          </cell>
          <cell r="E12" t="str">
            <v>坪上村</v>
          </cell>
          <cell r="F12">
            <v>2.65</v>
          </cell>
        </row>
        <row r="12">
          <cell r="J12">
            <v>15.9</v>
          </cell>
          <cell r="K12" t="str">
            <v>9090821010100100043479</v>
          </cell>
          <cell r="L12" t="str">
            <v>连城县农村信用联社罗坊信用社</v>
          </cell>
        </row>
        <row r="13">
          <cell r="A13" t="str">
            <v>7</v>
          </cell>
          <cell r="B13" t="str">
            <v>吴米华</v>
          </cell>
          <cell r="C13" t="str">
            <v>352627197203121969</v>
          </cell>
          <cell r="D13">
            <v>13685977318</v>
          </cell>
          <cell r="E13" t="str">
            <v>坪上村</v>
          </cell>
          <cell r="F13">
            <v>4.37</v>
          </cell>
        </row>
        <row r="13">
          <cell r="J13">
            <v>26.22</v>
          </cell>
          <cell r="K13" t="str">
            <v>622184050906280178</v>
          </cell>
          <cell r="L13" t="str">
            <v>连城县农村信用联社罗坊信用社</v>
          </cell>
        </row>
        <row r="14">
          <cell r="A14" t="str">
            <v>8</v>
          </cell>
          <cell r="B14" t="str">
            <v>罗木生</v>
          </cell>
          <cell r="C14" t="str">
            <v>352627197508081910</v>
          </cell>
          <cell r="D14">
            <v>15206017925</v>
          </cell>
          <cell r="E14" t="str">
            <v>坪上村</v>
          </cell>
          <cell r="F14">
            <v>5.65</v>
          </cell>
        </row>
        <row r="14">
          <cell r="J14">
            <v>33.9</v>
          </cell>
          <cell r="K14" t="str">
            <v>9090821010100100043424</v>
          </cell>
          <cell r="L14" t="str">
            <v>连城县农村信用联社罗坊信用社</v>
          </cell>
        </row>
        <row r="15">
          <cell r="A15" t="str">
            <v>9</v>
          </cell>
          <cell r="B15" t="str">
            <v>罗水华</v>
          </cell>
          <cell r="C15" t="str">
            <v>352627196701151912</v>
          </cell>
          <cell r="D15">
            <v>15159039304</v>
          </cell>
          <cell r="E15" t="str">
            <v>坪上村</v>
          </cell>
          <cell r="F15">
            <v>1.96</v>
          </cell>
        </row>
        <row r="15">
          <cell r="J15">
            <v>11.76</v>
          </cell>
          <cell r="K15" t="str">
            <v>9090821010100100043415</v>
          </cell>
          <cell r="L15" t="str">
            <v>连城县农村信用联社罗坊信用社</v>
          </cell>
        </row>
        <row r="16">
          <cell r="A16" t="str">
            <v>10</v>
          </cell>
          <cell r="B16" t="str">
            <v>罗桂谟</v>
          </cell>
          <cell r="C16" t="str">
            <v>352627195309041933</v>
          </cell>
          <cell r="D16">
            <v>18905978186</v>
          </cell>
          <cell r="E16" t="str">
            <v>坪上村</v>
          </cell>
          <cell r="F16">
            <v>4.62</v>
          </cell>
        </row>
        <row r="16">
          <cell r="J16">
            <v>27.72</v>
          </cell>
          <cell r="K16" t="str">
            <v>9090821010100100043503</v>
          </cell>
          <cell r="L16" t="str">
            <v>连城县农村信用联社罗坊信用社</v>
          </cell>
        </row>
        <row r="17">
          <cell r="A17" t="str">
            <v>11</v>
          </cell>
          <cell r="B17" t="str">
            <v>罗南生</v>
          </cell>
          <cell r="C17" t="str">
            <v>352627195611151914</v>
          </cell>
          <cell r="D17">
            <v>18146171535</v>
          </cell>
          <cell r="E17" t="str">
            <v>坪上村</v>
          </cell>
          <cell r="F17">
            <v>14.15</v>
          </cell>
        </row>
        <row r="17">
          <cell r="J17">
            <v>84.9</v>
          </cell>
          <cell r="K17" t="str">
            <v>6221840509062839972</v>
          </cell>
          <cell r="L17" t="str">
            <v>连城县农村信用联社罗坊信用社</v>
          </cell>
        </row>
        <row r="18">
          <cell r="A18" t="str">
            <v>12</v>
          </cell>
          <cell r="B18" t="str">
            <v>罗治生</v>
          </cell>
          <cell r="C18" t="str">
            <v>352627197401271917</v>
          </cell>
          <cell r="D18" t="str">
            <v/>
          </cell>
          <cell r="E18" t="str">
            <v>坪上村</v>
          </cell>
          <cell r="F18">
            <v>9.52</v>
          </cell>
        </row>
        <row r="18">
          <cell r="J18">
            <v>57.12</v>
          </cell>
          <cell r="K18" t="str">
            <v>6221840509062840186</v>
          </cell>
          <cell r="L18" t="str">
            <v>连城县农村信用联社罗坊信用社</v>
          </cell>
        </row>
        <row r="19">
          <cell r="A19" t="str">
            <v>13</v>
          </cell>
          <cell r="B19" t="str">
            <v>罗显先</v>
          </cell>
          <cell r="C19" t="str">
            <v>352627195410291910</v>
          </cell>
          <cell r="D19">
            <v>15160674709</v>
          </cell>
          <cell r="E19" t="str">
            <v>坪上村</v>
          </cell>
          <cell r="F19">
            <v>6.91</v>
          </cell>
        </row>
        <row r="19">
          <cell r="J19">
            <v>41.46</v>
          </cell>
          <cell r="K19" t="str">
            <v>9090821010100100043567</v>
          </cell>
          <cell r="L19" t="str">
            <v>连城县农村信用联社罗坊信用社</v>
          </cell>
        </row>
        <row r="20">
          <cell r="A20" t="str">
            <v>14</v>
          </cell>
          <cell r="B20" t="str">
            <v>罗火明</v>
          </cell>
          <cell r="C20" t="str">
            <v>352627196410161918</v>
          </cell>
          <cell r="D20" t="str">
            <v/>
          </cell>
          <cell r="E20" t="str">
            <v>坪上村</v>
          </cell>
          <cell r="F20">
            <v>2.58</v>
          </cell>
        </row>
        <row r="20">
          <cell r="J20">
            <v>15.48</v>
          </cell>
          <cell r="K20" t="str">
            <v>6230361509004392171</v>
          </cell>
          <cell r="L20" t="str">
            <v>连城县农村信用联社罗坊信用社</v>
          </cell>
        </row>
        <row r="21">
          <cell r="A21" t="str">
            <v>15</v>
          </cell>
          <cell r="B21" t="str">
            <v>罗日星</v>
          </cell>
          <cell r="C21" t="str">
            <v>352627195709271914</v>
          </cell>
          <cell r="D21">
            <v>18650839286</v>
          </cell>
          <cell r="E21" t="str">
            <v>坪上村</v>
          </cell>
          <cell r="F21">
            <v>2.55</v>
          </cell>
        </row>
        <row r="21">
          <cell r="J21">
            <v>15.3</v>
          </cell>
          <cell r="K21" t="str">
            <v>6221840509062839956</v>
          </cell>
          <cell r="L21" t="str">
            <v>连城县农村信用联社罗坊信用社</v>
          </cell>
        </row>
        <row r="22">
          <cell r="A22" t="str">
            <v>16</v>
          </cell>
          <cell r="B22" t="str">
            <v>罗春炎</v>
          </cell>
          <cell r="C22" t="str">
            <v>350825198502131914</v>
          </cell>
          <cell r="D22">
            <v>18005987999</v>
          </cell>
          <cell r="E22" t="str">
            <v>坪上村</v>
          </cell>
          <cell r="F22">
            <v>6.47</v>
          </cell>
        </row>
        <row r="22">
          <cell r="J22">
            <v>38.82</v>
          </cell>
          <cell r="K22" t="str">
            <v>6221840509062839436</v>
          </cell>
          <cell r="L22" t="str">
            <v>连城县农村信用联社罗坊信用社</v>
          </cell>
        </row>
        <row r="23">
          <cell r="A23" t="str">
            <v>17</v>
          </cell>
          <cell r="B23" t="str">
            <v>罗福谟</v>
          </cell>
          <cell r="C23" t="str">
            <v>352627195904061912</v>
          </cell>
          <cell r="D23">
            <v>15159074876</v>
          </cell>
          <cell r="E23" t="str">
            <v>坪上村</v>
          </cell>
          <cell r="F23">
            <v>3.78</v>
          </cell>
        </row>
        <row r="23">
          <cell r="J23">
            <v>22.68</v>
          </cell>
          <cell r="K23" t="str">
            <v>9090821010100100043488</v>
          </cell>
          <cell r="L23" t="str">
            <v>连城县农村信用联社罗坊信用社</v>
          </cell>
        </row>
        <row r="24">
          <cell r="A24" t="str">
            <v>18</v>
          </cell>
          <cell r="B24" t="str">
            <v>罗木明</v>
          </cell>
          <cell r="C24" t="str">
            <v>352627195712111911</v>
          </cell>
          <cell r="D24">
            <v>15345097709</v>
          </cell>
          <cell r="E24" t="str">
            <v>坪上村</v>
          </cell>
          <cell r="F24">
            <v>4.16</v>
          </cell>
        </row>
        <row r="24">
          <cell r="J24">
            <v>24.96</v>
          </cell>
          <cell r="K24" t="str">
            <v>9090821010100100043585</v>
          </cell>
          <cell r="L24" t="str">
            <v>连城县农村信用联社罗坊信用社</v>
          </cell>
        </row>
        <row r="25">
          <cell r="A25" t="str">
            <v>19</v>
          </cell>
          <cell r="B25" t="str">
            <v>罗金明</v>
          </cell>
          <cell r="C25" t="str">
            <v>350825196203021935</v>
          </cell>
          <cell r="D25">
            <v>18759039279</v>
          </cell>
          <cell r="E25" t="str">
            <v>坪上村</v>
          </cell>
          <cell r="F25">
            <v>3.14</v>
          </cell>
        </row>
        <row r="25">
          <cell r="J25">
            <v>18.84</v>
          </cell>
          <cell r="K25" t="str">
            <v>9090821010100100043530</v>
          </cell>
          <cell r="L25" t="str">
            <v>连城县农村信用联社罗坊信用社</v>
          </cell>
        </row>
        <row r="26">
          <cell r="A26" t="str">
            <v>20</v>
          </cell>
          <cell r="B26" t="str">
            <v>罗敏文</v>
          </cell>
          <cell r="C26" t="str">
            <v>352627197410011930</v>
          </cell>
          <cell r="D26">
            <v>13799089186</v>
          </cell>
          <cell r="E26" t="str">
            <v>坪上村</v>
          </cell>
          <cell r="F26">
            <v>6.02</v>
          </cell>
        </row>
        <row r="26">
          <cell r="J26">
            <v>36.12</v>
          </cell>
          <cell r="K26" t="str">
            <v>6221840509062840194</v>
          </cell>
          <cell r="L26" t="str">
            <v>连城县农村信用联社罗坊信用社</v>
          </cell>
        </row>
        <row r="27">
          <cell r="A27" t="str">
            <v>21</v>
          </cell>
          <cell r="B27" t="str">
            <v>罗啟谟</v>
          </cell>
          <cell r="C27" t="str">
            <v>352627194811141919</v>
          </cell>
          <cell r="D27">
            <v>8497089</v>
          </cell>
          <cell r="E27" t="str">
            <v>坪上村</v>
          </cell>
          <cell r="F27">
            <v>8.32</v>
          </cell>
        </row>
        <row r="27">
          <cell r="J27">
            <v>49.92</v>
          </cell>
          <cell r="K27" t="str">
            <v>6221840509062839832</v>
          </cell>
          <cell r="L27" t="str">
            <v>连城县农村信用联社罗坊信用社</v>
          </cell>
        </row>
        <row r="28">
          <cell r="A28" t="str">
            <v>22</v>
          </cell>
          <cell r="B28" t="str">
            <v>罗新谟</v>
          </cell>
          <cell r="C28" t="str">
            <v>35262719660421191X</v>
          </cell>
          <cell r="D28" t="str">
            <v/>
          </cell>
          <cell r="E28" t="str">
            <v>坪上村</v>
          </cell>
          <cell r="F28">
            <v>5.75</v>
          </cell>
        </row>
        <row r="28">
          <cell r="J28">
            <v>34.5</v>
          </cell>
          <cell r="K28" t="str">
            <v>6221840509062840111</v>
          </cell>
          <cell r="L28" t="str">
            <v>连城县农村信用联社罗坊信用社</v>
          </cell>
        </row>
        <row r="29">
          <cell r="A29" t="str">
            <v>23</v>
          </cell>
          <cell r="B29" t="str">
            <v>罗茂生</v>
          </cell>
          <cell r="C29" t="str">
            <v>352627197409081915</v>
          </cell>
          <cell r="D29" t="str">
            <v/>
          </cell>
          <cell r="E29" t="str">
            <v>坪上村</v>
          </cell>
          <cell r="F29">
            <v>0.78</v>
          </cell>
        </row>
        <row r="29">
          <cell r="J29">
            <v>4.68</v>
          </cell>
          <cell r="K29" t="str">
            <v>6221840509062840236</v>
          </cell>
          <cell r="L29" t="str">
            <v>连城县农村信用联社罗坊信用社</v>
          </cell>
        </row>
        <row r="30">
          <cell r="A30" t="str">
            <v>24</v>
          </cell>
          <cell r="B30" t="str">
            <v>马水莲</v>
          </cell>
          <cell r="C30" t="str">
            <v>352627196504191923</v>
          </cell>
          <cell r="D30">
            <v>13806990149</v>
          </cell>
          <cell r="E30" t="str">
            <v>坪上村</v>
          </cell>
          <cell r="F30">
            <v>15.14</v>
          </cell>
        </row>
        <row r="30">
          <cell r="J30">
            <v>90.84</v>
          </cell>
          <cell r="K30" t="str">
            <v>6221840509062840061</v>
          </cell>
          <cell r="L30" t="str">
            <v>连城县农村信用联社罗坊信用社</v>
          </cell>
        </row>
        <row r="31">
          <cell r="A31" t="str">
            <v>25</v>
          </cell>
          <cell r="B31" t="str">
            <v>罗明</v>
          </cell>
          <cell r="C31" t="str">
            <v>352627196701191914</v>
          </cell>
          <cell r="D31">
            <v>15860872381</v>
          </cell>
          <cell r="E31" t="str">
            <v>坪上村</v>
          </cell>
          <cell r="F31">
            <v>1.01</v>
          </cell>
        </row>
        <row r="31">
          <cell r="J31">
            <v>6.06</v>
          </cell>
          <cell r="K31" t="str">
            <v>6230361509004345724</v>
          </cell>
          <cell r="L31" t="str">
            <v>连城县农村信用联社罗坊信用社</v>
          </cell>
        </row>
        <row r="32">
          <cell r="A32" t="str">
            <v>26</v>
          </cell>
          <cell r="B32" t="str">
            <v>罗长汀</v>
          </cell>
          <cell r="C32" t="str">
            <v>352627196309081913</v>
          </cell>
          <cell r="D32">
            <v>13950807706</v>
          </cell>
          <cell r="E32" t="str">
            <v>坪上村</v>
          </cell>
          <cell r="F32">
            <v>9.09</v>
          </cell>
        </row>
        <row r="32">
          <cell r="J32">
            <v>54.54</v>
          </cell>
          <cell r="K32" t="str">
            <v>6221840509062840053</v>
          </cell>
          <cell r="L32" t="str">
            <v>连城县农村信用联社罗坊信用社</v>
          </cell>
        </row>
        <row r="33">
          <cell r="A33" t="str">
            <v>27</v>
          </cell>
          <cell r="B33" t="str">
            <v>罗桃谟</v>
          </cell>
          <cell r="C33" t="str">
            <v>352627196706061916</v>
          </cell>
          <cell r="D33">
            <v>13459711457</v>
          </cell>
          <cell r="E33" t="str">
            <v>坪上村</v>
          </cell>
          <cell r="F33">
            <v>6.87</v>
          </cell>
        </row>
        <row r="33">
          <cell r="J33">
            <v>41.22</v>
          </cell>
          <cell r="K33" t="str">
            <v>9090821010100100043512</v>
          </cell>
          <cell r="L33" t="str">
            <v>连城县农村信用联社罗坊信用社</v>
          </cell>
        </row>
        <row r="34">
          <cell r="A34" t="str">
            <v>28</v>
          </cell>
          <cell r="B34" t="str">
            <v>罗建明</v>
          </cell>
          <cell r="C34" t="str">
            <v>352627195809031918</v>
          </cell>
          <cell r="D34">
            <v>13860278315</v>
          </cell>
          <cell r="E34" t="str">
            <v>坪上村</v>
          </cell>
          <cell r="F34">
            <v>8.01</v>
          </cell>
        </row>
        <row r="34">
          <cell r="J34">
            <v>48.06</v>
          </cell>
          <cell r="K34" t="str">
            <v>6221840509089899207</v>
          </cell>
          <cell r="L34" t="str">
            <v>连城县农村信用联社罗坊信用社</v>
          </cell>
        </row>
        <row r="35">
          <cell r="A35" t="str">
            <v>29</v>
          </cell>
          <cell r="B35" t="str">
            <v>邱福铨</v>
          </cell>
          <cell r="C35" t="str">
            <v>352627197901011919</v>
          </cell>
          <cell r="D35" t="str">
            <v/>
          </cell>
          <cell r="E35" t="str">
            <v>坪上村</v>
          </cell>
          <cell r="F35">
            <v>1.26</v>
          </cell>
        </row>
        <row r="35">
          <cell r="J35">
            <v>7.56</v>
          </cell>
          <cell r="K35" t="str">
            <v>6221840509105237218</v>
          </cell>
          <cell r="L35" t="str">
            <v>连城县农村信用联社罗坊信用社</v>
          </cell>
        </row>
        <row r="36">
          <cell r="A36" t="str">
            <v>30</v>
          </cell>
          <cell r="B36" t="str">
            <v>邱清泉</v>
          </cell>
          <cell r="C36" t="str">
            <v>35262719770612191X</v>
          </cell>
          <cell r="D36" t="str">
            <v/>
          </cell>
          <cell r="E36" t="str">
            <v>坪上村</v>
          </cell>
          <cell r="F36">
            <v>3.46</v>
          </cell>
        </row>
        <row r="36">
          <cell r="J36">
            <v>20.76</v>
          </cell>
          <cell r="K36" t="str">
            <v>6221272702010715876</v>
          </cell>
          <cell r="L36" t="str">
            <v>连城县农村信用联社罗坊信用社</v>
          </cell>
        </row>
        <row r="37">
          <cell r="A37" t="str">
            <v>31</v>
          </cell>
          <cell r="B37" t="str">
            <v>邱才旺</v>
          </cell>
          <cell r="C37" t="str">
            <v>35262719680430191X</v>
          </cell>
          <cell r="D37">
            <v>15880689949</v>
          </cell>
          <cell r="E37" t="str">
            <v>坪上村</v>
          </cell>
          <cell r="F37">
            <v>4.53</v>
          </cell>
        </row>
        <row r="37">
          <cell r="J37">
            <v>27.18</v>
          </cell>
          <cell r="K37" t="str">
            <v>9090821010100100164542</v>
          </cell>
          <cell r="L37" t="str">
            <v>连城县农村信用联社罗坊信用社</v>
          </cell>
        </row>
        <row r="38">
          <cell r="A38" t="str">
            <v>32</v>
          </cell>
          <cell r="B38" t="str">
            <v>邱金钱</v>
          </cell>
          <cell r="C38" t="str">
            <v>350825198309221918</v>
          </cell>
          <cell r="D38" t="str">
            <v/>
          </cell>
          <cell r="E38" t="str">
            <v>坪上村</v>
          </cell>
          <cell r="F38">
            <v>3.09</v>
          </cell>
        </row>
        <row r="38">
          <cell r="J38">
            <v>18.54</v>
          </cell>
          <cell r="K38" t="str">
            <v>6221840509105237317</v>
          </cell>
          <cell r="L38" t="str">
            <v>连城县农村信用联社罗坊信用社</v>
          </cell>
        </row>
        <row r="39">
          <cell r="A39" t="str">
            <v>33</v>
          </cell>
          <cell r="B39" t="str">
            <v>邱寿泉</v>
          </cell>
          <cell r="C39" t="str">
            <v>350825198410021910</v>
          </cell>
          <cell r="D39" t="str">
            <v/>
          </cell>
          <cell r="E39" t="str">
            <v>坪上村</v>
          </cell>
          <cell r="F39">
            <v>1.78</v>
          </cell>
        </row>
        <row r="39">
          <cell r="J39">
            <v>10.68</v>
          </cell>
          <cell r="K39" t="str">
            <v>6221840509062840384</v>
          </cell>
          <cell r="L39" t="str">
            <v>连城县农村信用联社罗坊信用社</v>
          </cell>
        </row>
        <row r="40">
          <cell r="A40" t="str">
            <v>34</v>
          </cell>
          <cell r="B40" t="str">
            <v>邱水旺</v>
          </cell>
          <cell r="C40" t="str">
            <v>352627196411281911</v>
          </cell>
          <cell r="D40">
            <v>18759092012</v>
          </cell>
          <cell r="E40" t="str">
            <v>坪上村</v>
          </cell>
          <cell r="F40">
            <v>3.86</v>
          </cell>
        </row>
        <row r="40">
          <cell r="J40">
            <v>23.16</v>
          </cell>
          <cell r="K40" t="str">
            <v>6221840509062840681</v>
          </cell>
          <cell r="L40" t="str">
            <v>连城县农村信用联社罗坊信用社</v>
          </cell>
        </row>
        <row r="41">
          <cell r="A41" t="str">
            <v>35</v>
          </cell>
          <cell r="B41" t="str">
            <v>罗水木</v>
          </cell>
          <cell r="C41" t="str">
            <v>352627194810201916</v>
          </cell>
          <cell r="D41">
            <v>15159160363</v>
          </cell>
          <cell r="E41" t="str">
            <v>坪上村</v>
          </cell>
          <cell r="F41">
            <v>3.07</v>
          </cell>
        </row>
        <row r="41">
          <cell r="J41">
            <v>18.42</v>
          </cell>
          <cell r="K41" t="str">
            <v>9090821010100100043629</v>
          </cell>
          <cell r="L41" t="str">
            <v>连城县农村信用联社罗坊信用社</v>
          </cell>
        </row>
        <row r="42">
          <cell r="A42" t="str">
            <v>36</v>
          </cell>
          <cell r="B42" t="str">
            <v>刘月群</v>
          </cell>
          <cell r="C42" t="str">
            <v>352627195703131929</v>
          </cell>
          <cell r="D42">
            <v>18046328352</v>
          </cell>
          <cell r="E42" t="str">
            <v>坪上村</v>
          </cell>
          <cell r="F42">
            <v>4.26</v>
          </cell>
        </row>
        <row r="42">
          <cell r="J42">
            <v>25.56</v>
          </cell>
          <cell r="K42" t="str">
            <v>6230362509001023471</v>
          </cell>
          <cell r="L42" t="str">
            <v>连城县农村信用联社罗坊信用社</v>
          </cell>
        </row>
        <row r="43">
          <cell r="A43" t="str">
            <v>37</v>
          </cell>
          <cell r="B43" t="str">
            <v>罗显亮</v>
          </cell>
          <cell r="C43" t="str">
            <v>352627197711171911</v>
          </cell>
          <cell r="D43">
            <v>15959838081</v>
          </cell>
          <cell r="E43" t="str">
            <v>坪上村</v>
          </cell>
          <cell r="F43">
            <v>6.48</v>
          </cell>
        </row>
        <row r="43">
          <cell r="J43">
            <v>38.88</v>
          </cell>
          <cell r="K43" t="str">
            <v>6221840509062840848</v>
          </cell>
          <cell r="L43" t="str">
            <v>连城县农村信用联社罗坊信用社</v>
          </cell>
        </row>
        <row r="44">
          <cell r="A44" t="str">
            <v>38</v>
          </cell>
          <cell r="B44" t="str">
            <v>罗天申</v>
          </cell>
          <cell r="C44" t="str">
            <v>352627195308051910</v>
          </cell>
          <cell r="D44">
            <v>13859588560</v>
          </cell>
          <cell r="E44" t="str">
            <v>坪上村</v>
          </cell>
          <cell r="F44">
            <v>1.64</v>
          </cell>
        </row>
        <row r="44">
          <cell r="J44">
            <v>9.84</v>
          </cell>
          <cell r="K44" t="str">
            <v>9090821010100100043656</v>
          </cell>
          <cell r="L44" t="str">
            <v>连城县农村信用联社罗坊信用社</v>
          </cell>
        </row>
        <row r="45">
          <cell r="A45" t="str">
            <v>39</v>
          </cell>
          <cell r="B45" t="str">
            <v>胡爱云</v>
          </cell>
          <cell r="C45" t="str">
            <v>352627196809191924</v>
          </cell>
          <cell r="D45">
            <v>18314648055</v>
          </cell>
          <cell r="E45" t="str">
            <v>坪上村</v>
          </cell>
          <cell r="F45">
            <v>3.3</v>
          </cell>
        </row>
        <row r="45">
          <cell r="J45">
            <v>19.8</v>
          </cell>
          <cell r="K45" t="str">
            <v>9090821010100100043601</v>
          </cell>
          <cell r="L45" t="str">
            <v>连城县农村信用联社罗坊信用社</v>
          </cell>
        </row>
        <row r="46">
          <cell r="A46" t="str">
            <v>40</v>
          </cell>
          <cell r="B46" t="str">
            <v>罗宝祥</v>
          </cell>
          <cell r="C46" t="str">
            <v>352627196110181917</v>
          </cell>
          <cell r="D46">
            <v>18605092198</v>
          </cell>
          <cell r="E46" t="str">
            <v>坪上村</v>
          </cell>
          <cell r="F46">
            <v>4.54</v>
          </cell>
        </row>
        <row r="46">
          <cell r="J46">
            <v>27.24</v>
          </cell>
          <cell r="K46" t="str">
            <v>9090821010100100043709</v>
          </cell>
          <cell r="L46" t="str">
            <v>连城县农村信用联社罗坊信用社</v>
          </cell>
        </row>
        <row r="47">
          <cell r="A47" t="str">
            <v>41</v>
          </cell>
          <cell r="B47" t="str">
            <v>罗承森</v>
          </cell>
          <cell r="C47" t="str">
            <v>352627196309061912</v>
          </cell>
          <cell r="D47">
            <v>18760032319</v>
          </cell>
          <cell r="E47" t="str">
            <v>坪上村</v>
          </cell>
          <cell r="F47">
            <v>5.15</v>
          </cell>
        </row>
        <row r="47">
          <cell r="J47">
            <v>30.9</v>
          </cell>
          <cell r="K47" t="str">
            <v>623036110905799739</v>
          </cell>
          <cell r="L47" t="str">
            <v>连城县农村信用联社罗坊信用社</v>
          </cell>
        </row>
        <row r="48">
          <cell r="A48" t="str">
            <v>42</v>
          </cell>
          <cell r="B48" t="str">
            <v>罗水旺</v>
          </cell>
          <cell r="C48" t="str">
            <v>352627197005121917</v>
          </cell>
          <cell r="D48">
            <v>18760032319</v>
          </cell>
          <cell r="E48" t="str">
            <v>坪上村</v>
          </cell>
          <cell r="F48">
            <v>4.28</v>
          </cell>
        </row>
        <row r="48">
          <cell r="J48">
            <v>25.68</v>
          </cell>
          <cell r="K48" t="str">
            <v>6230361109110495131</v>
          </cell>
          <cell r="L48" t="str">
            <v>连城县农村信用联社罗坊信用社</v>
          </cell>
        </row>
        <row r="49">
          <cell r="A49" t="str">
            <v>43</v>
          </cell>
          <cell r="B49" t="str">
            <v>罗彬谟</v>
          </cell>
          <cell r="C49" t="str">
            <v>352627195707031917</v>
          </cell>
          <cell r="D49">
            <v>18250037607</v>
          </cell>
          <cell r="E49" t="str">
            <v>坪上村</v>
          </cell>
          <cell r="F49">
            <v>8.47</v>
          </cell>
        </row>
        <row r="49">
          <cell r="J49">
            <v>50.82</v>
          </cell>
          <cell r="K49" t="str">
            <v>9090821010100100043610</v>
          </cell>
          <cell r="L49" t="str">
            <v>连城县农村信用联社罗坊信用社</v>
          </cell>
        </row>
        <row r="50">
          <cell r="A50" t="str">
            <v>44</v>
          </cell>
          <cell r="B50" t="str">
            <v>罗承群</v>
          </cell>
          <cell r="C50" t="str">
            <v>352627196705061914</v>
          </cell>
          <cell r="D50">
            <v>3128963</v>
          </cell>
          <cell r="E50" t="str">
            <v>坪上村</v>
          </cell>
          <cell r="F50">
            <v>4.71</v>
          </cell>
        </row>
        <row r="50">
          <cell r="J50">
            <v>28.26</v>
          </cell>
          <cell r="K50" t="str">
            <v>9090821010100100043665</v>
          </cell>
          <cell r="L50" t="str">
            <v>连城县农村信用联社罗坊信用社</v>
          </cell>
        </row>
        <row r="51">
          <cell r="A51" t="str">
            <v>45</v>
          </cell>
          <cell r="B51" t="str">
            <v>黄光琴</v>
          </cell>
          <cell r="C51" t="str">
            <v>522723196505221022</v>
          </cell>
          <cell r="D51">
            <v>18759802891</v>
          </cell>
          <cell r="E51" t="str">
            <v>坪上村</v>
          </cell>
          <cell r="F51">
            <v>4.55</v>
          </cell>
        </row>
        <row r="51">
          <cell r="J51">
            <v>27.3</v>
          </cell>
          <cell r="K51" t="str">
            <v>6230361509005230321</v>
          </cell>
          <cell r="L51" t="str">
            <v>连城县农村信用联社罗坊信用社</v>
          </cell>
        </row>
        <row r="52">
          <cell r="A52" t="str">
            <v>46</v>
          </cell>
          <cell r="B52" t="str">
            <v>罗承署</v>
          </cell>
          <cell r="C52" t="str">
            <v>352627196712151918</v>
          </cell>
          <cell r="D52">
            <v>13328743147</v>
          </cell>
          <cell r="E52" t="str">
            <v>坪上村</v>
          </cell>
          <cell r="F52">
            <v>2.09</v>
          </cell>
        </row>
        <row r="52">
          <cell r="J52">
            <v>12.54</v>
          </cell>
          <cell r="K52" t="str">
            <v>9090821010100100164178</v>
          </cell>
          <cell r="L52" t="str">
            <v>连城县农村信用联社罗坊信用社</v>
          </cell>
        </row>
        <row r="53">
          <cell r="A53" t="str">
            <v>47</v>
          </cell>
          <cell r="B53" t="str">
            <v>邱兰华</v>
          </cell>
          <cell r="C53" t="str">
            <v>352627198109091921</v>
          </cell>
          <cell r="D53" t="str">
            <v/>
          </cell>
          <cell r="E53" t="str">
            <v>坪上村</v>
          </cell>
          <cell r="F53">
            <v>0.66</v>
          </cell>
        </row>
        <row r="53">
          <cell r="J53">
            <v>3.96</v>
          </cell>
          <cell r="K53" t="str">
            <v>6221272702010712949</v>
          </cell>
          <cell r="L53" t="str">
            <v>连城县农村信用联社罗坊信用社</v>
          </cell>
        </row>
        <row r="54">
          <cell r="A54" t="str">
            <v>48</v>
          </cell>
          <cell r="B54" t="str">
            <v>罗健生</v>
          </cell>
          <cell r="C54" t="str">
            <v>35262719711022191X</v>
          </cell>
          <cell r="D54" t="str">
            <v/>
          </cell>
          <cell r="E54" t="str">
            <v>坪上村</v>
          </cell>
          <cell r="F54">
            <v>0.5</v>
          </cell>
        </row>
        <row r="54">
          <cell r="J54">
            <v>3</v>
          </cell>
          <cell r="K54" t="str">
            <v>6221272702010780086</v>
          </cell>
          <cell r="L54" t="str">
            <v>连城县农村信用联社罗坊信用社</v>
          </cell>
        </row>
        <row r="55">
          <cell r="A55" t="str">
            <v>49</v>
          </cell>
          <cell r="B55" t="str">
            <v>罗尧生</v>
          </cell>
          <cell r="C55" t="str">
            <v>352627197411101938</v>
          </cell>
          <cell r="D55" t="str">
            <v/>
          </cell>
          <cell r="E55" t="str">
            <v>坪上村</v>
          </cell>
          <cell r="F55">
            <v>7.74</v>
          </cell>
        </row>
        <row r="55">
          <cell r="J55">
            <v>46.44</v>
          </cell>
          <cell r="K55" t="str">
            <v>6221272702006957623</v>
          </cell>
          <cell r="L55" t="str">
            <v>连城县农村信用联社罗坊信用社</v>
          </cell>
        </row>
        <row r="56">
          <cell r="A56" t="str">
            <v>50</v>
          </cell>
          <cell r="B56" t="str">
            <v>罗梅兴</v>
          </cell>
          <cell r="C56" t="str">
            <v>352627196705181916</v>
          </cell>
          <cell r="D56" t="str">
            <v/>
          </cell>
          <cell r="E56" t="str">
            <v>坪上村</v>
          </cell>
          <cell r="F56">
            <v>0.18</v>
          </cell>
        </row>
        <row r="56">
          <cell r="J56">
            <v>1.08</v>
          </cell>
          <cell r="K56" t="str">
            <v>6221840509105237259</v>
          </cell>
          <cell r="L56" t="str">
            <v>连城县农村信用联社罗坊信用社</v>
          </cell>
        </row>
        <row r="57">
          <cell r="A57" t="str">
            <v>51</v>
          </cell>
          <cell r="B57" t="str">
            <v>罗显儒</v>
          </cell>
          <cell r="C57" t="str">
            <v>352627195109101911</v>
          </cell>
          <cell r="D57" t="str">
            <v>2002
3128963</v>
          </cell>
          <cell r="E57" t="str">
            <v>坪上村</v>
          </cell>
          <cell r="F57">
            <v>6.07</v>
          </cell>
        </row>
        <row r="57">
          <cell r="J57">
            <v>36.42</v>
          </cell>
          <cell r="K57" t="str">
            <v>9090821010100100043674</v>
          </cell>
          <cell r="L57" t="str">
            <v>连城县农村信用联社罗坊信用社</v>
          </cell>
        </row>
        <row r="58">
          <cell r="A58" t="str">
            <v>52</v>
          </cell>
          <cell r="B58" t="str">
            <v>罗桃树</v>
          </cell>
          <cell r="C58" t="str">
            <v>352627196205161919</v>
          </cell>
          <cell r="D58">
            <v>18850820219</v>
          </cell>
          <cell r="E58" t="str">
            <v>坪上村</v>
          </cell>
          <cell r="F58">
            <v>5.41</v>
          </cell>
        </row>
        <row r="58">
          <cell r="J58">
            <v>32.46</v>
          </cell>
          <cell r="K58" t="str">
            <v>9090821010100100043727</v>
          </cell>
          <cell r="L58" t="str">
            <v>连城县农村信用联社罗坊信用社</v>
          </cell>
        </row>
        <row r="59">
          <cell r="A59" t="str">
            <v>53</v>
          </cell>
          <cell r="B59" t="str">
            <v>罗水发</v>
          </cell>
          <cell r="C59" t="str">
            <v>352627195704041917</v>
          </cell>
          <cell r="D59">
            <v>15716059959</v>
          </cell>
          <cell r="E59" t="str">
            <v>坪上村</v>
          </cell>
          <cell r="F59">
            <v>5.7</v>
          </cell>
        </row>
        <row r="59">
          <cell r="J59">
            <v>34.2</v>
          </cell>
          <cell r="K59" t="str">
            <v>9090821010100100043745</v>
          </cell>
          <cell r="L59" t="str">
            <v>连城县农村信用联社罗坊信用社</v>
          </cell>
        </row>
        <row r="60">
          <cell r="A60" t="str">
            <v>54</v>
          </cell>
          <cell r="B60" t="str">
            <v>罗金福</v>
          </cell>
          <cell r="C60" t="str">
            <v>350825198301151935</v>
          </cell>
          <cell r="D60">
            <v>13799757273</v>
          </cell>
          <cell r="E60" t="str">
            <v>坪上村</v>
          </cell>
          <cell r="F60">
            <v>3.67</v>
          </cell>
        </row>
        <row r="60">
          <cell r="J60">
            <v>22.02</v>
          </cell>
          <cell r="K60" t="str">
            <v>9090821010100100065757</v>
          </cell>
          <cell r="L60" t="str">
            <v>连城县农村信用联社罗坊信用社</v>
          </cell>
        </row>
        <row r="61">
          <cell r="A61" t="str">
            <v>55</v>
          </cell>
          <cell r="B61" t="str">
            <v>邱香群</v>
          </cell>
          <cell r="C61" t="str">
            <v>352627196712131925</v>
          </cell>
          <cell r="D61" t="str">
            <v/>
          </cell>
          <cell r="E61" t="str">
            <v>坪上村</v>
          </cell>
          <cell r="F61">
            <v>1.03</v>
          </cell>
        </row>
        <row r="61">
          <cell r="J61">
            <v>6.18</v>
          </cell>
          <cell r="K61" t="str">
            <v>6221840509105237192</v>
          </cell>
          <cell r="L61" t="str">
            <v>连城县农村信用联社罗坊信用社</v>
          </cell>
        </row>
        <row r="62">
          <cell r="A62" t="str">
            <v>56</v>
          </cell>
          <cell r="B62" t="str">
            <v>罗友谟</v>
          </cell>
          <cell r="C62" t="str">
            <v>352627196312161914</v>
          </cell>
          <cell r="D62">
            <v>13159320786</v>
          </cell>
          <cell r="E62" t="str">
            <v>坪上村</v>
          </cell>
          <cell r="F62">
            <v>2.45</v>
          </cell>
        </row>
        <row r="62">
          <cell r="J62">
            <v>14.7</v>
          </cell>
          <cell r="K62" t="str">
            <v>6221840509062840673</v>
          </cell>
          <cell r="L62" t="str">
            <v>连城县农村信用联社罗坊信用社</v>
          </cell>
        </row>
        <row r="63">
          <cell r="A63" t="str">
            <v>57</v>
          </cell>
          <cell r="B63" t="str">
            <v>罗灿谟</v>
          </cell>
          <cell r="C63" t="str">
            <v>352627197110301952</v>
          </cell>
          <cell r="D63">
            <v>15960301288</v>
          </cell>
          <cell r="E63" t="str">
            <v>坪上村</v>
          </cell>
          <cell r="F63">
            <v>5.46</v>
          </cell>
        </row>
        <row r="63">
          <cell r="J63">
            <v>32.76</v>
          </cell>
          <cell r="K63" t="str">
            <v>9090821010100100043692</v>
          </cell>
          <cell r="L63" t="str">
            <v>连城县农村信用联社罗坊信用社</v>
          </cell>
        </row>
        <row r="64">
          <cell r="A64" t="str">
            <v>58</v>
          </cell>
          <cell r="B64" t="str">
            <v>罗文晖</v>
          </cell>
          <cell r="C64" t="str">
            <v>350825198712151913</v>
          </cell>
          <cell r="D64">
            <v>15105969522</v>
          </cell>
          <cell r="E64" t="str">
            <v>坪上村</v>
          </cell>
          <cell r="F64">
            <v>4.31</v>
          </cell>
        </row>
        <row r="64">
          <cell r="J64">
            <v>25.86</v>
          </cell>
          <cell r="K64" t="str">
            <v>6221840509089899280</v>
          </cell>
          <cell r="L64" t="str">
            <v>连城县农村信用联社罗坊信用社</v>
          </cell>
        </row>
        <row r="65">
          <cell r="A65" t="str">
            <v>59</v>
          </cell>
          <cell r="B65" t="str">
            <v>罗贞谟</v>
          </cell>
          <cell r="C65" t="str">
            <v>352627197707291910</v>
          </cell>
          <cell r="D65">
            <v>18760032319</v>
          </cell>
          <cell r="E65" t="str">
            <v>坪上村</v>
          </cell>
          <cell r="F65">
            <v>7.67</v>
          </cell>
        </row>
        <row r="65">
          <cell r="J65">
            <v>46.02</v>
          </cell>
          <cell r="K65" t="str">
            <v>6230361109035804664</v>
          </cell>
          <cell r="L65" t="str">
            <v>连城县农村信用联社罗坊信用社</v>
          </cell>
        </row>
        <row r="66">
          <cell r="A66" t="str">
            <v>60</v>
          </cell>
          <cell r="B66" t="str">
            <v>罗擎</v>
          </cell>
          <cell r="C66" t="str">
            <v>352627197210051639</v>
          </cell>
          <cell r="D66" t="str">
            <v/>
          </cell>
          <cell r="E66" t="str">
            <v>坪上村</v>
          </cell>
          <cell r="F66">
            <v>0.76</v>
          </cell>
        </row>
        <row r="66">
          <cell r="J66">
            <v>4.56</v>
          </cell>
          <cell r="K66" t="str">
            <v>6228231553559752936</v>
          </cell>
          <cell r="L66" t="str">
            <v>连城县农村信用联社罗坊信用社</v>
          </cell>
        </row>
        <row r="67">
          <cell r="A67" t="str">
            <v>61</v>
          </cell>
          <cell r="B67" t="str">
            <v>黄四四</v>
          </cell>
          <cell r="C67" t="str">
            <v>352627194909091921</v>
          </cell>
          <cell r="D67" t="str">
            <v/>
          </cell>
          <cell r="E67" t="str">
            <v>坪上村</v>
          </cell>
          <cell r="F67">
            <v>1.24</v>
          </cell>
        </row>
        <row r="67">
          <cell r="J67">
            <v>7.44</v>
          </cell>
          <cell r="K67" t="str">
            <v>6221840509062840632</v>
          </cell>
          <cell r="L67" t="str">
            <v>连城县农村信用联社罗坊信用社</v>
          </cell>
        </row>
        <row r="68">
          <cell r="A68" t="str">
            <v>62</v>
          </cell>
          <cell r="B68" t="str">
            <v>罗春华</v>
          </cell>
          <cell r="C68" t="str">
            <v>352627194104031913</v>
          </cell>
          <cell r="D68" t="str">
            <v/>
          </cell>
          <cell r="E68" t="str">
            <v>坪上村</v>
          </cell>
          <cell r="F68">
            <v>0.28</v>
          </cell>
        </row>
        <row r="68">
          <cell r="J68">
            <v>1.68</v>
          </cell>
          <cell r="K68" t="str">
            <v>6230362509000883776</v>
          </cell>
          <cell r="L68" t="str">
            <v>连城县农村信用联社罗坊信用社</v>
          </cell>
        </row>
        <row r="69">
          <cell r="A69" t="str">
            <v>63</v>
          </cell>
          <cell r="B69" t="str">
            <v>罗流民</v>
          </cell>
          <cell r="C69" t="str">
            <v>35262719780802191X</v>
          </cell>
          <cell r="D69">
            <v>18950014639</v>
          </cell>
          <cell r="E69" t="str">
            <v>坪上村</v>
          </cell>
          <cell r="F69">
            <v>4.79</v>
          </cell>
        </row>
        <row r="69">
          <cell r="J69">
            <v>28.74</v>
          </cell>
          <cell r="K69" t="str">
            <v>6230361109068343432</v>
          </cell>
          <cell r="L69" t="str">
            <v>连城县农村信用联社罗坊信用社</v>
          </cell>
        </row>
        <row r="70">
          <cell r="A70" t="str">
            <v>64</v>
          </cell>
          <cell r="B70" t="str">
            <v>罗金发</v>
          </cell>
          <cell r="C70" t="str">
            <v>352627197006051914</v>
          </cell>
          <cell r="D70">
            <v>13459835362</v>
          </cell>
          <cell r="E70" t="str">
            <v>坪上村</v>
          </cell>
          <cell r="F70">
            <v>8.3</v>
          </cell>
        </row>
        <row r="70">
          <cell r="J70">
            <v>49.8</v>
          </cell>
          <cell r="K70" t="str">
            <v>9090821010100100159790</v>
          </cell>
          <cell r="L70" t="str">
            <v>连城县农村信用联社罗坊信用社</v>
          </cell>
        </row>
        <row r="71">
          <cell r="A71" t="str">
            <v>65</v>
          </cell>
          <cell r="B71" t="str">
            <v>罗显梅</v>
          </cell>
          <cell r="C71" t="str">
            <v>35262719531021191X</v>
          </cell>
          <cell r="D71">
            <v>1895080391</v>
          </cell>
          <cell r="E71" t="str">
            <v>坪上村</v>
          </cell>
          <cell r="F71">
            <v>14.34</v>
          </cell>
        </row>
        <row r="71">
          <cell r="J71">
            <v>86.04</v>
          </cell>
          <cell r="K71" t="str">
            <v>9090231020100100057705</v>
          </cell>
          <cell r="L71" t="str">
            <v>连城县农村信用联社罗坊信用社</v>
          </cell>
        </row>
        <row r="72">
          <cell r="A72" t="str">
            <v>66</v>
          </cell>
          <cell r="B72" t="str">
            <v>罗才生</v>
          </cell>
          <cell r="C72" t="str">
            <v>352627195406201919</v>
          </cell>
          <cell r="D72">
            <v>13959017796</v>
          </cell>
          <cell r="E72" t="str">
            <v>坪上村</v>
          </cell>
          <cell r="F72">
            <v>8.11</v>
          </cell>
        </row>
        <row r="72">
          <cell r="J72">
            <v>48.66</v>
          </cell>
          <cell r="K72" t="str">
            <v>6221840509062840657</v>
          </cell>
          <cell r="L72" t="str">
            <v>连城县农村信用联社罗坊信用社</v>
          </cell>
        </row>
        <row r="73">
          <cell r="A73" t="str">
            <v>67</v>
          </cell>
          <cell r="B73" t="str">
            <v>罗九生</v>
          </cell>
          <cell r="C73" t="str">
            <v>352627196501221912</v>
          </cell>
          <cell r="D73">
            <v>18250292049</v>
          </cell>
          <cell r="E73" t="str">
            <v>坪上村</v>
          </cell>
          <cell r="F73">
            <v>8.75</v>
          </cell>
        </row>
        <row r="73">
          <cell r="J73">
            <v>52.5</v>
          </cell>
          <cell r="K73" t="str">
            <v>9090821010100100043861</v>
          </cell>
          <cell r="L73" t="str">
            <v>连城县农村信用联社罗坊信用社</v>
          </cell>
        </row>
        <row r="74">
          <cell r="A74" t="str">
            <v>68</v>
          </cell>
          <cell r="B74" t="str">
            <v>罗宁化</v>
          </cell>
          <cell r="C74" t="str">
            <v>352627196711131915</v>
          </cell>
          <cell r="D74">
            <v>13799093472</v>
          </cell>
          <cell r="E74" t="str">
            <v>坪上村</v>
          </cell>
          <cell r="F74">
            <v>8.41</v>
          </cell>
        </row>
        <row r="74">
          <cell r="J74">
            <v>50.46</v>
          </cell>
          <cell r="K74" t="str">
            <v>9090821010100100043889</v>
          </cell>
          <cell r="L74" t="str">
            <v>连城县农村信用联社罗坊信用社</v>
          </cell>
        </row>
        <row r="75">
          <cell r="A75" t="str">
            <v>69</v>
          </cell>
          <cell r="B75" t="str">
            <v>罗水明</v>
          </cell>
          <cell r="C75" t="str">
            <v>35262719760908191X</v>
          </cell>
          <cell r="D75">
            <v>18760032319</v>
          </cell>
          <cell r="E75" t="str">
            <v>坪上村</v>
          </cell>
          <cell r="F75">
            <v>4.05</v>
          </cell>
        </row>
        <row r="75">
          <cell r="J75">
            <v>24.3</v>
          </cell>
          <cell r="K75" t="str">
            <v>6221840509062841374</v>
          </cell>
          <cell r="L75" t="str">
            <v>连城县农村信用联社罗坊信用社</v>
          </cell>
        </row>
        <row r="76">
          <cell r="A76" t="str">
            <v>70</v>
          </cell>
          <cell r="B76" t="str">
            <v>罗良生</v>
          </cell>
          <cell r="C76" t="str">
            <v>352627195005301919</v>
          </cell>
          <cell r="D76">
            <v>15206072395</v>
          </cell>
          <cell r="E76" t="str">
            <v>坪上村</v>
          </cell>
          <cell r="F76">
            <v>3.37</v>
          </cell>
        </row>
        <row r="76">
          <cell r="J76">
            <v>20.22</v>
          </cell>
          <cell r="K76" t="str">
            <v>9090821010100100043905</v>
          </cell>
          <cell r="L76" t="str">
            <v>连城县农村信用联社罗坊信用社</v>
          </cell>
        </row>
        <row r="77">
          <cell r="A77" t="str">
            <v>71</v>
          </cell>
          <cell r="B77" t="str">
            <v>罗树生</v>
          </cell>
          <cell r="C77" t="str">
            <v>352627195805301917</v>
          </cell>
          <cell r="D77">
            <v>13205977826</v>
          </cell>
          <cell r="E77" t="str">
            <v>坪上村</v>
          </cell>
          <cell r="F77">
            <v>5.69</v>
          </cell>
        </row>
        <row r="77">
          <cell r="J77">
            <v>34.14</v>
          </cell>
          <cell r="K77" t="str">
            <v>9090821010100100215060</v>
          </cell>
          <cell r="L77" t="str">
            <v>连城县农村信用联社罗坊信用社</v>
          </cell>
        </row>
        <row r="78">
          <cell r="A78" t="str">
            <v>72</v>
          </cell>
          <cell r="B78" t="str">
            <v>罗家谟</v>
          </cell>
          <cell r="C78" t="str">
            <v>352627196309221912</v>
          </cell>
          <cell r="D78">
            <v>13959094490</v>
          </cell>
          <cell r="E78" t="str">
            <v>坪上村</v>
          </cell>
          <cell r="F78">
            <v>6.79</v>
          </cell>
        </row>
        <row r="78">
          <cell r="J78">
            <v>40.74</v>
          </cell>
          <cell r="K78" t="str">
            <v>9090821010100100043772</v>
          </cell>
          <cell r="L78" t="str">
            <v>连城县农村信用联社罗坊信用社</v>
          </cell>
        </row>
        <row r="79">
          <cell r="A79" t="str">
            <v>73</v>
          </cell>
          <cell r="B79" t="str">
            <v>罗汝谟</v>
          </cell>
          <cell r="C79" t="str">
            <v>352627197109181914</v>
          </cell>
          <cell r="D79">
            <v>13959077924</v>
          </cell>
          <cell r="E79" t="str">
            <v>坪上村</v>
          </cell>
          <cell r="F79">
            <v>14.8</v>
          </cell>
        </row>
        <row r="79">
          <cell r="J79">
            <v>88.8</v>
          </cell>
          <cell r="K79" t="str">
            <v>6221840509062841341</v>
          </cell>
          <cell r="L79" t="str">
            <v>连城县农村信用联社罗坊信用社</v>
          </cell>
        </row>
        <row r="80">
          <cell r="A80" t="str">
            <v>74</v>
          </cell>
          <cell r="B80" t="str">
            <v>邱金菊</v>
          </cell>
          <cell r="C80" t="str">
            <v>352627195311201924</v>
          </cell>
          <cell r="D80" t="str">
            <v/>
          </cell>
          <cell r="E80" t="str">
            <v>坪上村</v>
          </cell>
          <cell r="F80">
            <v>6.94</v>
          </cell>
        </row>
        <row r="80">
          <cell r="J80">
            <v>41.64</v>
          </cell>
          <cell r="K80" t="str">
            <v>6221840509105237358</v>
          </cell>
          <cell r="L80" t="str">
            <v>连城县农村信用联社罗坊信用社</v>
          </cell>
        </row>
        <row r="81">
          <cell r="A81" t="str">
            <v>75</v>
          </cell>
          <cell r="B81" t="str">
            <v>罗长明</v>
          </cell>
          <cell r="C81" t="str">
            <v>352627196004201910</v>
          </cell>
          <cell r="D81">
            <v>18889112690</v>
          </cell>
          <cell r="E81" t="str">
            <v>坪上村</v>
          </cell>
          <cell r="F81">
            <v>6.53</v>
          </cell>
        </row>
        <row r="81">
          <cell r="J81">
            <v>39.18</v>
          </cell>
          <cell r="K81" t="str">
            <v>6221840509062841226</v>
          </cell>
          <cell r="L81" t="str">
            <v>连城县农村信用联社罗坊信用社</v>
          </cell>
        </row>
        <row r="82">
          <cell r="A82" t="str">
            <v>76</v>
          </cell>
          <cell r="B82" t="str">
            <v>罗瑞谟</v>
          </cell>
          <cell r="C82" t="str">
            <v>352627196507201912</v>
          </cell>
          <cell r="D82" t="str">
            <v/>
          </cell>
          <cell r="E82" t="str">
            <v>坪上村</v>
          </cell>
          <cell r="F82">
            <v>4.57</v>
          </cell>
        </row>
        <row r="82">
          <cell r="J82">
            <v>27.42</v>
          </cell>
          <cell r="K82" t="str">
            <v>6230362503018520504</v>
          </cell>
          <cell r="L82" t="str">
            <v>连城县农村信用联社罗坊信用社</v>
          </cell>
        </row>
        <row r="83">
          <cell r="A83" t="str">
            <v>77</v>
          </cell>
          <cell r="B83" t="str">
            <v>罗福州</v>
          </cell>
          <cell r="C83" t="str">
            <v>350825195903121916</v>
          </cell>
          <cell r="D83">
            <v>13375082527</v>
          </cell>
          <cell r="E83" t="str">
            <v>坪上村</v>
          </cell>
          <cell r="F83">
            <v>8.82</v>
          </cell>
        </row>
        <row r="83">
          <cell r="J83">
            <v>52.92</v>
          </cell>
          <cell r="K83" t="str">
            <v>9090821010100100043870</v>
          </cell>
          <cell r="L83" t="str">
            <v>连城县农村信用联社罗坊信用社</v>
          </cell>
        </row>
        <row r="84">
          <cell r="A84" t="str">
            <v>78</v>
          </cell>
          <cell r="B84" t="str">
            <v>罗金太</v>
          </cell>
          <cell r="C84" t="str">
            <v>352627197605111915</v>
          </cell>
          <cell r="D84">
            <v>18396342620</v>
          </cell>
          <cell r="E84" t="str">
            <v>坪上村</v>
          </cell>
          <cell r="F84">
            <v>5.66</v>
          </cell>
        </row>
        <row r="84">
          <cell r="J84">
            <v>33.96</v>
          </cell>
          <cell r="K84" t="str">
            <v>6221840509062841358</v>
          </cell>
          <cell r="L84" t="str">
            <v>连城县农村信用联社罗坊信用社</v>
          </cell>
        </row>
        <row r="85">
          <cell r="A85" t="str">
            <v>79</v>
          </cell>
          <cell r="B85" t="str">
            <v>罗五生</v>
          </cell>
          <cell r="C85" t="str">
            <v>35262719711014191X</v>
          </cell>
          <cell r="D85">
            <v>15880647071</v>
          </cell>
          <cell r="E85" t="str">
            <v>坪上村</v>
          </cell>
          <cell r="F85">
            <v>5.29</v>
          </cell>
        </row>
        <row r="85">
          <cell r="J85">
            <v>31.74</v>
          </cell>
          <cell r="K85" t="str">
            <v>9090821010100100197179</v>
          </cell>
          <cell r="L85" t="str">
            <v>连城县农村信用联社罗坊信用社</v>
          </cell>
        </row>
        <row r="86">
          <cell r="A86" t="str">
            <v>80</v>
          </cell>
          <cell r="B86" t="str">
            <v>罗传兴</v>
          </cell>
          <cell r="C86" t="str">
            <v>352627193601081917</v>
          </cell>
          <cell r="D86" t="str">
            <v/>
          </cell>
          <cell r="E86" t="str">
            <v>坪上村</v>
          </cell>
          <cell r="F86">
            <v>10.94</v>
          </cell>
        </row>
        <row r="86">
          <cell r="J86">
            <v>65.64</v>
          </cell>
          <cell r="K86" t="str">
            <v>6221840509062841119</v>
          </cell>
          <cell r="L86" t="str">
            <v>连城县农村信用联社罗坊信用社</v>
          </cell>
        </row>
        <row r="87">
          <cell r="A87" t="str">
            <v>81</v>
          </cell>
          <cell r="B87" t="str">
            <v>罗光生</v>
          </cell>
          <cell r="C87" t="str">
            <v>352627195206271912</v>
          </cell>
          <cell r="D87">
            <v>15206072138</v>
          </cell>
          <cell r="E87" t="str">
            <v>坪上村</v>
          </cell>
          <cell r="F87">
            <v>7</v>
          </cell>
        </row>
        <row r="87">
          <cell r="J87">
            <v>42</v>
          </cell>
          <cell r="K87" t="str">
            <v>9090821010100100043914</v>
          </cell>
          <cell r="L87" t="str">
            <v>连城县农村信用联社罗坊信用社</v>
          </cell>
        </row>
        <row r="88">
          <cell r="A88" t="str">
            <v>82</v>
          </cell>
          <cell r="B88" t="str">
            <v>罗健生</v>
          </cell>
          <cell r="C88" t="str">
            <v>352627197204081938</v>
          </cell>
          <cell r="D88">
            <v>13328786101</v>
          </cell>
          <cell r="E88" t="str">
            <v>坪上村</v>
          </cell>
          <cell r="F88">
            <v>4.63</v>
          </cell>
        </row>
        <row r="88">
          <cell r="J88">
            <v>27.78</v>
          </cell>
          <cell r="K88" t="str">
            <v>6221840509089899355</v>
          </cell>
          <cell r="L88" t="str">
            <v>连城县农村信用联社罗坊信用社</v>
          </cell>
        </row>
        <row r="89">
          <cell r="A89" t="str">
            <v>83</v>
          </cell>
          <cell r="B89" t="str">
            <v>罗昌生</v>
          </cell>
          <cell r="C89" t="str">
            <v>352627197406131913</v>
          </cell>
          <cell r="D89">
            <v>13159315013</v>
          </cell>
          <cell r="E89" t="str">
            <v>坪上村</v>
          </cell>
          <cell r="F89">
            <v>4.35</v>
          </cell>
        </row>
        <row r="89">
          <cell r="J89">
            <v>26.1</v>
          </cell>
          <cell r="K89" t="str">
            <v>6221840509089899348</v>
          </cell>
          <cell r="L89" t="str">
            <v>连城县农村信用联社罗坊信用社</v>
          </cell>
        </row>
        <row r="90">
          <cell r="A90" t="str">
            <v>84</v>
          </cell>
          <cell r="B90" t="str">
            <v>罗春泉</v>
          </cell>
          <cell r="C90" t="str">
            <v>352627197810141937</v>
          </cell>
          <cell r="D90" t="str">
            <v/>
          </cell>
          <cell r="E90" t="str">
            <v>坪上村</v>
          </cell>
          <cell r="F90">
            <v>13.66</v>
          </cell>
        </row>
        <row r="90">
          <cell r="J90">
            <v>81.96</v>
          </cell>
          <cell r="K90" t="str">
            <v>6221272702010694915</v>
          </cell>
          <cell r="L90" t="str">
            <v>连城县农村信用联社罗坊信用社</v>
          </cell>
        </row>
        <row r="91">
          <cell r="A91" t="str">
            <v>85</v>
          </cell>
          <cell r="B91" t="str">
            <v>罗承开</v>
          </cell>
          <cell r="C91" t="str">
            <v>350825198002011916</v>
          </cell>
          <cell r="D91" t="str">
            <v/>
          </cell>
          <cell r="E91" t="str">
            <v>坪上村</v>
          </cell>
          <cell r="F91">
            <v>1.34</v>
          </cell>
        </row>
        <row r="91">
          <cell r="J91">
            <v>8.04</v>
          </cell>
          <cell r="K91" t="str">
            <v>6230361509005277934</v>
          </cell>
          <cell r="L91" t="str">
            <v>连城县农村信用联社罗坊信用社</v>
          </cell>
        </row>
        <row r="92">
          <cell r="A92" t="str">
            <v>86</v>
          </cell>
          <cell r="B92" t="str">
            <v>罗长福</v>
          </cell>
          <cell r="C92" t="str">
            <v>352627197006241910</v>
          </cell>
          <cell r="D92">
            <v>15860873298</v>
          </cell>
          <cell r="E92" t="str">
            <v>坪上村</v>
          </cell>
          <cell r="F92">
            <v>1.16</v>
          </cell>
        </row>
        <row r="92">
          <cell r="J92">
            <v>6.96</v>
          </cell>
          <cell r="K92" t="str">
            <v>9090821010100100066140</v>
          </cell>
          <cell r="L92" t="str">
            <v>连城县农村信用联社罗坊信用社</v>
          </cell>
        </row>
        <row r="93">
          <cell r="A93" t="str">
            <v>87</v>
          </cell>
          <cell r="B93" t="str">
            <v>罗钟谟</v>
          </cell>
          <cell r="C93" t="str">
            <v>352627196405061912</v>
          </cell>
          <cell r="D93">
            <v>18906071356</v>
          </cell>
          <cell r="E93" t="str">
            <v>坪上村</v>
          </cell>
          <cell r="F93">
            <v>3</v>
          </cell>
        </row>
        <row r="93">
          <cell r="J93">
            <v>18</v>
          </cell>
          <cell r="K93" t="str">
            <v>9090821010100100044012</v>
          </cell>
          <cell r="L93" t="str">
            <v>连城县农村信用联社罗坊信用社</v>
          </cell>
        </row>
        <row r="94">
          <cell r="A94" t="str">
            <v>88</v>
          </cell>
          <cell r="B94" t="str">
            <v>罗义招</v>
          </cell>
          <cell r="C94" t="str">
            <v>35262719501010192X</v>
          </cell>
          <cell r="D94">
            <v>18959474443</v>
          </cell>
          <cell r="E94" t="str">
            <v>坪上村</v>
          </cell>
          <cell r="F94">
            <v>4.04</v>
          </cell>
        </row>
        <row r="94">
          <cell r="J94">
            <v>24.24</v>
          </cell>
          <cell r="K94" t="str">
            <v>6221840509105237408</v>
          </cell>
          <cell r="L94" t="str">
            <v>连城县农村信用联社罗坊信用社</v>
          </cell>
        </row>
        <row r="95">
          <cell r="A95" t="str">
            <v>89</v>
          </cell>
          <cell r="B95" t="str">
            <v>罗志光</v>
          </cell>
          <cell r="C95" t="str">
            <v>352627196702101917</v>
          </cell>
          <cell r="D95">
            <v>15860186427</v>
          </cell>
          <cell r="E95" t="str">
            <v>坪上村</v>
          </cell>
          <cell r="F95">
            <v>6.65</v>
          </cell>
        </row>
        <row r="95">
          <cell r="J95">
            <v>39.9</v>
          </cell>
          <cell r="K95" t="str">
            <v>6221840509089899512</v>
          </cell>
          <cell r="L95" t="str">
            <v>连城县农村信用联社罗坊信用社</v>
          </cell>
        </row>
        <row r="96">
          <cell r="A96" t="str">
            <v>90</v>
          </cell>
          <cell r="B96" t="str">
            <v>罗高荣</v>
          </cell>
          <cell r="C96" t="str">
            <v>352627197405081918</v>
          </cell>
          <cell r="D96" t="str">
            <v/>
          </cell>
          <cell r="E96" t="str">
            <v>坪上村</v>
          </cell>
          <cell r="F96">
            <v>1.8</v>
          </cell>
        </row>
        <row r="96">
          <cell r="J96">
            <v>10.8</v>
          </cell>
          <cell r="K96" t="str">
            <v>6221840509062841960</v>
          </cell>
          <cell r="L96" t="str">
            <v>连城县农村信用联社罗坊信用社</v>
          </cell>
        </row>
        <row r="97">
          <cell r="A97" t="str">
            <v>91</v>
          </cell>
          <cell r="B97" t="str">
            <v>罗高恒</v>
          </cell>
          <cell r="C97" t="str">
            <v>350825198212081912</v>
          </cell>
          <cell r="D97">
            <v>18760032319</v>
          </cell>
          <cell r="E97" t="str">
            <v>坪上村</v>
          </cell>
          <cell r="F97">
            <v>1.78</v>
          </cell>
        </row>
        <row r="97">
          <cell r="J97">
            <v>10.68</v>
          </cell>
          <cell r="K97" t="str">
            <v>6221840509062841556</v>
          </cell>
          <cell r="L97" t="str">
            <v>连城县农村信用联社罗坊信用社</v>
          </cell>
        </row>
        <row r="98">
          <cell r="A98" t="str">
            <v>92</v>
          </cell>
          <cell r="B98" t="str">
            <v>邱兴荣</v>
          </cell>
          <cell r="C98" t="str">
            <v>350825198603131913</v>
          </cell>
          <cell r="D98" t="str">
            <v/>
          </cell>
          <cell r="E98" t="str">
            <v>坪上村</v>
          </cell>
          <cell r="F98">
            <v>10.26</v>
          </cell>
        </row>
        <row r="98">
          <cell r="J98">
            <v>61.56</v>
          </cell>
          <cell r="K98" t="str">
            <v>6221840509062840400</v>
          </cell>
          <cell r="L98" t="str">
            <v>连城县农村信用联社罗坊信用社</v>
          </cell>
        </row>
        <row r="99">
          <cell r="A99" t="str">
            <v>93</v>
          </cell>
          <cell r="B99" t="str">
            <v>罗永谟</v>
          </cell>
          <cell r="C99" t="str">
            <v>352627196109241919</v>
          </cell>
          <cell r="D99">
            <v>13616929269</v>
          </cell>
          <cell r="E99" t="str">
            <v>坪上村</v>
          </cell>
          <cell r="F99">
            <v>3.98</v>
          </cell>
        </row>
        <row r="99">
          <cell r="J99">
            <v>23.88</v>
          </cell>
          <cell r="K99" t="str">
            <v>9090821010100100044003</v>
          </cell>
          <cell r="L99" t="str">
            <v>连城县农村信用联社罗坊信用社</v>
          </cell>
        </row>
        <row r="100">
          <cell r="A100" t="str">
            <v>94</v>
          </cell>
          <cell r="B100" t="str">
            <v>罗永辉</v>
          </cell>
          <cell r="C100" t="str">
            <v>350825198803151919</v>
          </cell>
          <cell r="D100" t="str">
            <v/>
          </cell>
          <cell r="E100" t="str">
            <v>坪上村</v>
          </cell>
          <cell r="F100">
            <v>0.9</v>
          </cell>
        </row>
        <row r="100">
          <cell r="J100">
            <v>5.4</v>
          </cell>
          <cell r="K100" t="str">
            <v>6228231559027694279</v>
          </cell>
          <cell r="L100" t="str">
            <v>连城县农村信用联社罗坊信用社</v>
          </cell>
        </row>
        <row r="101">
          <cell r="A101" t="str">
            <v>95</v>
          </cell>
          <cell r="B101" t="str">
            <v>罗长生</v>
          </cell>
          <cell r="C101" t="str">
            <v>350825197502271955</v>
          </cell>
          <cell r="D101" t="str">
            <v/>
          </cell>
          <cell r="E101" t="str">
            <v>坪上村</v>
          </cell>
          <cell r="F101">
            <v>4.9</v>
          </cell>
        </row>
        <row r="101">
          <cell r="J101">
            <v>29.4</v>
          </cell>
          <cell r="K101" t="str">
            <v>6221840509062841499</v>
          </cell>
          <cell r="L101" t="str">
            <v>连城县农村信用联社罗坊信用社</v>
          </cell>
        </row>
        <row r="102">
          <cell r="A102" t="str">
            <v>96</v>
          </cell>
          <cell r="B102" t="str">
            <v>邱华锋</v>
          </cell>
          <cell r="C102" t="str">
            <v>35082519850417191X</v>
          </cell>
          <cell r="D102" t="str">
            <v/>
          </cell>
          <cell r="E102" t="str">
            <v>坪上村</v>
          </cell>
          <cell r="F102">
            <v>1.44</v>
          </cell>
        </row>
        <row r="102">
          <cell r="J102">
            <v>8.64</v>
          </cell>
          <cell r="K102" t="str">
            <v>6221840509062841515</v>
          </cell>
          <cell r="L102" t="str">
            <v>连城县农村信用联社罗坊信用社</v>
          </cell>
        </row>
        <row r="103">
          <cell r="A103" t="str">
            <v>97</v>
          </cell>
          <cell r="B103" t="str">
            <v>邱元荣</v>
          </cell>
          <cell r="C103" t="str">
            <v>352627195710081931</v>
          </cell>
          <cell r="D103">
            <v>15080225193</v>
          </cell>
          <cell r="E103" t="str">
            <v>坪上村</v>
          </cell>
          <cell r="F103">
            <v>9.95</v>
          </cell>
        </row>
        <row r="103">
          <cell r="J103">
            <v>59.7</v>
          </cell>
          <cell r="K103" t="str">
            <v>9090821010100100044049</v>
          </cell>
          <cell r="L103" t="str">
            <v>连城县农村信用联社罗坊信用社</v>
          </cell>
        </row>
        <row r="104">
          <cell r="A104" t="str">
            <v>98</v>
          </cell>
          <cell r="B104" t="str">
            <v>邱锡荣</v>
          </cell>
          <cell r="C104" t="str">
            <v>352627197909231916</v>
          </cell>
          <cell r="D104" t="str">
            <v/>
          </cell>
          <cell r="E104" t="str">
            <v>坪上村</v>
          </cell>
          <cell r="F104">
            <v>1.69</v>
          </cell>
        </row>
        <row r="104">
          <cell r="J104">
            <v>10.14</v>
          </cell>
          <cell r="K104" t="str">
            <v>6221840509062842000</v>
          </cell>
          <cell r="L104" t="str">
            <v>连城县农村信用联社罗坊信用社</v>
          </cell>
        </row>
        <row r="105">
          <cell r="A105" t="str">
            <v>99</v>
          </cell>
          <cell r="B105" t="str">
            <v>邱光荣</v>
          </cell>
          <cell r="C105" t="str">
            <v>352627197203011938</v>
          </cell>
          <cell r="D105" t="str">
            <v/>
          </cell>
          <cell r="E105" t="str">
            <v>坪上村</v>
          </cell>
          <cell r="F105">
            <v>1.01</v>
          </cell>
        </row>
        <row r="105">
          <cell r="J105">
            <v>6.06</v>
          </cell>
          <cell r="K105" t="str">
            <v>623036110815377244</v>
          </cell>
          <cell r="L105" t="str">
            <v>连城县农村信用联社罗坊信用社</v>
          </cell>
        </row>
        <row r="106">
          <cell r="A106" t="str">
            <v>100</v>
          </cell>
          <cell r="B106" t="str">
            <v>邱梅生</v>
          </cell>
          <cell r="C106" t="str">
            <v>352627195810041910</v>
          </cell>
          <cell r="D106">
            <v>13850850741</v>
          </cell>
          <cell r="E106" t="str">
            <v>坪上村</v>
          </cell>
          <cell r="F106">
            <v>8.43</v>
          </cell>
        </row>
        <row r="106">
          <cell r="J106">
            <v>50.58</v>
          </cell>
          <cell r="K106" t="str">
            <v>623036150901087752</v>
          </cell>
          <cell r="L106" t="str">
            <v>连城县农村信用联社罗坊信用社</v>
          </cell>
        </row>
        <row r="107">
          <cell r="A107" t="str">
            <v>101</v>
          </cell>
          <cell r="B107" t="str">
            <v>邱松生</v>
          </cell>
          <cell r="C107" t="str">
            <v>352627197012291914</v>
          </cell>
          <cell r="D107" t="str">
            <v/>
          </cell>
          <cell r="E107" t="str">
            <v>坪上村</v>
          </cell>
          <cell r="F107">
            <v>0.37</v>
          </cell>
        </row>
        <row r="107">
          <cell r="J107">
            <v>2.22</v>
          </cell>
          <cell r="K107" t="str">
            <v>6221840509062841937</v>
          </cell>
          <cell r="L107" t="str">
            <v>连城县农村信用联社罗坊信用社</v>
          </cell>
        </row>
        <row r="108">
          <cell r="A108" t="str">
            <v>102</v>
          </cell>
          <cell r="B108" t="str">
            <v>邱德保</v>
          </cell>
          <cell r="C108" t="str">
            <v>352627194111011910</v>
          </cell>
          <cell r="D108">
            <v>1806565068</v>
          </cell>
          <cell r="E108" t="str">
            <v>坪上村</v>
          </cell>
          <cell r="F108">
            <v>4.19</v>
          </cell>
        </row>
        <row r="108">
          <cell r="J108">
            <v>25.14</v>
          </cell>
          <cell r="K108" t="str">
            <v>9090821010100100044030</v>
          </cell>
          <cell r="L108" t="str">
            <v>连城县农村信用联社罗坊信用社</v>
          </cell>
        </row>
        <row r="109">
          <cell r="A109" t="str">
            <v>103</v>
          </cell>
          <cell r="B109" t="str">
            <v>邱北京</v>
          </cell>
          <cell r="C109" t="str">
            <v>352627196011171916</v>
          </cell>
          <cell r="D109">
            <v>18960073386</v>
          </cell>
          <cell r="E109" t="str">
            <v>坪上村</v>
          </cell>
          <cell r="F109">
            <v>7.93</v>
          </cell>
        </row>
        <row r="109">
          <cell r="J109">
            <v>47.58</v>
          </cell>
          <cell r="K109" t="str">
            <v>9090821010100100044021</v>
          </cell>
          <cell r="L109" t="str">
            <v>连城县农村信用联社罗坊信用社</v>
          </cell>
        </row>
        <row r="110">
          <cell r="A110" t="str">
            <v>104</v>
          </cell>
          <cell r="B110" t="str">
            <v>罗凤彬</v>
          </cell>
          <cell r="C110" t="str">
            <v>352627197507171914</v>
          </cell>
          <cell r="D110" t="str">
            <v/>
          </cell>
          <cell r="E110" t="str">
            <v>坪上村</v>
          </cell>
          <cell r="F110">
            <v>2.58</v>
          </cell>
        </row>
        <row r="110">
          <cell r="J110">
            <v>15.48</v>
          </cell>
          <cell r="K110" t="str">
            <v>6230361509010642395</v>
          </cell>
          <cell r="L110" t="str">
            <v>连城县农村信用联社罗坊信用社</v>
          </cell>
        </row>
        <row r="111">
          <cell r="A111" t="str">
            <v>105</v>
          </cell>
          <cell r="B111" t="str">
            <v>邱国荣</v>
          </cell>
          <cell r="C111" t="str">
            <v>352627197509111915</v>
          </cell>
          <cell r="D111" t="str">
            <v/>
          </cell>
          <cell r="E111" t="str">
            <v>坪上村</v>
          </cell>
          <cell r="F111">
            <v>3.43</v>
          </cell>
        </row>
        <row r="111">
          <cell r="J111">
            <v>20.58</v>
          </cell>
          <cell r="K111" t="str">
            <v>6221840509062841952</v>
          </cell>
          <cell r="L111" t="str">
            <v>连城县农村信用联社罗坊信用社</v>
          </cell>
        </row>
        <row r="112">
          <cell r="A112" t="str">
            <v>106</v>
          </cell>
          <cell r="B112" t="str">
            <v>李秀珍</v>
          </cell>
          <cell r="C112" t="str">
            <v>352627196209201922</v>
          </cell>
          <cell r="D112">
            <v>18959035609</v>
          </cell>
          <cell r="E112" t="str">
            <v>坪上村</v>
          </cell>
          <cell r="F112">
            <v>8.47</v>
          </cell>
        </row>
        <row r="112">
          <cell r="J112">
            <v>50.82</v>
          </cell>
          <cell r="K112" t="str">
            <v>9090821010100100044129</v>
          </cell>
          <cell r="L112" t="str">
            <v>连城县农村信用联社罗坊信用社</v>
          </cell>
        </row>
        <row r="113">
          <cell r="A113" t="str">
            <v>107</v>
          </cell>
          <cell r="B113" t="str">
            <v>罗其祥</v>
          </cell>
          <cell r="C113" t="str">
            <v>35262719530608193X</v>
          </cell>
          <cell r="D113">
            <v>18659787565</v>
          </cell>
          <cell r="E113" t="str">
            <v>坪上村</v>
          </cell>
          <cell r="F113">
            <v>5.9</v>
          </cell>
        </row>
        <row r="113">
          <cell r="J113">
            <v>35.4</v>
          </cell>
          <cell r="K113" t="str">
            <v>9090821010100100044101</v>
          </cell>
          <cell r="L113" t="str">
            <v>连城县农村信用联社罗坊信用社</v>
          </cell>
        </row>
        <row r="114">
          <cell r="A114" t="str">
            <v>108</v>
          </cell>
          <cell r="B114" t="str">
            <v>罗昌祥</v>
          </cell>
          <cell r="C114" t="str">
            <v>352627195709151939</v>
          </cell>
          <cell r="D114">
            <v>15206017328</v>
          </cell>
          <cell r="E114" t="str">
            <v>坪上村</v>
          </cell>
          <cell r="F114">
            <v>8.66</v>
          </cell>
        </row>
        <row r="114">
          <cell r="J114">
            <v>51.96</v>
          </cell>
          <cell r="K114" t="str">
            <v>9090821010100100044094</v>
          </cell>
          <cell r="L114" t="str">
            <v>连城县农村信用联社罗坊信用社</v>
          </cell>
        </row>
        <row r="115">
          <cell r="A115" t="str">
            <v>109</v>
          </cell>
          <cell r="B115" t="str">
            <v>邱水荣</v>
          </cell>
          <cell r="C115" t="str">
            <v>35262719740624191X</v>
          </cell>
          <cell r="D115">
            <v>18020691885</v>
          </cell>
          <cell r="E115" t="str">
            <v>坪上村</v>
          </cell>
          <cell r="F115">
            <v>6.56</v>
          </cell>
        </row>
        <row r="115">
          <cell r="J115">
            <v>39.36</v>
          </cell>
          <cell r="K115" t="str">
            <v>6221840509062841994</v>
          </cell>
          <cell r="L115" t="str">
            <v>连城县农村信用联社罗坊信用社</v>
          </cell>
        </row>
        <row r="116">
          <cell r="A116" t="str">
            <v>110</v>
          </cell>
          <cell r="B116" t="str">
            <v>邱少荣</v>
          </cell>
          <cell r="C116" t="str">
            <v>352627197011121913</v>
          </cell>
          <cell r="D116">
            <v>3128963</v>
          </cell>
          <cell r="E116" t="str">
            <v>坪上村</v>
          </cell>
          <cell r="F116">
            <v>5.74</v>
          </cell>
        </row>
        <row r="116">
          <cell r="J116">
            <v>34.44</v>
          </cell>
          <cell r="K116" t="str">
            <v>9090821010100100044110</v>
          </cell>
          <cell r="L116" t="str">
            <v>连城县农村信用联社罗坊信用社</v>
          </cell>
        </row>
        <row r="117">
          <cell r="A117" t="str">
            <v>111</v>
          </cell>
          <cell r="B117" t="str">
            <v>邱步荣</v>
          </cell>
          <cell r="C117" t="str">
            <v>352627197211151930</v>
          </cell>
          <cell r="D117">
            <v>13959479775</v>
          </cell>
          <cell r="E117" t="str">
            <v>坪上村</v>
          </cell>
          <cell r="F117">
            <v>3.23</v>
          </cell>
        </row>
        <row r="117">
          <cell r="J117">
            <v>19.38</v>
          </cell>
          <cell r="K117" t="str">
            <v>6221840509092293802</v>
          </cell>
          <cell r="L117" t="str">
            <v>连城县农村信用联社罗坊信用社</v>
          </cell>
        </row>
        <row r="118">
          <cell r="A118" t="str">
            <v>112</v>
          </cell>
          <cell r="B118" t="str">
            <v>邱连生</v>
          </cell>
          <cell r="C118" t="str">
            <v>352627195012301917</v>
          </cell>
          <cell r="D118">
            <v>18359208735</v>
          </cell>
          <cell r="E118" t="str">
            <v>坪上村</v>
          </cell>
          <cell r="F118">
            <v>12.85</v>
          </cell>
        </row>
        <row r="118">
          <cell r="J118">
            <v>77.1</v>
          </cell>
          <cell r="K118" t="str">
            <v>9090821010100100043978</v>
          </cell>
          <cell r="L118" t="str">
            <v>连城县农村信用联社罗坊信用社</v>
          </cell>
        </row>
        <row r="119">
          <cell r="A119" t="str">
            <v>113</v>
          </cell>
          <cell r="B119" t="str">
            <v>邱泉荣</v>
          </cell>
          <cell r="C119" t="str">
            <v>350825198404161917</v>
          </cell>
          <cell r="D119">
            <v>18259636973</v>
          </cell>
          <cell r="E119" t="str">
            <v>坪上村</v>
          </cell>
          <cell r="F119">
            <v>12.36</v>
          </cell>
        </row>
        <row r="119">
          <cell r="J119">
            <v>74.16</v>
          </cell>
          <cell r="K119" t="str">
            <v>6221840509062841549</v>
          </cell>
          <cell r="L119" t="str">
            <v>连城县农村信用联社罗坊信用社</v>
          </cell>
        </row>
        <row r="120">
          <cell r="A120" t="str">
            <v>114</v>
          </cell>
          <cell r="B120" t="str">
            <v>邱忠荣</v>
          </cell>
          <cell r="C120" t="str">
            <v>352627197408071918</v>
          </cell>
          <cell r="D120" t="str">
            <v/>
          </cell>
          <cell r="E120" t="str">
            <v>坪上村</v>
          </cell>
          <cell r="F120">
            <v>5.82</v>
          </cell>
        </row>
        <row r="120">
          <cell r="J120">
            <v>34.92</v>
          </cell>
          <cell r="K120" t="str">
            <v>6221840509062841978</v>
          </cell>
          <cell r="L120" t="str">
            <v>连城县农村信用联社罗坊信用社</v>
          </cell>
        </row>
        <row r="121">
          <cell r="A121" t="str">
            <v>115</v>
          </cell>
          <cell r="B121" t="str">
            <v>邱德炎</v>
          </cell>
          <cell r="C121" t="str">
            <v>352627194612011919</v>
          </cell>
          <cell r="D121">
            <v>13358361642</v>
          </cell>
          <cell r="E121" t="str">
            <v>坪上村</v>
          </cell>
          <cell r="F121">
            <v>4.56</v>
          </cell>
        </row>
        <row r="121">
          <cell r="J121">
            <v>27.36</v>
          </cell>
          <cell r="K121" t="str">
            <v>9090821010100100044067</v>
          </cell>
          <cell r="L121" t="str">
            <v>连城县农村信用联社罗坊信用社</v>
          </cell>
        </row>
        <row r="122">
          <cell r="A122" t="str">
            <v>116</v>
          </cell>
          <cell r="B122" t="str">
            <v>罗水珍</v>
          </cell>
          <cell r="C122" t="str">
            <v>352627196806011940</v>
          </cell>
          <cell r="D122">
            <v>18760038431</v>
          </cell>
          <cell r="E122" t="str">
            <v>坪上村</v>
          </cell>
          <cell r="F122">
            <v>4.2</v>
          </cell>
        </row>
        <row r="122">
          <cell r="J122">
            <v>25.2</v>
          </cell>
          <cell r="K122" t="str">
            <v>9090821010100100043950</v>
          </cell>
          <cell r="L122" t="str">
            <v>连城县农村信用联社罗坊信用社</v>
          </cell>
        </row>
        <row r="123">
          <cell r="A123" t="str">
            <v>117</v>
          </cell>
          <cell r="B123" t="str">
            <v>罗显承</v>
          </cell>
          <cell r="C123" t="str">
            <v>352627195403041913</v>
          </cell>
          <cell r="D123" t="str">
            <v/>
          </cell>
          <cell r="E123" t="str">
            <v>坪上村</v>
          </cell>
          <cell r="F123">
            <v>15.12</v>
          </cell>
        </row>
        <row r="123">
          <cell r="J123">
            <v>90.72</v>
          </cell>
          <cell r="K123" t="str">
            <v>6221840509062841853</v>
          </cell>
          <cell r="L123" t="str">
            <v>连城县农村信用联社罗坊信用社</v>
          </cell>
        </row>
        <row r="124">
          <cell r="A124" t="str">
            <v>118</v>
          </cell>
          <cell r="B124" t="str">
            <v>罗木旺</v>
          </cell>
          <cell r="C124" t="str">
            <v>352627196609011917</v>
          </cell>
          <cell r="D124">
            <v>13559934601</v>
          </cell>
          <cell r="E124" t="str">
            <v>坪上村</v>
          </cell>
          <cell r="F124">
            <v>3.98</v>
          </cell>
        </row>
        <row r="124">
          <cell r="J124">
            <v>23.88</v>
          </cell>
          <cell r="K124" t="str">
            <v>6230362509001023745</v>
          </cell>
          <cell r="L124" t="str">
            <v>连城县农村信用联社罗坊信用社</v>
          </cell>
        </row>
        <row r="125">
          <cell r="A125" t="str">
            <v>119</v>
          </cell>
          <cell r="B125" t="str">
            <v>罗茂祥</v>
          </cell>
          <cell r="C125" t="str">
            <v>352627195212121937</v>
          </cell>
          <cell r="D125">
            <v>13850661551</v>
          </cell>
          <cell r="E125" t="str">
            <v>坪上村</v>
          </cell>
          <cell r="F125">
            <v>3.29</v>
          </cell>
        </row>
        <row r="125">
          <cell r="J125">
            <v>19.74</v>
          </cell>
          <cell r="K125" t="str">
            <v>9090821010100100044352</v>
          </cell>
          <cell r="L125" t="str">
            <v>连城县农村信用联社罗坊信用社</v>
          </cell>
        </row>
        <row r="126">
          <cell r="A126" t="str">
            <v>120</v>
          </cell>
          <cell r="B126" t="str">
            <v>罗群宗</v>
          </cell>
          <cell r="C126" t="str">
            <v>352627195109211918</v>
          </cell>
          <cell r="D126">
            <v>15392360791</v>
          </cell>
          <cell r="E126" t="str">
            <v>坪上村</v>
          </cell>
          <cell r="F126">
            <v>6.26</v>
          </cell>
        </row>
        <row r="126">
          <cell r="J126">
            <v>37.56</v>
          </cell>
          <cell r="K126" t="str">
            <v>9090821010100100067648</v>
          </cell>
          <cell r="L126" t="str">
            <v>连城县农村信用联社罗坊信用社</v>
          </cell>
        </row>
        <row r="127">
          <cell r="A127" t="str">
            <v>121</v>
          </cell>
          <cell r="B127" t="str">
            <v>罗金德</v>
          </cell>
          <cell r="C127" t="str">
            <v>352627197405201932</v>
          </cell>
          <cell r="D127" t="str">
            <v/>
          </cell>
          <cell r="E127" t="str">
            <v>坪上村</v>
          </cell>
          <cell r="F127">
            <v>4.24</v>
          </cell>
        </row>
        <row r="127">
          <cell r="J127">
            <v>25.44</v>
          </cell>
          <cell r="K127" t="str">
            <v>6221840509062843131</v>
          </cell>
          <cell r="L127" t="str">
            <v>连城县农村信用联社罗坊信用社</v>
          </cell>
        </row>
        <row r="128">
          <cell r="A128" t="str">
            <v>122</v>
          </cell>
          <cell r="B128" t="str">
            <v>罗赞祥</v>
          </cell>
          <cell r="C128" t="str">
            <v>352627195910301919</v>
          </cell>
          <cell r="D128" t="str">
            <v/>
          </cell>
          <cell r="E128" t="str">
            <v>坪上村</v>
          </cell>
          <cell r="F128">
            <v>4.71</v>
          </cell>
        </row>
        <row r="128">
          <cell r="J128">
            <v>28.26</v>
          </cell>
          <cell r="K128" t="str">
            <v>6221840509062842950</v>
          </cell>
          <cell r="L128" t="str">
            <v>连城县农村信用联社罗坊信用社</v>
          </cell>
        </row>
        <row r="129">
          <cell r="A129" t="str">
            <v>123</v>
          </cell>
          <cell r="B129" t="str">
            <v>罗栋祥</v>
          </cell>
          <cell r="C129" t="str">
            <v>352627196805061938</v>
          </cell>
          <cell r="D129" t="str">
            <v/>
          </cell>
          <cell r="E129" t="str">
            <v>坪上村</v>
          </cell>
          <cell r="F129">
            <v>2.12</v>
          </cell>
        </row>
        <row r="129">
          <cell r="J129">
            <v>12.72</v>
          </cell>
          <cell r="K129" t="str">
            <v>6221840509062843073</v>
          </cell>
          <cell r="L129" t="str">
            <v>连城县农村信用联社罗坊信用社</v>
          </cell>
        </row>
        <row r="130">
          <cell r="A130" t="str">
            <v>124</v>
          </cell>
          <cell r="B130" t="str">
            <v>罗海祥</v>
          </cell>
          <cell r="C130" t="str">
            <v>350825198410081913</v>
          </cell>
          <cell r="D130">
            <v>18760032319</v>
          </cell>
          <cell r="E130" t="str">
            <v>坪上村</v>
          </cell>
          <cell r="F130">
            <v>6.76</v>
          </cell>
        </row>
        <row r="130">
          <cell r="J130">
            <v>40.56</v>
          </cell>
          <cell r="K130" t="str">
            <v>6221840509062842307</v>
          </cell>
          <cell r="L130" t="str">
            <v>连城县农村信用联社罗坊信用社</v>
          </cell>
        </row>
        <row r="131">
          <cell r="A131" t="str">
            <v>125</v>
          </cell>
          <cell r="B131" t="str">
            <v>罗伯祥</v>
          </cell>
          <cell r="C131" t="str">
            <v>352627195007091919</v>
          </cell>
          <cell r="D131">
            <v>15959735393</v>
          </cell>
          <cell r="E131" t="str">
            <v>坪上村</v>
          </cell>
          <cell r="F131">
            <v>2.46</v>
          </cell>
        </row>
        <row r="131">
          <cell r="J131">
            <v>14.76</v>
          </cell>
          <cell r="K131" t="str">
            <v>9090821010100100044316</v>
          </cell>
          <cell r="L131" t="str">
            <v>连城县农村信用联社罗坊信用社</v>
          </cell>
        </row>
        <row r="132">
          <cell r="A132" t="str">
            <v>126</v>
          </cell>
          <cell r="B132" t="str">
            <v>罗继德</v>
          </cell>
          <cell r="C132" t="str">
            <v>352627196509231912</v>
          </cell>
          <cell r="D132">
            <v>13559962792</v>
          </cell>
          <cell r="E132" t="str">
            <v>坪上村</v>
          </cell>
          <cell r="F132">
            <v>0.76</v>
          </cell>
        </row>
        <row r="132">
          <cell r="J132">
            <v>4.56</v>
          </cell>
          <cell r="K132" t="str">
            <v>9090821010100100044441</v>
          </cell>
          <cell r="L132" t="str">
            <v>连城县农村信用联社罗坊信用社</v>
          </cell>
        </row>
        <row r="133">
          <cell r="A133" t="str">
            <v>127</v>
          </cell>
          <cell r="B133" t="str">
            <v>罗林祥</v>
          </cell>
          <cell r="C133" t="str">
            <v>352627196806121912</v>
          </cell>
          <cell r="D133">
            <v>13950857645</v>
          </cell>
          <cell r="E133" t="str">
            <v>坪上村</v>
          </cell>
          <cell r="F133">
            <v>6.15</v>
          </cell>
        </row>
        <row r="133">
          <cell r="J133">
            <v>36.9</v>
          </cell>
          <cell r="K133" t="str">
            <v>9090821010100100044361</v>
          </cell>
          <cell r="L133" t="str">
            <v>连城县农村信用联社罗坊信用社</v>
          </cell>
        </row>
        <row r="134">
          <cell r="A134" t="str">
            <v>128</v>
          </cell>
          <cell r="B134" t="str">
            <v>罗万祥</v>
          </cell>
          <cell r="C134" t="str">
            <v>352627194411111913</v>
          </cell>
          <cell r="D134">
            <v>18759038683</v>
          </cell>
          <cell r="E134" t="str">
            <v>坪上村</v>
          </cell>
          <cell r="F134">
            <v>4.39</v>
          </cell>
        </row>
        <row r="134">
          <cell r="J134">
            <v>26.34</v>
          </cell>
          <cell r="K134" t="str">
            <v>9090821010100100044478</v>
          </cell>
          <cell r="L134" t="str">
            <v>连城县农村信用联社罗坊信用社</v>
          </cell>
        </row>
        <row r="135">
          <cell r="A135" t="str">
            <v>129</v>
          </cell>
          <cell r="B135" t="str">
            <v>罗福福</v>
          </cell>
          <cell r="C135" t="str">
            <v>350825198310151937</v>
          </cell>
          <cell r="D135" t="str">
            <v/>
          </cell>
          <cell r="E135" t="str">
            <v>坪上村</v>
          </cell>
          <cell r="F135">
            <v>23.76</v>
          </cell>
        </row>
        <row r="135">
          <cell r="J135">
            <v>142.56</v>
          </cell>
          <cell r="K135" t="str">
            <v>6221840509062842299</v>
          </cell>
          <cell r="L135" t="str">
            <v>连城县农村信用联社罗坊信用社</v>
          </cell>
        </row>
        <row r="136">
          <cell r="A136" t="str">
            <v>130</v>
          </cell>
          <cell r="B136" t="str">
            <v>罗昌荣</v>
          </cell>
          <cell r="C136" t="str">
            <v>352627196010121917</v>
          </cell>
          <cell r="D136">
            <v>15089081219</v>
          </cell>
          <cell r="E136" t="str">
            <v>坪上村</v>
          </cell>
          <cell r="F136">
            <v>6.22</v>
          </cell>
        </row>
        <row r="136">
          <cell r="J136">
            <v>37.32</v>
          </cell>
          <cell r="K136" t="str">
            <v>9090821010100100044405</v>
          </cell>
          <cell r="L136" t="str">
            <v>连城县农村信用联社罗坊信用社</v>
          </cell>
        </row>
        <row r="137">
          <cell r="A137" t="str">
            <v>131</v>
          </cell>
          <cell r="B137" t="str">
            <v>罗桂生</v>
          </cell>
          <cell r="C137" t="str">
            <v>352627196108091912</v>
          </cell>
          <cell r="D137">
            <v>13616904516</v>
          </cell>
          <cell r="E137" t="str">
            <v>坪上村</v>
          </cell>
          <cell r="F137">
            <v>9.05</v>
          </cell>
        </row>
        <row r="137">
          <cell r="J137">
            <v>54.3</v>
          </cell>
          <cell r="K137" t="str">
            <v>9090821010100100044398</v>
          </cell>
          <cell r="L137" t="str">
            <v>连城县农村信用联社罗坊信用社</v>
          </cell>
        </row>
        <row r="138">
          <cell r="A138" t="str">
            <v>132</v>
          </cell>
          <cell r="B138" t="str">
            <v>肖莲瑛</v>
          </cell>
          <cell r="C138" t="str">
            <v>350825196204141947</v>
          </cell>
          <cell r="D138" t="str">
            <v/>
          </cell>
          <cell r="E138" t="str">
            <v>坪上村</v>
          </cell>
          <cell r="F138">
            <v>3.21</v>
          </cell>
        </row>
        <row r="138">
          <cell r="J138">
            <v>19.26</v>
          </cell>
          <cell r="K138" t="str">
            <v>6221840509105237549</v>
          </cell>
          <cell r="L138" t="str">
            <v>连城县农村信用联社罗坊信用社</v>
          </cell>
        </row>
        <row r="139">
          <cell r="A139" t="str">
            <v>133</v>
          </cell>
          <cell r="B139" t="str">
            <v>罗金谟</v>
          </cell>
          <cell r="C139" t="str">
            <v>352627196810231911</v>
          </cell>
          <cell r="D139">
            <v>13695970962</v>
          </cell>
          <cell r="E139" t="str">
            <v>坪上村</v>
          </cell>
          <cell r="F139">
            <v>1.5</v>
          </cell>
        </row>
        <row r="139">
          <cell r="J139">
            <v>9</v>
          </cell>
          <cell r="K139" t="str">
            <v>6221840509062843065</v>
          </cell>
          <cell r="L139" t="str">
            <v>连城县农村信用联社罗坊信用社</v>
          </cell>
        </row>
        <row r="140">
          <cell r="A140" t="str">
            <v>134</v>
          </cell>
          <cell r="B140" t="str">
            <v>罗德祥</v>
          </cell>
          <cell r="C140" t="str">
            <v>352627195911051915</v>
          </cell>
          <cell r="D140">
            <v>13950822463</v>
          </cell>
          <cell r="E140" t="str">
            <v>坪上村</v>
          </cell>
          <cell r="F140">
            <v>1.25</v>
          </cell>
        </row>
        <row r="140">
          <cell r="J140">
            <v>7.5</v>
          </cell>
          <cell r="K140" t="str">
            <v>9090821010100100044307</v>
          </cell>
          <cell r="L140" t="str">
            <v>连城县农村信用联社罗坊信用社</v>
          </cell>
        </row>
        <row r="141">
          <cell r="A141" t="str">
            <v>135</v>
          </cell>
          <cell r="B141" t="str">
            <v>罗奈民</v>
          </cell>
          <cell r="C141" t="str">
            <v>352627196711131931</v>
          </cell>
          <cell r="D141">
            <v>15960880157</v>
          </cell>
          <cell r="E141" t="str">
            <v>坪上村</v>
          </cell>
          <cell r="F141">
            <v>0.44</v>
          </cell>
        </row>
        <row r="141">
          <cell r="J141">
            <v>2.64</v>
          </cell>
          <cell r="K141" t="str">
            <v>9090821010100100044432</v>
          </cell>
          <cell r="L141" t="str">
            <v>连城县农村信用联社罗坊信用社</v>
          </cell>
        </row>
        <row r="142">
          <cell r="A142" t="str">
            <v>136</v>
          </cell>
          <cell r="B142" t="str">
            <v>罗文斌</v>
          </cell>
          <cell r="C142" t="str">
            <v>350825198208141919</v>
          </cell>
          <cell r="D142">
            <v>18020777198</v>
          </cell>
          <cell r="E142" t="str">
            <v>坪上村</v>
          </cell>
          <cell r="F142">
            <v>4.49</v>
          </cell>
        </row>
        <row r="142">
          <cell r="J142">
            <v>26.94</v>
          </cell>
          <cell r="K142" t="str">
            <v>6221272702010004990</v>
          </cell>
          <cell r="L142" t="str">
            <v>连城县农村信用联社罗坊信用社</v>
          </cell>
        </row>
        <row r="143">
          <cell r="A143" t="str">
            <v>137</v>
          </cell>
          <cell r="B143" t="str">
            <v>罗开德</v>
          </cell>
          <cell r="C143" t="str">
            <v>352627197310131919</v>
          </cell>
          <cell r="D143">
            <v>18039882895</v>
          </cell>
          <cell r="E143" t="str">
            <v>坪上村</v>
          </cell>
          <cell r="F143">
            <v>5.05</v>
          </cell>
        </row>
        <row r="143">
          <cell r="J143">
            <v>30.3</v>
          </cell>
          <cell r="K143" t="str">
            <v>9090821010100100044254</v>
          </cell>
          <cell r="L143" t="str">
            <v>连城县农村信用联社罗坊信用社</v>
          </cell>
        </row>
        <row r="144">
          <cell r="A144" t="str">
            <v>138</v>
          </cell>
          <cell r="B144" t="str">
            <v>罗天德</v>
          </cell>
          <cell r="C144" t="str">
            <v>352627197306191919</v>
          </cell>
          <cell r="D144">
            <v>13559967068</v>
          </cell>
          <cell r="E144" t="str">
            <v>坪上村</v>
          </cell>
          <cell r="F144">
            <v>3.89</v>
          </cell>
        </row>
        <row r="144">
          <cell r="J144">
            <v>23.34</v>
          </cell>
          <cell r="K144" t="str">
            <v>9090821010100100044370</v>
          </cell>
          <cell r="L144" t="str">
            <v>连城县农村信用联社罗坊信用社</v>
          </cell>
        </row>
        <row r="145">
          <cell r="A145" t="str">
            <v>139</v>
          </cell>
          <cell r="B145" t="str">
            <v>罗南谟</v>
          </cell>
          <cell r="C145" t="str">
            <v>350825198208251915</v>
          </cell>
          <cell r="D145" t="str">
            <v/>
          </cell>
          <cell r="E145" t="str">
            <v>坪上村</v>
          </cell>
          <cell r="F145">
            <v>8.91</v>
          </cell>
        </row>
        <row r="145">
          <cell r="J145">
            <v>53.46</v>
          </cell>
          <cell r="K145" t="str">
            <v>6221840509062842380</v>
          </cell>
          <cell r="L145" t="str">
            <v>连城县农村信用联社罗坊信用社</v>
          </cell>
        </row>
        <row r="146">
          <cell r="A146" t="str">
            <v>140</v>
          </cell>
          <cell r="B146" t="str">
            <v>罗高发</v>
          </cell>
          <cell r="C146" t="str">
            <v>350825195310051916</v>
          </cell>
          <cell r="D146">
            <v>18259201984</v>
          </cell>
          <cell r="E146" t="str">
            <v>坪上村</v>
          </cell>
          <cell r="F146">
            <v>3.27</v>
          </cell>
        </row>
        <row r="146">
          <cell r="J146">
            <v>19.62</v>
          </cell>
          <cell r="K146" t="str">
            <v>9090821010100100065882</v>
          </cell>
          <cell r="L146" t="str">
            <v>连城县农村信用联社罗坊信用社</v>
          </cell>
        </row>
        <row r="147">
          <cell r="A147" t="str">
            <v>141</v>
          </cell>
          <cell r="B147" t="str">
            <v>罗林生</v>
          </cell>
          <cell r="C147" t="str">
            <v>35082519500601191X</v>
          </cell>
          <cell r="D147">
            <v>15860149025</v>
          </cell>
          <cell r="E147" t="str">
            <v>坪上村</v>
          </cell>
          <cell r="F147">
            <v>2.41</v>
          </cell>
        </row>
        <row r="147">
          <cell r="J147">
            <v>14.46</v>
          </cell>
          <cell r="K147" t="str">
            <v>9090821010100100044423</v>
          </cell>
          <cell r="L147" t="str">
            <v>连城县农村信用联社罗坊信用社</v>
          </cell>
        </row>
        <row r="148">
          <cell r="A148" t="str">
            <v>142</v>
          </cell>
          <cell r="B148" t="str">
            <v>罗胜辉</v>
          </cell>
          <cell r="C148" t="str">
            <v>352627195911241911</v>
          </cell>
          <cell r="D148">
            <v>15159089232</v>
          </cell>
          <cell r="E148" t="str">
            <v>坪上村</v>
          </cell>
          <cell r="F148">
            <v>4.19</v>
          </cell>
        </row>
        <row r="148">
          <cell r="J148">
            <v>25.14</v>
          </cell>
          <cell r="K148" t="str">
            <v>9090821010100100044218</v>
          </cell>
          <cell r="L148" t="str">
            <v>连城县农村信用联社罗坊信用社</v>
          </cell>
        </row>
        <row r="149">
          <cell r="A149" t="str">
            <v>143</v>
          </cell>
          <cell r="B149" t="str">
            <v>罗九老</v>
          </cell>
          <cell r="C149" t="str">
            <v>352627194810251913</v>
          </cell>
          <cell r="D149">
            <v>19918237540</v>
          </cell>
          <cell r="E149" t="str">
            <v>坪上村</v>
          </cell>
          <cell r="F149">
            <v>2.8</v>
          </cell>
        </row>
        <row r="149">
          <cell r="J149">
            <v>16.8</v>
          </cell>
          <cell r="K149" t="str">
            <v>9090821010100100044192</v>
          </cell>
          <cell r="L149" t="str">
            <v>连城县农村信用联社罗坊信用社</v>
          </cell>
        </row>
        <row r="150">
          <cell r="A150" t="str">
            <v>144</v>
          </cell>
          <cell r="B150" t="str">
            <v>罗柳生</v>
          </cell>
          <cell r="C150" t="str">
            <v>352627195504241914</v>
          </cell>
          <cell r="D150">
            <v>14760253261</v>
          </cell>
          <cell r="E150" t="str">
            <v>坪上村</v>
          </cell>
          <cell r="F150">
            <v>4.06</v>
          </cell>
        </row>
        <row r="150">
          <cell r="J150">
            <v>24.36</v>
          </cell>
          <cell r="K150" t="str">
            <v>9090821010100100044209</v>
          </cell>
          <cell r="L150" t="str">
            <v>连城县农村信用联社罗坊信用社</v>
          </cell>
        </row>
        <row r="151">
          <cell r="A151" t="str">
            <v>145</v>
          </cell>
          <cell r="B151" t="str">
            <v>罗五木</v>
          </cell>
          <cell r="C151" t="str">
            <v>352627197009041914</v>
          </cell>
          <cell r="D151" t="str">
            <v/>
          </cell>
          <cell r="E151" t="str">
            <v>坪上村</v>
          </cell>
          <cell r="F151">
            <v>3.84</v>
          </cell>
        </row>
        <row r="151">
          <cell r="J151">
            <v>23.04</v>
          </cell>
          <cell r="K151" t="str">
            <v>6230361109068344596</v>
          </cell>
          <cell r="L151" t="str">
            <v>连城县农村信用联社罗坊信用社</v>
          </cell>
        </row>
        <row r="152">
          <cell r="A152" t="str">
            <v>146</v>
          </cell>
          <cell r="B152" t="str">
            <v>罗金星</v>
          </cell>
          <cell r="C152" t="str">
            <v>352627197510181910</v>
          </cell>
          <cell r="D152">
            <v>1304356623</v>
          </cell>
          <cell r="E152" t="str">
            <v>坪上村</v>
          </cell>
          <cell r="F152">
            <v>5.58</v>
          </cell>
        </row>
        <row r="152">
          <cell r="J152">
            <v>33.48</v>
          </cell>
          <cell r="K152" t="str">
            <v>6221840509062843156</v>
          </cell>
          <cell r="L152" t="str">
            <v>连城县农村信用联社罗坊信用社</v>
          </cell>
        </row>
        <row r="153">
          <cell r="A153" t="str">
            <v>147</v>
          </cell>
          <cell r="B153" t="str">
            <v>罗金木</v>
          </cell>
          <cell r="C153" t="str">
            <v>352627196803101916</v>
          </cell>
          <cell r="D153" t="str">
            <v/>
          </cell>
          <cell r="E153" t="str">
            <v>坪上村</v>
          </cell>
          <cell r="F153">
            <v>2.93</v>
          </cell>
        </row>
        <row r="153">
          <cell r="J153">
            <v>17.58</v>
          </cell>
          <cell r="K153" t="str">
            <v>6221840509105237481</v>
          </cell>
          <cell r="L153" t="str">
            <v>连城县农村信用联社罗坊信用社</v>
          </cell>
        </row>
        <row r="154">
          <cell r="A154" t="str">
            <v>148</v>
          </cell>
          <cell r="B154" t="str">
            <v>胡米群</v>
          </cell>
          <cell r="C154" t="str">
            <v>352627196205021940</v>
          </cell>
          <cell r="D154">
            <v>13860234006</v>
          </cell>
          <cell r="E154" t="str">
            <v>坪上村</v>
          </cell>
          <cell r="F154">
            <v>5.92</v>
          </cell>
        </row>
        <row r="154">
          <cell r="J154">
            <v>35.52</v>
          </cell>
          <cell r="K154" t="str">
            <v>9090821010100100044487</v>
          </cell>
          <cell r="L154" t="str">
            <v>连城县农村信用联社罗坊信用社</v>
          </cell>
        </row>
        <row r="155">
          <cell r="A155" t="str">
            <v>149</v>
          </cell>
          <cell r="B155" t="str">
            <v>罗春生</v>
          </cell>
          <cell r="C155" t="str">
            <v>352627194806051919</v>
          </cell>
          <cell r="D155">
            <v>13616929702</v>
          </cell>
          <cell r="E155" t="str">
            <v>坪上村</v>
          </cell>
          <cell r="F155">
            <v>6.51</v>
          </cell>
        </row>
        <row r="155">
          <cell r="J155">
            <v>39.06</v>
          </cell>
          <cell r="K155" t="str">
            <v>9090821010100100044245</v>
          </cell>
          <cell r="L155" t="str">
            <v>连城县农村信用联社罗坊信用社</v>
          </cell>
        </row>
        <row r="156">
          <cell r="A156" t="str">
            <v>150</v>
          </cell>
          <cell r="B156" t="str">
            <v>罗水祥</v>
          </cell>
          <cell r="C156" t="str">
            <v>352627195804181917</v>
          </cell>
          <cell r="D156">
            <v>13599619631</v>
          </cell>
          <cell r="E156" t="str">
            <v>坪上村</v>
          </cell>
          <cell r="F156">
            <v>2.74</v>
          </cell>
        </row>
        <row r="156">
          <cell r="J156">
            <v>16.44</v>
          </cell>
          <cell r="K156" t="str">
            <v>9090821010100100065908</v>
          </cell>
          <cell r="L156" t="str">
            <v>连城县农村信用联社罗坊信用社</v>
          </cell>
        </row>
        <row r="157">
          <cell r="A157" t="str">
            <v>151</v>
          </cell>
          <cell r="B157" t="str">
            <v>罗清生</v>
          </cell>
          <cell r="C157" t="str">
            <v>352627195204211916</v>
          </cell>
          <cell r="D157">
            <v>13656927055</v>
          </cell>
          <cell r="E157" t="str">
            <v>坪上村</v>
          </cell>
          <cell r="F157">
            <v>7.32</v>
          </cell>
        </row>
        <row r="157">
          <cell r="J157">
            <v>43.92</v>
          </cell>
          <cell r="K157" t="str">
            <v>9090821010100100044165</v>
          </cell>
          <cell r="L157" t="str">
            <v>连城县农村信用联社罗坊信用社</v>
          </cell>
        </row>
        <row r="158">
          <cell r="A158" t="str">
            <v>152</v>
          </cell>
          <cell r="B158" t="str">
            <v>罗庆祥</v>
          </cell>
          <cell r="C158" t="str">
            <v>352627196609031950</v>
          </cell>
          <cell r="D158">
            <v>18063792686</v>
          </cell>
          <cell r="E158" t="str">
            <v>坪上村</v>
          </cell>
          <cell r="F158">
            <v>1.8</v>
          </cell>
        </row>
        <row r="158">
          <cell r="J158">
            <v>10.8</v>
          </cell>
          <cell r="K158" t="str">
            <v>9090821010100100044469</v>
          </cell>
          <cell r="L158" t="str">
            <v>连城县农村信用联社罗坊信用社</v>
          </cell>
        </row>
        <row r="159">
          <cell r="A159" t="str">
            <v>153</v>
          </cell>
          <cell r="B159" t="str">
            <v>孟群群</v>
          </cell>
          <cell r="C159" t="str">
            <v>35262719590228192X</v>
          </cell>
          <cell r="D159">
            <v>13385985171</v>
          </cell>
          <cell r="E159" t="str">
            <v>坪上村</v>
          </cell>
          <cell r="F159">
            <v>4.89</v>
          </cell>
        </row>
        <row r="159">
          <cell r="J159">
            <v>29.34</v>
          </cell>
          <cell r="K159" t="str">
            <v>6221840509105237465</v>
          </cell>
          <cell r="L159" t="str">
            <v>连城县农村信用联社罗坊信用社</v>
          </cell>
        </row>
        <row r="160">
          <cell r="A160" t="str">
            <v>154</v>
          </cell>
          <cell r="B160" t="str">
            <v>罗水旺</v>
          </cell>
          <cell r="C160" t="str">
            <v>352627195810161912</v>
          </cell>
          <cell r="D160">
            <v>15159072511</v>
          </cell>
          <cell r="E160" t="str">
            <v>坪上村</v>
          </cell>
          <cell r="F160">
            <v>4.45</v>
          </cell>
        </row>
        <row r="160">
          <cell r="J160">
            <v>26.7</v>
          </cell>
          <cell r="K160" t="str">
            <v>9090821010100100044290</v>
          </cell>
          <cell r="L160" t="str">
            <v>连城县农村信用联社罗坊信用社</v>
          </cell>
        </row>
        <row r="161">
          <cell r="A161" t="str">
            <v>155</v>
          </cell>
          <cell r="B161" t="str">
            <v>罗亮谟</v>
          </cell>
          <cell r="C161" t="str">
            <v>350825196305231917</v>
          </cell>
          <cell r="D161" t="str">
            <v/>
          </cell>
          <cell r="E161" t="str">
            <v>坪上村</v>
          </cell>
          <cell r="F161">
            <v>1.56</v>
          </cell>
        </row>
        <row r="161">
          <cell r="J161">
            <v>9.36</v>
          </cell>
          <cell r="K161" t="str">
            <v>9090821010100100216416</v>
          </cell>
          <cell r="L161" t="str">
            <v>连城县农村信用联社罗坊信用社</v>
          </cell>
        </row>
        <row r="162">
          <cell r="A162" t="str">
            <v>156</v>
          </cell>
          <cell r="B162" t="str">
            <v>罗永祥</v>
          </cell>
          <cell r="C162" t="str">
            <v>352627195410151918</v>
          </cell>
          <cell r="D162">
            <v>15059921631</v>
          </cell>
          <cell r="E162" t="str">
            <v>坪上村</v>
          </cell>
          <cell r="F162">
            <v>11.59</v>
          </cell>
        </row>
        <row r="162">
          <cell r="J162">
            <v>69.54</v>
          </cell>
          <cell r="K162" t="str">
            <v>9090821010100100044646</v>
          </cell>
          <cell r="L162" t="str">
            <v>连城县农村信用联社罗坊信用社</v>
          </cell>
        </row>
        <row r="163">
          <cell r="A163" t="str">
            <v>157</v>
          </cell>
          <cell r="B163" t="str">
            <v>罗相飞</v>
          </cell>
          <cell r="C163" t="str">
            <v>35262719551214193X</v>
          </cell>
          <cell r="D163">
            <v>18059789590</v>
          </cell>
          <cell r="E163" t="str">
            <v>坪上村</v>
          </cell>
          <cell r="F163">
            <v>8.5</v>
          </cell>
        </row>
        <row r="163">
          <cell r="J163">
            <v>51</v>
          </cell>
          <cell r="K163" t="str">
            <v>9090821010100100044557</v>
          </cell>
          <cell r="L163" t="str">
            <v>连城县农村信用联社罗坊信用社</v>
          </cell>
        </row>
        <row r="164">
          <cell r="A164" t="str">
            <v>158</v>
          </cell>
          <cell r="B164" t="str">
            <v>罗在谟</v>
          </cell>
          <cell r="C164" t="str">
            <v>35262719720922191X</v>
          </cell>
          <cell r="D164">
            <v>18760032319</v>
          </cell>
          <cell r="E164" t="str">
            <v>坪上村</v>
          </cell>
          <cell r="F164">
            <v>5.32</v>
          </cell>
        </row>
        <row r="164">
          <cell r="J164">
            <v>31.92</v>
          </cell>
          <cell r="K164" t="str">
            <v>622909183693830314</v>
          </cell>
          <cell r="L164" t="str">
            <v>连城县农村信用联社罗坊信用社</v>
          </cell>
        </row>
        <row r="165">
          <cell r="A165" t="str">
            <v>159</v>
          </cell>
          <cell r="B165" t="str">
            <v>江淑华</v>
          </cell>
          <cell r="C165" t="str">
            <v>352627195609051922</v>
          </cell>
          <cell r="D165">
            <v>18959273528</v>
          </cell>
          <cell r="E165" t="str">
            <v>坪上村</v>
          </cell>
          <cell r="F165">
            <v>4.14</v>
          </cell>
        </row>
        <row r="165">
          <cell r="J165">
            <v>24.84</v>
          </cell>
          <cell r="K165" t="str">
            <v>9090821010100100065980</v>
          </cell>
          <cell r="L165" t="str">
            <v>连城县农村信用联社罗坊信用社</v>
          </cell>
        </row>
        <row r="166">
          <cell r="A166" t="str">
            <v>160</v>
          </cell>
          <cell r="B166" t="str">
            <v>罗如生</v>
          </cell>
          <cell r="C166" t="str">
            <v>352627197212271918</v>
          </cell>
          <cell r="D166">
            <v>13906972029</v>
          </cell>
          <cell r="E166" t="str">
            <v>坪上村</v>
          </cell>
          <cell r="F166">
            <v>9.17</v>
          </cell>
        </row>
        <row r="166">
          <cell r="J166">
            <v>55.02</v>
          </cell>
          <cell r="K166" t="str">
            <v>9090821010100100044726</v>
          </cell>
          <cell r="L166" t="str">
            <v>连城县农村信用联社罗坊信用社</v>
          </cell>
        </row>
        <row r="167">
          <cell r="A167" t="str">
            <v>161</v>
          </cell>
          <cell r="B167" t="str">
            <v>罗招生</v>
          </cell>
          <cell r="C167" t="str">
            <v>352627196903211936</v>
          </cell>
          <cell r="D167">
            <v>18959085868</v>
          </cell>
          <cell r="E167" t="str">
            <v>坪上村</v>
          </cell>
          <cell r="F167">
            <v>8.5</v>
          </cell>
        </row>
        <row r="167">
          <cell r="J167">
            <v>51</v>
          </cell>
          <cell r="K167" t="str">
            <v>9090821010100100044735</v>
          </cell>
          <cell r="L167" t="str">
            <v>连城县农村信用联社罗坊信用社</v>
          </cell>
        </row>
        <row r="168">
          <cell r="A168" t="str">
            <v>162</v>
          </cell>
          <cell r="B168" t="str">
            <v>罗静远</v>
          </cell>
          <cell r="C168" t="str">
            <v>352627196707251930</v>
          </cell>
          <cell r="D168">
            <v>13559314621</v>
          </cell>
          <cell r="E168" t="str">
            <v>坪上村</v>
          </cell>
          <cell r="F168">
            <v>6.92</v>
          </cell>
        </row>
        <row r="168">
          <cell r="J168">
            <v>41.52</v>
          </cell>
          <cell r="K168" t="str">
            <v>9090821010100100069254</v>
          </cell>
          <cell r="L168" t="str">
            <v>连城县农村信用联社罗坊信用社</v>
          </cell>
        </row>
        <row r="169">
          <cell r="A169" t="str">
            <v>163</v>
          </cell>
          <cell r="B169" t="str">
            <v>罗荣生</v>
          </cell>
          <cell r="C169" t="str">
            <v>352627196411121918</v>
          </cell>
          <cell r="D169">
            <v>13616900954</v>
          </cell>
          <cell r="E169" t="str">
            <v>坪上村</v>
          </cell>
          <cell r="F169">
            <v>3.98</v>
          </cell>
        </row>
        <row r="169">
          <cell r="J169">
            <v>23.88</v>
          </cell>
          <cell r="K169" t="str">
            <v>6221840509062843925</v>
          </cell>
          <cell r="L169" t="str">
            <v>连城县农村信用联社罗坊信用社</v>
          </cell>
        </row>
        <row r="170">
          <cell r="A170" t="str">
            <v>164</v>
          </cell>
          <cell r="B170" t="str">
            <v>罗桂发</v>
          </cell>
          <cell r="C170" t="str">
            <v>352627196004081912</v>
          </cell>
          <cell r="D170">
            <v>15159071039</v>
          </cell>
          <cell r="E170" t="str">
            <v>坪上村</v>
          </cell>
          <cell r="F170">
            <v>4.34</v>
          </cell>
        </row>
        <row r="170">
          <cell r="J170">
            <v>26.04</v>
          </cell>
          <cell r="K170" t="str">
            <v>9090821010100100044717</v>
          </cell>
          <cell r="L170" t="str">
            <v>连城县农村信用联社罗坊信用社</v>
          </cell>
        </row>
        <row r="171">
          <cell r="A171" t="str">
            <v>165</v>
          </cell>
          <cell r="B171" t="str">
            <v>邱岭后</v>
          </cell>
          <cell r="C171" t="str">
            <v>352627197611121917</v>
          </cell>
          <cell r="D171">
            <v>3128963</v>
          </cell>
          <cell r="E171" t="str">
            <v>坪上村</v>
          </cell>
          <cell r="F171">
            <v>7.27</v>
          </cell>
        </row>
        <row r="171">
          <cell r="J171">
            <v>43.62</v>
          </cell>
          <cell r="K171" t="str">
            <v>6221840509092294008</v>
          </cell>
          <cell r="L171" t="str">
            <v>连城县农村信用联社罗坊信用社</v>
          </cell>
        </row>
        <row r="172">
          <cell r="A172" t="str">
            <v>166</v>
          </cell>
          <cell r="B172" t="str">
            <v>罗发祥</v>
          </cell>
          <cell r="C172" t="str">
            <v>352627195101101917</v>
          </cell>
          <cell r="D172">
            <v>3128963</v>
          </cell>
          <cell r="E172" t="str">
            <v>坪上村</v>
          </cell>
          <cell r="F172">
            <v>12.17</v>
          </cell>
        </row>
        <row r="172">
          <cell r="J172">
            <v>73.02</v>
          </cell>
          <cell r="K172" t="str">
            <v>9090821010100100044708</v>
          </cell>
          <cell r="L172" t="str">
            <v>连城县农村信用联社罗坊信用社</v>
          </cell>
        </row>
        <row r="173">
          <cell r="A173" t="str">
            <v>167</v>
          </cell>
          <cell r="B173" t="str">
            <v>罗木旺</v>
          </cell>
          <cell r="C173" t="str">
            <v>352627196310041935</v>
          </cell>
          <cell r="D173">
            <v>13600998864</v>
          </cell>
          <cell r="E173" t="str">
            <v>坪上村</v>
          </cell>
          <cell r="F173">
            <v>9.68</v>
          </cell>
        </row>
        <row r="173">
          <cell r="J173">
            <v>58.08</v>
          </cell>
          <cell r="K173" t="str">
            <v>9090821010100100044744</v>
          </cell>
          <cell r="L173" t="str">
            <v>连城县农村信用联社罗坊信用社</v>
          </cell>
        </row>
        <row r="174">
          <cell r="A174" t="str">
            <v>168</v>
          </cell>
          <cell r="B174" t="str">
            <v>罗必祥</v>
          </cell>
          <cell r="C174" t="str">
            <v>352627194709271936</v>
          </cell>
          <cell r="D174">
            <v>13685997833</v>
          </cell>
          <cell r="E174" t="str">
            <v>坪上村</v>
          </cell>
          <cell r="F174">
            <v>7.55</v>
          </cell>
        </row>
        <row r="174">
          <cell r="J174">
            <v>45.3</v>
          </cell>
          <cell r="K174" t="str">
            <v>9090821010100100044682</v>
          </cell>
          <cell r="L174" t="str">
            <v>连城县农村信用联社罗坊信用社</v>
          </cell>
        </row>
        <row r="175">
          <cell r="A175" t="str">
            <v>169</v>
          </cell>
          <cell r="B175" t="str">
            <v>邱长水</v>
          </cell>
          <cell r="C175" t="str">
            <v>352627197809141956</v>
          </cell>
          <cell r="D175" t="str">
            <v/>
          </cell>
          <cell r="E175" t="str">
            <v>坪上村</v>
          </cell>
          <cell r="F175">
            <v>6.49</v>
          </cell>
        </row>
        <row r="175">
          <cell r="J175">
            <v>38.94</v>
          </cell>
          <cell r="K175" t="str">
            <v>6221840509062844147</v>
          </cell>
          <cell r="L175" t="str">
            <v>连城县农村信用联社罗坊信用社</v>
          </cell>
        </row>
        <row r="176">
          <cell r="A176" t="str">
            <v>170</v>
          </cell>
          <cell r="B176" t="str">
            <v>邱长荣</v>
          </cell>
          <cell r="C176" t="str">
            <v>350825198104101912</v>
          </cell>
          <cell r="D176" t="str">
            <v/>
          </cell>
          <cell r="E176" t="str">
            <v>坪上村</v>
          </cell>
          <cell r="F176">
            <v>3.03</v>
          </cell>
        </row>
        <row r="176">
          <cell r="J176">
            <v>18.18</v>
          </cell>
          <cell r="K176" t="str">
            <v>6221840509062843289</v>
          </cell>
          <cell r="L176" t="str">
            <v>连城县农村信用联社罗坊信用社</v>
          </cell>
        </row>
        <row r="177">
          <cell r="A177" t="str">
            <v>171</v>
          </cell>
          <cell r="B177" t="str">
            <v>罗清华</v>
          </cell>
          <cell r="C177" t="str">
            <v>352627196005041920</v>
          </cell>
          <cell r="D177" t="str">
            <v/>
          </cell>
          <cell r="E177" t="str">
            <v>坪上村</v>
          </cell>
          <cell r="F177">
            <v>8.28</v>
          </cell>
        </row>
        <row r="177">
          <cell r="J177">
            <v>49.68</v>
          </cell>
          <cell r="K177" t="str">
            <v>6221840509062843875</v>
          </cell>
          <cell r="L177" t="str">
            <v>连城县农村信用联社罗坊信用社</v>
          </cell>
        </row>
        <row r="178">
          <cell r="A178" t="str">
            <v>172</v>
          </cell>
          <cell r="B178" t="str">
            <v>罗兴彪</v>
          </cell>
          <cell r="C178" t="str">
            <v>352627197404151910</v>
          </cell>
          <cell r="D178">
            <v>15080229318</v>
          </cell>
          <cell r="E178" t="str">
            <v>坪上村</v>
          </cell>
          <cell r="F178">
            <v>17.84</v>
          </cell>
        </row>
        <row r="178">
          <cell r="J178">
            <v>107.04</v>
          </cell>
          <cell r="K178" t="str">
            <v>6230361109054275382</v>
          </cell>
          <cell r="L178" t="str">
            <v>连城县农村信用联社罗坊信用社</v>
          </cell>
        </row>
        <row r="179">
          <cell r="A179" t="str">
            <v>173</v>
          </cell>
          <cell r="B179" t="str">
            <v>罗秉生</v>
          </cell>
          <cell r="C179" t="str">
            <v>352627195507121918</v>
          </cell>
          <cell r="D179">
            <v>13859594585</v>
          </cell>
          <cell r="E179" t="str">
            <v>坪上村</v>
          </cell>
          <cell r="F179">
            <v>10.79</v>
          </cell>
        </row>
        <row r="179">
          <cell r="J179">
            <v>64.74</v>
          </cell>
          <cell r="K179" t="str">
            <v>9090821010100100044771</v>
          </cell>
          <cell r="L179" t="str">
            <v>连城县农村信用联社罗坊信用社</v>
          </cell>
        </row>
        <row r="180">
          <cell r="A180" t="str">
            <v>174</v>
          </cell>
          <cell r="B180" t="str">
            <v>罗志生</v>
          </cell>
          <cell r="C180" t="str">
            <v>352627196004071933</v>
          </cell>
          <cell r="D180">
            <v>13859523923</v>
          </cell>
          <cell r="E180" t="str">
            <v>坪上村</v>
          </cell>
          <cell r="F180">
            <v>4.32</v>
          </cell>
        </row>
        <row r="180">
          <cell r="J180">
            <v>25.92</v>
          </cell>
          <cell r="K180" t="str">
            <v>9090821010100100044691</v>
          </cell>
          <cell r="L180" t="str">
            <v>连城县农村信用联社罗坊信用社</v>
          </cell>
        </row>
        <row r="181">
          <cell r="A181" t="str">
            <v>175</v>
          </cell>
          <cell r="B181" t="str">
            <v>罗桂彪</v>
          </cell>
          <cell r="C181" t="str">
            <v>352627197209231915</v>
          </cell>
          <cell r="D181">
            <v>13859111638</v>
          </cell>
          <cell r="E181" t="str">
            <v>坪上村</v>
          </cell>
          <cell r="F181">
            <v>26.52</v>
          </cell>
        </row>
        <row r="181">
          <cell r="J181">
            <v>159.12</v>
          </cell>
          <cell r="K181" t="str">
            <v>9090821010100100044851</v>
          </cell>
          <cell r="L181" t="str">
            <v>连城县农村信用联社罗坊信用社</v>
          </cell>
        </row>
        <row r="182">
          <cell r="A182" t="str">
            <v>176</v>
          </cell>
          <cell r="B182" t="str">
            <v>罗承坤</v>
          </cell>
          <cell r="C182" t="str">
            <v>35082519931225191X</v>
          </cell>
          <cell r="D182" t="str">
            <v/>
          </cell>
          <cell r="E182" t="str">
            <v>坪上村</v>
          </cell>
          <cell r="F182">
            <v>1.7</v>
          </cell>
        </row>
        <row r="182">
          <cell r="J182">
            <v>10.2</v>
          </cell>
          <cell r="K182" t="str">
            <v>6230361101152322893</v>
          </cell>
          <cell r="L182" t="str">
            <v>连城县农村信用联社罗坊信用社</v>
          </cell>
        </row>
        <row r="183">
          <cell r="A183" t="str">
            <v>177</v>
          </cell>
          <cell r="B183" t="str">
            <v>邱振兴</v>
          </cell>
          <cell r="C183" t="str">
            <v>352627195608231913</v>
          </cell>
          <cell r="D183">
            <v>14705093211</v>
          </cell>
          <cell r="E183" t="str">
            <v>坪上村</v>
          </cell>
          <cell r="F183">
            <v>7.42</v>
          </cell>
        </row>
        <row r="183">
          <cell r="J183">
            <v>44.52</v>
          </cell>
          <cell r="K183" t="str">
            <v>9090821010100100044584</v>
          </cell>
          <cell r="L183" t="str">
            <v>连城县农村信用联社罗坊信用社</v>
          </cell>
        </row>
        <row r="184">
          <cell r="A184" t="str">
            <v>178</v>
          </cell>
          <cell r="B184" t="str">
            <v>罗林森</v>
          </cell>
          <cell r="C184" t="str">
            <v>35262719661109191X</v>
          </cell>
          <cell r="D184">
            <v>13599619571</v>
          </cell>
          <cell r="E184" t="str">
            <v>坪上村</v>
          </cell>
          <cell r="F184">
            <v>5.24</v>
          </cell>
        </row>
        <row r="184">
          <cell r="J184">
            <v>31.44</v>
          </cell>
          <cell r="K184" t="str">
            <v>9090821010100100044600</v>
          </cell>
          <cell r="L184" t="str">
            <v>连城县农村信用联社罗坊信用社</v>
          </cell>
        </row>
        <row r="185">
          <cell r="A185" t="str">
            <v>179</v>
          </cell>
          <cell r="B185" t="str">
            <v>刘富金</v>
          </cell>
          <cell r="C185" t="str">
            <v>352627195609051949</v>
          </cell>
          <cell r="D185" t="str">
            <v/>
          </cell>
          <cell r="E185" t="str">
            <v>坪上村</v>
          </cell>
          <cell r="F185">
            <v>5.25</v>
          </cell>
        </row>
        <row r="185">
          <cell r="J185">
            <v>31.5</v>
          </cell>
          <cell r="K185" t="str">
            <v>622180509062843784</v>
          </cell>
          <cell r="L185" t="str">
            <v>连城县农村信用联社罗坊信用社</v>
          </cell>
        </row>
        <row r="186">
          <cell r="A186" t="str">
            <v>180</v>
          </cell>
          <cell r="B186" t="str">
            <v>罗祯仪</v>
          </cell>
          <cell r="C186" t="str">
            <v>352627194908141915</v>
          </cell>
          <cell r="D186">
            <v>18250036153</v>
          </cell>
          <cell r="E186" t="str">
            <v>坪上村</v>
          </cell>
          <cell r="F186">
            <v>2.2</v>
          </cell>
        </row>
        <row r="186">
          <cell r="J186">
            <v>13.2</v>
          </cell>
          <cell r="K186" t="str">
            <v>9090821010100100216363</v>
          </cell>
          <cell r="L186" t="str">
            <v>连城县农村信用联社罗坊信用社</v>
          </cell>
        </row>
        <row r="187">
          <cell r="A187" t="str">
            <v>181</v>
          </cell>
          <cell r="B187" t="str">
            <v>童三金</v>
          </cell>
          <cell r="C187" t="str">
            <v>352627194610081921</v>
          </cell>
          <cell r="D187" t="str">
            <v/>
          </cell>
          <cell r="E187" t="str">
            <v>坪上村</v>
          </cell>
          <cell r="F187">
            <v>6.48</v>
          </cell>
        </row>
        <row r="187">
          <cell r="J187">
            <v>38.88</v>
          </cell>
          <cell r="K187" t="str">
            <v>6221840509062843685</v>
          </cell>
          <cell r="L187" t="str">
            <v>连城县农村信用联社罗坊信用社</v>
          </cell>
        </row>
        <row r="188">
          <cell r="A188" t="str">
            <v>182</v>
          </cell>
          <cell r="B188" t="str">
            <v>邱年福</v>
          </cell>
          <cell r="C188" t="str">
            <v>352627196111231912</v>
          </cell>
          <cell r="D188">
            <v>13850675713</v>
          </cell>
          <cell r="E188" t="str">
            <v>坪上村</v>
          </cell>
          <cell r="F188">
            <v>6.78</v>
          </cell>
        </row>
        <row r="188">
          <cell r="J188">
            <v>40.68</v>
          </cell>
          <cell r="K188" t="str">
            <v>9090821010100100044655</v>
          </cell>
          <cell r="L188" t="str">
            <v>连城县农村信用联社罗坊信用社</v>
          </cell>
        </row>
        <row r="189">
          <cell r="A189" t="str">
            <v>183</v>
          </cell>
          <cell r="B189" t="str">
            <v>罗桂生</v>
          </cell>
          <cell r="C189" t="str">
            <v>352627195511141911</v>
          </cell>
          <cell r="D189">
            <v>13599350400</v>
          </cell>
          <cell r="E189" t="str">
            <v>坪上村</v>
          </cell>
          <cell r="F189">
            <v>1.52</v>
          </cell>
        </row>
        <row r="189">
          <cell r="J189">
            <v>9.12</v>
          </cell>
          <cell r="K189" t="str">
            <v>6230361509004345831</v>
          </cell>
          <cell r="L189" t="str">
            <v>连城县农村信用联社罗坊信用社</v>
          </cell>
        </row>
        <row r="190">
          <cell r="A190" t="str">
            <v>184</v>
          </cell>
          <cell r="B190" t="str">
            <v>罗阅明</v>
          </cell>
          <cell r="C190" t="str">
            <v>352627196903241916</v>
          </cell>
          <cell r="D190">
            <v>13559097287</v>
          </cell>
          <cell r="E190" t="str">
            <v>坪上村</v>
          </cell>
          <cell r="F190">
            <v>6.4</v>
          </cell>
        </row>
        <row r="190">
          <cell r="J190">
            <v>38.4</v>
          </cell>
          <cell r="K190" t="str">
            <v>6230361109068342533</v>
          </cell>
          <cell r="L190" t="str">
            <v>连城县农村信用联社罗坊信用社</v>
          </cell>
        </row>
        <row r="191">
          <cell r="A191" t="str">
            <v>185</v>
          </cell>
          <cell r="B191" t="str">
            <v>马秀招</v>
          </cell>
          <cell r="C191" t="str">
            <v>35262719731104194X</v>
          </cell>
          <cell r="D191">
            <v>17750015727</v>
          </cell>
          <cell r="E191" t="str">
            <v>坪上村</v>
          </cell>
          <cell r="F191">
            <v>5.63</v>
          </cell>
        </row>
        <row r="191">
          <cell r="J191">
            <v>33.78</v>
          </cell>
          <cell r="K191" t="str">
            <v>6221840509062844121</v>
          </cell>
          <cell r="L191" t="str">
            <v>连城县农村信用联社罗坊信用社</v>
          </cell>
        </row>
        <row r="192">
          <cell r="A192" t="str">
            <v>186</v>
          </cell>
          <cell r="B192" t="str">
            <v>罗日明</v>
          </cell>
          <cell r="C192" t="str">
            <v>352627196408121933</v>
          </cell>
          <cell r="D192">
            <v>13459719396</v>
          </cell>
          <cell r="E192" t="str">
            <v>坪上村</v>
          </cell>
          <cell r="F192">
            <v>2.59</v>
          </cell>
        </row>
        <row r="192">
          <cell r="J192">
            <v>15.54</v>
          </cell>
          <cell r="K192" t="str">
            <v>9090821010100100065926</v>
          </cell>
          <cell r="L192" t="str">
            <v>连城县农村信用联社罗坊信用社</v>
          </cell>
        </row>
        <row r="193">
          <cell r="A193" t="str">
            <v>187</v>
          </cell>
          <cell r="B193" t="str">
            <v>邱木盛</v>
          </cell>
          <cell r="C193" t="str">
            <v>352627196109011910</v>
          </cell>
          <cell r="D193">
            <v>13507520649</v>
          </cell>
          <cell r="E193" t="str">
            <v>坪上村</v>
          </cell>
          <cell r="F193">
            <v>8.1</v>
          </cell>
        </row>
        <row r="193">
          <cell r="J193">
            <v>48.6</v>
          </cell>
          <cell r="K193" t="str">
            <v>9090821010100100044575</v>
          </cell>
          <cell r="L193" t="str">
            <v>连城县农村信用联社罗坊信用社</v>
          </cell>
        </row>
        <row r="194">
          <cell r="A194" t="str">
            <v>188</v>
          </cell>
          <cell r="B194" t="str">
            <v>罗晓明</v>
          </cell>
          <cell r="C194" t="str">
            <v>352627197806181936</v>
          </cell>
          <cell r="D194">
            <v>3128963</v>
          </cell>
          <cell r="E194" t="str">
            <v>坪上村</v>
          </cell>
          <cell r="F194">
            <v>0.57</v>
          </cell>
        </row>
        <row r="194">
          <cell r="J194">
            <v>3.42</v>
          </cell>
          <cell r="K194" t="str">
            <v>9090821010100100044593</v>
          </cell>
          <cell r="L194" t="str">
            <v>连城县农村信用联社罗坊信用社</v>
          </cell>
        </row>
        <row r="195">
          <cell r="A195" t="str">
            <v>189</v>
          </cell>
          <cell r="B195" t="str">
            <v>邱跃宗</v>
          </cell>
          <cell r="C195" t="str">
            <v>352627195409121930</v>
          </cell>
          <cell r="D195">
            <v>18250039645</v>
          </cell>
          <cell r="E195" t="str">
            <v>坪上村</v>
          </cell>
          <cell r="F195">
            <v>3.02</v>
          </cell>
        </row>
        <row r="195">
          <cell r="J195">
            <v>18.12</v>
          </cell>
          <cell r="K195" t="str">
            <v>9090821010100100044888</v>
          </cell>
          <cell r="L195" t="str">
            <v>连城县农村信用联社罗坊信用社</v>
          </cell>
        </row>
        <row r="196">
          <cell r="A196" t="str">
            <v>190</v>
          </cell>
          <cell r="B196" t="str">
            <v>邱云宗</v>
          </cell>
          <cell r="C196" t="str">
            <v>350825194908071933</v>
          </cell>
          <cell r="D196">
            <v>15159097417</v>
          </cell>
          <cell r="E196" t="str">
            <v>坪上村</v>
          </cell>
          <cell r="F196">
            <v>6.53</v>
          </cell>
        </row>
        <row r="196">
          <cell r="J196">
            <v>39.18</v>
          </cell>
          <cell r="K196" t="str">
            <v>9090821010100100044931</v>
          </cell>
          <cell r="L196" t="str">
            <v>连城县农村信用联社罗坊信用社</v>
          </cell>
        </row>
        <row r="197">
          <cell r="A197" t="str">
            <v>191</v>
          </cell>
          <cell r="B197" t="str">
            <v>邱水旺</v>
          </cell>
          <cell r="C197" t="str">
            <v>352627197403071919</v>
          </cell>
          <cell r="D197">
            <v>13850689635</v>
          </cell>
          <cell r="E197" t="str">
            <v>坪上村</v>
          </cell>
          <cell r="F197">
            <v>1.55</v>
          </cell>
        </row>
        <row r="197">
          <cell r="J197">
            <v>9.3</v>
          </cell>
          <cell r="K197" t="str">
            <v>6221840509062845136</v>
          </cell>
          <cell r="L197" t="str">
            <v>连城县农村信用联社罗坊信用社</v>
          </cell>
        </row>
        <row r="198">
          <cell r="A198" t="str">
            <v>192</v>
          </cell>
          <cell r="B198" t="str">
            <v>邱福宗</v>
          </cell>
          <cell r="C198" t="str">
            <v>352627196309031916</v>
          </cell>
          <cell r="D198">
            <v>15206072638</v>
          </cell>
          <cell r="E198" t="str">
            <v>坪上村</v>
          </cell>
          <cell r="F198">
            <v>9.34</v>
          </cell>
        </row>
        <row r="198">
          <cell r="J198">
            <v>56.04</v>
          </cell>
          <cell r="K198" t="str">
            <v>6221840509062844998</v>
          </cell>
          <cell r="L198" t="str">
            <v>连城县农村信用联社罗坊信用社</v>
          </cell>
        </row>
        <row r="199">
          <cell r="A199" t="str">
            <v>193</v>
          </cell>
          <cell r="B199" t="str">
            <v>邱金宗</v>
          </cell>
          <cell r="C199" t="str">
            <v>352627194604271913</v>
          </cell>
          <cell r="D199">
            <v>13959085670</v>
          </cell>
          <cell r="E199" t="str">
            <v>坪上村</v>
          </cell>
          <cell r="F199">
            <v>8.33</v>
          </cell>
        </row>
        <row r="199">
          <cell r="J199">
            <v>49.98</v>
          </cell>
          <cell r="K199" t="str">
            <v>9090821010100100044806</v>
          </cell>
          <cell r="L199" t="str">
            <v>连城县农村信用联社罗坊信用社</v>
          </cell>
        </row>
        <row r="200">
          <cell r="A200" t="str">
            <v>194</v>
          </cell>
          <cell r="B200" t="str">
            <v>邱钟宗</v>
          </cell>
          <cell r="C200" t="str">
            <v>352627194812171917</v>
          </cell>
          <cell r="D200">
            <v>15359925063</v>
          </cell>
          <cell r="E200" t="str">
            <v>坪上村</v>
          </cell>
          <cell r="F200">
            <v>7.09</v>
          </cell>
        </row>
        <row r="200">
          <cell r="J200">
            <v>42.54</v>
          </cell>
          <cell r="K200" t="str">
            <v>9090821010100100044986</v>
          </cell>
          <cell r="L200" t="str">
            <v>连城县农村信用联社罗坊信用社</v>
          </cell>
        </row>
        <row r="201">
          <cell r="A201" t="str">
            <v>195</v>
          </cell>
          <cell r="B201" t="str">
            <v>邱伸宗</v>
          </cell>
          <cell r="C201" t="str">
            <v>352627195111101937</v>
          </cell>
          <cell r="D201">
            <v>18359340559</v>
          </cell>
          <cell r="E201" t="str">
            <v>坪上村</v>
          </cell>
          <cell r="F201">
            <v>8.32</v>
          </cell>
        </row>
        <row r="201">
          <cell r="J201">
            <v>49.92</v>
          </cell>
          <cell r="K201" t="str">
            <v>9090821010100100044780</v>
          </cell>
          <cell r="L201" t="str">
            <v>连城县农村信用联社罗坊信用社</v>
          </cell>
        </row>
        <row r="202">
          <cell r="A202" t="str">
            <v>196</v>
          </cell>
          <cell r="B202" t="str">
            <v>邱传发</v>
          </cell>
          <cell r="C202" t="str">
            <v>352627195012281936</v>
          </cell>
          <cell r="D202">
            <v>15159011352</v>
          </cell>
          <cell r="E202" t="str">
            <v>坪上村</v>
          </cell>
          <cell r="F202">
            <v>6.09</v>
          </cell>
        </row>
        <row r="202">
          <cell r="J202">
            <v>36.54</v>
          </cell>
          <cell r="K202" t="str">
            <v>9090821010100100044995</v>
          </cell>
          <cell r="L202" t="str">
            <v>连城县农村信用联社罗坊信用社</v>
          </cell>
        </row>
        <row r="203">
          <cell r="A203" t="str">
            <v>197</v>
          </cell>
          <cell r="B203" t="str">
            <v>邱生发</v>
          </cell>
          <cell r="C203" t="str">
            <v>35262719540921191X</v>
          </cell>
          <cell r="D203">
            <v>15280809227</v>
          </cell>
          <cell r="E203" t="str">
            <v>坪上村</v>
          </cell>
          <cell r="F203">
            <v>3.29</v>
          </cell>
        </row>
        <row r="203">
          <cell r="J203">
            <v>19.74</v>
          </cell>
          <cell r="K203" t="str">
            <v>9090821010100100171446</v>
          </cell>
          <cell r="L203" t="str">
            <v>连城县农村信用联社罗坊信用社</v>
          </cell>
        </row>
        <row r="204">
          <cell r="A204" t="str">
            <v>198</v>
          </cell>
          <cell r="B204" t="str">
            <v>邱茂开</v>
          </cell>
          <cell r="C204" t="str">
            <v>352627195812161916</v>
          </cell>
          <cell r="D204">
            <v>15059920868</v>
          </cell>
          <cell r="E204" t="str">
            <v>坪上村</v>
          </cell>
          <cell r="F204">
            <v>13.4</v>
          </cell>
        </row>
        <row r="204">
          <cell r="J204">
            <v>80.4</v>
          </cell>
          <cell r="K204" t="str">
            <v>6221840509062844931</v>
          </cell>
          <cell r="L204" t="str">
            <v>连城县农村信用联社罗坊信用社</v>
          </cell>
        </row>
        <row r="205">
          <cell r="A205" t="str">
            <v>199</v>
          </cell>
          <cell r="B205" t="str">
            <v>邱树开</v>
          </cell>
          <cell r="C205" t="str">
            <v>352627197002011915</v>
          </cell>
          <cell r="D205">
            <v>13459711655</v>
          </cell>
          <cell r="E205" t="str">
            <v>坪上村</v>
          </cell>
          <cell r="F205">
            <v>5.72</v>
          </cell>
        </row>
        <row r="205">
          <cell r="J205">
            <v>34.32</v>
          </cell>
          <cell r="K205" t="str">
            <v>9090821010100100044940</v>
          </cell>
          <cell r="L205" t="str">
            <v>连城县农村信用联社罗坊信用社</v>
          </cell>
        </row>
        <row r="206">
          <cell r="A206" t="str">
            <v>200</v>
          </cell>
          <cell r="B206" t="str">
            <v>邱梅开</v>
          </cell>
          <cell r="C206" t="str">
            <v>352627197210151971</v>
          </cell>
          <cell r="D206">
            <v>3128963</v>
          </cell>
          <cell r="E206" t="str">
            <v>坪上村</v>
          </cell>
          <cell r="F206">
            <v>4.78</v>
          </cell>
        </row>
        <row r="206">
          <cell r="J206">
            <v>28.68</v>
          </cell>
          <cell r="K206" t="str">
            <v>9090821010100100044959</v>
          </cell>
          <cell r="L206" t="str">
            <v>连城县农村信用联社罗坊信用社</v>
          </cell>
        </row>
        <row r="207">
          <cell r="A207" t="str">
            <v>201</v>
          </cell>
          <cell r="B207" t="str">
            <v>邱炎开</v>
          </cell>
          <cell r="C207" t="str">
            <v>352627197612071915</v>
          </cell>
          <cell r="D207">
            <v>15599346870</v>
          </cell>
          <cell r="E207" t="str">
            <v>坪上村</v>
          </cell>
          <cell r="F207">
            <v>2.45</v>
          </cell>
        </row>
        <row r="207">
          <cell r="J207">
            <v>14.7</v>
          </cell>
          <cell r="K207" t="str">
            <v>6221840509062845227</v>
          </cell>
          <cell r="L207" t="str">
            <v>连城县农村信用联社罗坊信用社</v>
          </cell>
        </row>
        <row r="208">
          <cell r="A208" t="str">
            <v>202</v>
          </cell>
          <cell r="B208" t="str">
            <v>邱振江</v>
          </cell>
          <cell r="C208" t="str">
            <v>352627196607271934</v>
          </cell>
          <cell r="D208">
            <v>13626020910</v>
          </cell>
          <cell r="E208" t="str">
            <v>坪上村</v>
          </cell>
          <cell r="F208">
            <v>7.93</v>
          </cell>
        </row>
        <row r="208">
          <cell r="J208">
            <v>47.58</v>
          </cell>
          <cell r="K208" t="str">
            <v>9090821010100100044913</v>
          </cell>
          <cell r="L208" t="str">
            <v>连城县农村信用联社罗坊信用社</v>
          </cell>
        </row>
        <row r="209">
          <cell r="A209" t="str">
            <v>203</v>
          </cell>
          <cell r="B209" t="str">
            <v>邱振和</v>
          </cell>
          <cell r="C209" t="str">
            <v>352627195210211912</v>
          </cell>
          <cell r="D209">
            <v>3128963</v>
          </cell>
          <cell r="E209" t="str">
            <v>坪上村</v>
          </cell>
          <cell r="F209">
            <v>7.46</v>
          </cell>
        </row>
        <row r="209">
          <cell r="J209">
            <v>44.76</v>
          </cell>
          <cell r="K209" t="str">
            <v>9090821010100100044897</v>
          </cell>
          <cell r="L209" t="str">
            <v>连城县农村信用联社罗坊信用社</v>
          </cell>
        </row>
        <row r="210">
          <cell r="A210" t="str">
            <v>204</v>
          </cell>
          <cell r="B210" t="str">
            <v>邱振明</v>
          </cell>
          <cell r="C210" t="str">
            <v>35082519480815191X</v>
          </cell>
          <cell r="D210">
            <v>13386932539</v>
          </cell>
          <cell r="E210" t="str">
            <v>坪上村</v>
          </cell>
          <cell r="F210">
            <v>5.23</v>
          </cell>
        </row>
        <row r="210">
          <cell r="J210">
            <v>31.38</v>
          </cell>
          <cell r="K210" t="str">
            <v>9090821010100100171482</v>
          </cell>
          <cell r="L210" t="str">
            <v>连城县农村信用联社罗坊信用社</v>
          </cell>
        </row>
        <row r="211">
          <cell r="A211" t="str">
            <v>205</v>
          </cell>
          <cell r="B211" t="str">
            <v>邱善开</v>
          </cell>
          <cell r="C211" t="str">
            <v>350825197702281912</v>
          </cell>
          <cell r="D211">
            <v>18759633823</v>
          </cell>
          <cell r="E211" t="str">
            <v>坪上村</v>
          </cell>
          <cell r="F211">
            <v>7.27</v>
          </cell>
        </row>
        <row r="211">
          <cell r="J211">
            <v>43.62</v>
          </cell>
          <cell r="K211" t="str">
            <v>9090821010100100044904</v>
          </cell>
          <cell r="L211" t="str">
            <v>连城县农村信用联社罗坊信用社</v>
          </cell>
        </row>
        <row r="212">
          <cell r="A212" t="str">
            <v>206</v>
          </cell>
          <cell r="B212" t="str">
            <v>邱仲宗</v>
          </cell>
          <cell r="C212" t="str">
            <v>352627195805161918</v>
          </cell>
          <cell r="D212">
            <v>15206014887</v>
          </cell>
          <cell r="E212" t="str">
            <v>坪上村</v>
          </cell>
          <cell r="F212">
            <v>7.23</v>
          </cell>
        </row>
        <row r="212">
          <cell r="J212">
            <v>43.38</v>
          </cell>
          <cell r="K212" t="str">
            <v>9090821010100100044799</v>
          </cell>
          <cell r="L212" t="str">
            <v>连城县农村信用联社罗坊信用社</v>
          </cell>
        </row>
        <row r="213">
          <cell r="A213" t="str">
            <v>207</v>
          </cell>
          <cell r="B213" t="str">
            <v>邱明宗</v>
          </cell>
          <cell r="C213" t="str">
            <v>352627195402241913</v>
          </cell>
          <cell r="D213">
            <v>13599338225</v>
          </cell>
          <cell r="E213" t="str">
            <v>坪上村</v>
          </cell>
          <cell r="F213">
            <v>1.55</v>
          </cell>
        </row>
        <row r="213">
          <cell r="J213">
            <v>9.3</v>
          </cell>
          <cell r="K213" t="str">
            <v>9090821010100100044824</v>
          </cell>
          <cell r="L213" t="str">
            <v>连城县农村信用联社罗坊信用社</v>
          </cell>
        </row>
        <row r="214">
          <cell r="A214" t="str">
            <v>208</v>
          </cell>
          <cell r="B214" t="str">
            <v>邱僖宗</v>
          </cell>
          <cell r="C214" t="str">
            <v>352627195505081916</v>
          </cell>
          <cell r="D214">
            <v>13959467843</v>
          </cell>
          <cell r="E214" t="str">
            <v>坪上村</v>
          </cell>
          <cell r="F214">
            <v>4.57</v>
          </cell>
        </row>
        <row r="214">
          <cell r="J214">
            <v>27.42</v>
          </cell>
          <cell r="K214" t="str">
            <v>9090821010100190320072</v>
          </cell>
          <cell r="L214" t="str">
            <v>连城县农村信用联社罗坊信用社</v>
          </cell>
        </row>
        <row r="215">
          <cell r="A215" t="str">
            <v>209</v>
          </cell>
          <cell r="B215" t="str">
            <v>邱侃宗</v>
          </cell>
          <cell r="C215" t="str">
            <v>352627195709131911</v>
          </cell>
          <cell r="D215">
            <v>13358369449</v>
          </cell>
          <cell r="E215" t="str">
            <v>坪上村</v>
          </cell>
          <cell r="F215">
            <v>2.54</v>
          </cell>
        </row>
        <row r="215">
          <cell r="J215">
            <v>15.24</v>
          </cell>
          <cell r="K215" t="str">
            <v>9090821010100100044879</v>
          </cell>
          <cell r="L215" t="str">
            <v>连城县农村信用联社罗坊信用社</v>
          </cell>
        </row>
        <row r="216">
          <cell r="A216" t="str">
            <v>210</v>
          </cell>
          <cell r="B216" t="str">
            <v>邱水宗</v>
          </cell>
          <cell r="C216" t="str">
            <v>352627197609191916</v>
          </cell>
          <cell r="D216">
            <v>13507559613</v>
          </cell>
          <cell r="E216" t="str">
            <v>坪上村</v>
          </cell>
          <cell r="F216">
            <v>11.72</v>
          </cell>
        </row>
        <row r="216">
          <cell r="J216">
            <v>70.32</v>
          </cell>
          <cell r="K216" t="str">
            <v>9090821010100100171464</v>
          </cell>
          <cell r="L216" t="str">
            <v>连城县农村信用联社罗坊信用社</v>
          </cell>
        </row>
        <row r="217">
          <cell r="A217" t="str">
            <v>211</v>
          </cell>
          <cell r="B217" t="str">
            <v>邱永宗</v>
          </cell>
          <cell r="C217" t="str">
            <v>352627195802161912</v>
          </cell>
          <cell r="D217" t="str">
            <v/>
          </cell>
          <cell r="E217" t="str">
            <v>坪上村</v>
          </cell>
          <cell r="F217">
            <v>9.21</v>
          </cell>
        </row>
        <row r="217">
          <cell r="J217">
            <v>55.26</v>
          </cell>
          <cell r="K217" t="str">
            <v>6221840509062844923</v>
          </cell>
          <cell r="L217" t="str">
            <v>连城县农村信用联社罗坊信用社</v>
          </cell>
        </row>
        <row r="218">
          <cell r="A218" t="str">
            <v>212</v>
          </cell>
          <cell r="B218" t="str">
            <v>邱奎宗</v>
          </cell>
          <cell r="C218" t="str">
            <v>352627194812221910</v>
          </cell>
          <cell r="D218">
            <v>13956888775</v>
          </cell>
          <cell r="E218" t="str">
            <v>坪上村</v>
          </cell>
          <cell r="F218">
            <v>13.56</v>
          </cell>
        </row>
        <row r="218">
          <cell r="J218">
            <v>81.36</v>
          </cell>
          <cell r="K218" t="str">
            <v>9090821010100100171428</v>
          </cell>
          <cell r="L218" t="str">
            <v>连城县农村信用联社罗坊信用社</v>
          </cell>
        </row>
        <row r="219">
          <cell r="A219" t="str">
            <v>213</v>
          </cell>
          <cell r="B219" t="str">
            <v>邱积福</v>
          </cell>
          <cell r="C219" t="str">
            <v>350825198011191912</v>
          </cell>
          <cell r="D219">
            <v>13515908967</v>
          </cell>
          <cell r="E219" t="str">
            <v>坪上村</v>
          </cell>
          <cell r="F219">
            <v>9.28</v>
          </cell>
        </row>
        <row r="219">
          <cell r="J219">
            <v>55.68</v>
          </cell>
          <cell r="K219" t="str">
            <v>9090821010100100171491</v>
          </cell>
          <cell r="L219" t="str">
            <v>连城县农村信用联社罗坊信用社</v>
          </cell>
        </row>
        <row r="220">
          <cell r="A220" t="str">
            <v>214</v>
          </cell>
          <cell r="B220" t="str">
            <v>邱长汀</v>
          </cell>
          <cell r="C220" t="str">
            <v>352627194411121919</v>
          </cell>
          <cell r="D220">
            <v>15259876245</v>
          </cell>
          <cell r="E220" t="str">
            <v>坪上村</v>
          </cell>
          <cell r="F220">
            <v>6.78</v>
          </cell>
        </row>
        <row r="220">
          <cell r="J220">
            <v>40.68</v>
          </cell>
          <cell r="K220" t="str">
            <v>9090821010100100044833</v>
          </cell>
          <cell r="L220" t="str">
            <v>连城县农村信用联社罗坊信用社</v>
          </cell>
        </row>
        <row r="221">
          <cell r="A221" t="str">
            <v>215</v>
          </cell>
          <cell r="B221" t="str">
            <v>邱彬发</v>
          </cell>
          <cell r="C221" t="str">
            <v>352627196006161932</v>
          </cell>
          <cell r="D221" t="str">
            <v/>
          </cell>
          <cell r="E221" t="str">
            <v>坪上村</v>
          </cell>
          <cell r="F221">
            <v>16.28</v>
          </cell>
        </row>
        <row r="221">
          <cell r="J221">
            <v>97.68</v>
          </cell>
          <cell r="K221" t="str">
            <v>6221840509062844964</v>
          </cell>
          <cell r="L221" t="str">
            <v>连城县农村信用联社罗坊信用社</v>
          </cell>
        </row>
        <row r="222">
          <cell r="A222" t="str">
            <v>216</v>
          </cell>
          <cell r="B222" t="str">
            <v>邱元发</v>
          </cell>
          <cell r="C222" t="str">
            <v>352627196305161916</v>
          </cell>
          <cell r="D222">
            <v>13600925118</v>
          </cell>
          <cell r="E222" t="str">
            <v>坪上村</v>
          </cell>
          <cell r="F222">
            <v>1.04</v>
          </cell>
        </row>
        <row r="222">
          <cell r="J222">
            <v>6.24</v>
          </cell>
          <cell r="K222" t="str">
            <v>9090821010100100171507</v>
          </cell>
          <cell r="L222" t="str">
            <v>连城县农村信用联社罗坊信用社</v>
          </cell>
        </row>
        <row r="223">
          <cell r="A223" t="str">
            <v>217</v>
          </cell>
          <cell r="B223" t="str">
            <v>邱振锋</v>
          </cell>
          <cell r="C223" t="str">
            <v>352627196603241957</v>
          </cell>
          <cell r="D223">
            <v>1395901791</v>
          </cell>
          <cell r="E223" t="str">
            <v>坪上村</v>
          </cell>
          <cell r="F223">
            <v>8.21</v>
          </cell>
        </row>
        <row r="223">
          <cell r="J223">
            <v>49.26</v>
          </cell>
          <cell r="K223" t="str">
            <v>9090821010100100067354</v>
          </cell>
          <cell r="L223" t="str">
            <v>连城县农村信用联社罗坊信用社</v>
          </cell>
        </row>
        <row r="224">
          <cell r="A224" t="str">
            <v>218</v>
          </cell>
          <cell r="B224" t="str">
            <v>邱振洋</v>
          </cell>
          <cell r="C224" t="str">
            <v>352627197110071915</v>
          </cell>
          <cell r="D224">
            <v>13859530923</v>
          </cell>
          <cell r="E224" t="str">
            <v>坪上村</v>
          </cell>
          <cell r="F224">
            <v>5.88</v>
          </cell>
        </row>
        <row r="224">
          <cell r="J224">
            <v>35.28</v>
          </cell>
          <cell r="K224" t="str">
            <v>9090821010100100171829</v>
          </cell>
          <cell r="L224" t="str">
            <v>连城县农村信用联社罗坊信用社</v>
          </cell>
        </row>
        <row r="225">
          <cell r="A225" t="str">
            <v>219</v>
          </cell>
          <cell r="B225" t="str">
            <v>邱振鑫</v>
          </cell>
          <cell r="C225" t="str">
            <v>352627197403191937</v>
          </cell>
          <cell r="D225">
            <v>13599342869</v>
          </cell>
          <cell r="E225" t="str">
            <v>坪上村</v>
          </cell>
          <cell r="F225">
            <v>2.93</v>
          </cell>
        </row>
        <row r="225">
          <cell r="J225">
            <v>17.58</v>
          </cell>
          <cell r="K225" t="str">
            <v>9090821010100100044842</v>
          </cell>
          <cell r="L225" t="str">
            <v>连城县农村信用联社罗坊信用社</v>
          </cell>
        </row>
        <row r="226">
          <cell r="A226" t="str">
            <v>220</v>
          </cell>
          <cell r="B226" t="str">
            <v>邱善财</v>
          </cell>
          <cell r="C226" t="str">
            <v>350825198803121912</v>
          </cell>
          <cell r="D226">
            <v>13605938464</v>
          </cell>
          <cell r="E226" t="str">
            <v>坪上村</v>
          </cell>
          <cell r="F226">
            <v>1.58</v>
          </cell>
        </row>
        <row r="226">
          <cell r="J226">
            <v>9.48</v>
          </cell>
          <cell r="K226" t="str">
            <v>6230361109035751113</v>
          </cell>
          <cell r="L226" t="str">
            <v>连城县农村信用联社罗坊信用社</v>
          </cell>
        </row>
        <row r="227">
          <cell r="A227" t="str">
            <v>221</v>
          </cell>
          <cell r="B227" t="str">
            <v>邱善洋</v>
          </cell>
          <cell r="C227" t="str">
            <v>350825198602051938</v>
          </cell>
          <cell r="D227" t="str">
            <v/>
          </cell>
          <cell r="E227" t="str">
            <v>坪上村</v>
          </cell>
          <cell r="F227">
            <v>6.75</v>
          </cell>
        </row>
        <row r="227">
          <cell r="J227">
            <v>40.5</v>
          </cell>
          <cell r="K227" t="str">
            <v>6221272702003874235</v>
          </cell>
          <cell r="L227" t="str">
            <v>连城县农村信用联社罗坊信用社</v>
          </cell>
        </row>
        <row r="228">
          <cell r="A228" t="str">
            <v>222</v>
          </cell>
          <cell r="B228" t="str">
            <v>邱如宗</v>
          </cell>
          <cell r="C228" t="str">
            <v>352627194904251914</v>
          </cell>
          <cell r="D228">
            <v>15059904296</v>
          </cell>
          <cell r="E228" t="str">
            <v>坪上村</v>
          </cell>
          <cell r="F228">
            <v>8.02</v>
          </cell>
        </row>
        <row r="228">
          <cell r="J228">
            <v>48.12</v>
          </cell>
          <cell r="K228" t="str">
            <v>9090821010100100044922</v>
          </cell>
          <cell r="L228" t="str">
            <v>连城县农村信用联社罗坊信用社</v>
          </cell>
        </row>
        <row r="229">
          <cell r="A229" t="str">
            <v>223</v>
          </cell>
          <cell r="B229" t="str">
            <v>邱礼义</v>
          </cell>
          <cell r="C229" t="str">
            <v>352627194302161911</v>
          </cell>
          <cell r="D229">
            <v>15959736722</v>
          </cell>
          <cell r="E229" t="str">
            <v>坪上村</v>
          </cell>
          <cell r="F229">
            <v>0.88</v>
          </cell>
        </row>
        <row r="229">
          <cell r="J229">
            <v>5.28</v>
          </cell>
          <cell r="K229" t="str">
            <v>9090821010100100045020</v>
          </cell>
          <cell r="L229" t="str">
            <v>连城县农村信用联社罗坊信用社</v>
          </cell>
        </row>
        <row r="230">
          <cell r="A230" t="str">
            <v>224</v>
          </cell>
          <cell r="B230" t="str">
            <v>邱盛开</v>
          </cell>
          <cell r="C230" t="str">
            <v>352627197604171916</v>
          </cell>
          <cell r="D230">
            <v>13859588560</v>
          </cell>
          <cell r="E230" t="str">
            <v>坪上村</v>
          </cell>
          <cell r="F230">
            <v>3.83</v>
          </cell>
        </row>
        <row r="230">
          <cell r="J230">
            <v>22.98</v>
          </cell>
          <cell r="K230" t="str">
            <v>9090821010100100045048</v>
          </cell>
          <cell r="L230" t="str">
            <v>连城县农村信用联社罗坊信用社</v>
          </cell>
        </row>
        <row r="231">
          <cell r="A231" t="str">
            <v>225</v>
          </cell>
          <cell r="B231" t="str">
            <v>邱继财</v>
          </cell>
          <cell r="C231" t="str">
            <v>352627197711300015</v>
          </cell>
          <cell r="D231" t="str">
            <v/>
          </cell>
          <cell r="E231" t="str">
            <v>坪上村</v>
          </cell>
          <cell r="F231">
            <v>2.86</v>
          </cell>
        </row>
        <row r="231">
          <cell r="J231">
            <v>17.16</v>
          </cell>
          <cell r="K231" t="str">
            <v>6230366509017551610</v>
          </cell>
          <cell r="L231" t="str">
            <v>连城县农村信用联社罗坊信用社</v>
          </cell>
        </row>
        <row r="232">
          <cell r="A232" t="str">
            <v>226</v>
          </cell>
          <cell r="B232" t="str">
            <v>罗金长</v>
          </cell>
          <cell r="C232" t="str">
            <v>352627194912071913</v>
          </cell>
          <cell r="D232">
            <v>15206045877</v>
          </cell>
          <cell r="E232" t="str">
            <v>坪上村</v>
          </cell>
          <cell r="F232">
            <v>11.38</v>
          </cell>
        </row>
        <row r="232">
          <cell r="J232">
            <v>68.28</v>
          </cell>
          <cell r="K232" t="str">
            <v>9090821010100100045093</v>
          </cell>
          <cell r="L232" t="str">
            <v>连城县农村信用联社罗坊信用社</v>
          </cell>
        </row>
        <row r="233">
          <cell r="A233" t="str">
            <v>227</v>
          </cell>
          <cell r="B233" t="str">
            <v>邱昌财</v>
          </cell>
          <cell r="C233" t="str">
            <v>352627194709041911</v>
          </cell>
          <cell r="D233">
            <v>15960880140</v>
          </cell>
          <cell r="E233" t="str">
            <v>坪上村</v>
          </cell>
          <cell r="F233">
            <v>5.88</v>
          </cell>
        </row>
        <row r="233">
          <cell r="J233">
            <v>35.28</v>
          </cell>
          <cell r="K233" t="str">
            <v>9090821010100100066042</v>
          </cell>
          <cell r="L233" t="str">
            <v>连城县农村信用联社罗坊信用社</v>
          </cell>
        </row>
        <row r="234">
          <cell r="A234" t="str">
            <v>228</v>
          </cell>
          <cell r="B234" t="str">
            <v>罗发群</v>
          </cell>
          <cell r="C234" t="str">
            <v>350825196611121927</v>
          </cell>
          <cell r="D234" t="str">
            <v/>
          </cell>
          <cell r="E234" t="str">
            <v>坪上村</v>
          </cell>
          <cell r="F234">
            <v>7.95</v>
          </cell>
        </row>
        <row r="234">
          <cell r="J234">
            <v>47.7</v>
          </cell>
          <cell r="K234" t="str">
            <v>6221840509062845235</v>
          </cell>
          <cell r="L234" t="str">
            <v>连城县农村信用联社罗坊信用社</v>
          </cell>
        </row>
        <row r="235">
          <cell r="A235" t="str">
            <v>229</v>
          </cell>
          <cell r="B235" t="str">
            <v>邱春财</v>
          </cell>
          <cell r="C235" t="str">
            <v>352627196304211934</v>
          </cell>
          <cell r="D235">
            <v>13850696137</v>
          </cell>
          <cell r="E235" t="str">
            <v>坪上村</v>
          </cell>
          <cell r="F235">
            <v>8.77</v>
          </cell>
        </row>
        <row r="235">
          <cell r="J235">
            <v>52.62</v>
          </cell>
          <cell r="K235" t="str">
            <v>9090821010100100070938</v>
          </cell>
          <cell r="L235" t="str">
            <v>连城县农村信用联社罗坊信用社</v>
          </cell>
        </row>
        <row r="236">
          <cell r="A236" t="str">
            <v>230</v>
          </cell>
          <cell r="B236" t="str">
            <v>邱华才</v>
          </cell>
          <cell r="C236" t="str">
            <v>352627196511111936</v>
          </cell>
          <cell r="D236">
            <v>18959082088</v>
          </cell>
          <cell r="E236" t="str">
            <v>坪上村</v>
          </cell>
          <cell r="F236">
            <v>5.35</v>
          </cell>
        </row>
        <row r="236">
          <cell r="J236">
            <v>32.1</v>
          </cell>
          <cell r="K236" t="str">
            <v>9090821010100100070929</v>
          </cell>
          <cell r="L236" t="str">
            <v>连城县农村信用联社罗坊信用社</v>
          </cell>
        </row>
        <row r="237">
          <cell r="A237" t="str">
            <v>231</v>
          </cell>
          <cell r="B237" t="str">
            <v>芦发招</v>
          </cell>
          <cell r="C237" t="str">
            <v>352627195302121922</v>
          </cell>
          <cell r="D237">
            <v>18959073834</v>
          </cell>
          <cell r="E237" t="str">
            <v>坪上村</v>
          </cell>
          <cell r="F237">
            <v>5.85</v>
          </cell>
        </row>
        <row r="237">
          <cell r="J237">
            <v>35.1</v>
          </cell>
          <cell r="K237" t="str">
            <v>6221840509062845425</v>
          </cell>
          <cell r="L237" t="str">
            <v>连城县农村信用联社罗坊信用社</v>
          </cell>
        </row>
        <row r="238">
          <cell r="A238" t="str">
            <v>232</v>
          </cell>
          <cell r="B238" t="str">
            <v>邱金昌</v>
          </cell>
          <cell r="C238" t="str">
            <v>350825198910171931</v>
          </cell>
          <cell r="D238" t="str">
            <v/>
          </cell>
          <cell r="E238" t="str">
            <v>坪上村</v>
          </cell>
          <cell r="F238">
            <v>9.54</v>
          </cell>
        </row>
        <row r="238">
          <cell r="J238">
            <v>57.24</v>
          </cell>
          <cell r="K238" t="str">
            <v>6230361109068308260</v>
          </cell>
          <cell r="L238" t="str">
            <v>连城县农村信用联社罗坊信用社</v>
          </cell>
        </row>
        <row r="239">
          <cell r="A239" t="str">
            <v>233</v>
          </cell>
          <cell r="B239" t="str">
            <v>罗连彬</v>
          </cell>
          <cell r="C239" t="str">
            <v>352627195410051933</v>
          </cell>
          <cell r="D239">
            <v>15859235019</v>
          </cell>
          <cell r="E239" t="str">
            <v>坪上村</v>
          </cell>
          <cell r="F239">
            <v>8.06</v>
          </cell>
        </row>
        <row r="239">
          <cell r="J239">
            <v>48.36</v>
          </cell>
          <cell r="K239" t="str">
            <v>9090821010100100045075</v>
          </cell>
          <cell r="L239" t="str">
            <v>连城县农村信用联社罗坊信用社</v>
          </cell>
        </row>
        <row r="240">
          <cell r="A240" t="str">
            <v>234</v>
          </cell>
          <cell r="B240" t="str">
            <v>邱连昌</v>
          </cell>
          <cell r="C240" t="str">
            <v>352627196704041911</v>
          </cell>
          <cell r="D240">
            <v>13459715206</v>
          </cell>
          <cell r="E240" t="str">
            <v>坪上村</v>
          </cell>
          <cell r="F240">
            <v>6.77</v>
          </cell>
        </row>
        <row r="240">
          <cell r="J240">
            <v>40.62</v>
          </cell>
          <cell r="K240" t="str">
            <v>9090821010100100066079</v>
          </cell>
          <cell r="L240" t="str">
            <v>连城县农村信用联社罗坊信用社</v>
          </cell>
        </row>
        <row r="241">
          <cell r="A241" t="str">
            <v>235</v>
          </cell>
          <cell r="B241" t="str">
            <v>罗招招</v>
          </cell>
          <cell r="C241" t="str">
            <v>352627195410011923</v>
          </cell>
          <cell r="D241">
            <v>15860258569</v>
          </cell>
          <cell r="E241" t="str">
            <v>坪上村</v>
          </cell>
          <cell r="F241">
            <v>5.55</v>
          </cell>
        </row>
        <row r="241">
          <cell r="J241">
            <v>33.3</v>
          </cell>
          <cell r="K241" t="str">
            <v>9090821010100100066097</v>
          </cell>
          <cell r="L241" t="str">
            <v>连城县农村信用联社罗坊信用社</v>
          </cell>
        </row>
        <row r="242">
          <cell r="A242" t="str">
            <v>236</v>
          </cell>
          <cell r="B242" t="str">
            <v>罗庆生</v>
          </cell>
          <cell r="C242" t="str">
            <v>35262719481204191X</v>
          </cell>
          <cell r="D242">
            <v>18050451546</v>
          </cell>
          <cell r="E242" t="str">
            <v>坪上村</v>
          </cell>
          <cell r="F242">
            <v>7.73</v>
          </cell>
        </row>
        <row r="242">
          <cell r="J242">
            <v>46.38</v>
          </cell>
          <cell r="K242" t="str">
            <v>9090821010100100045137</v>
          </cell>
          <cell r="L242" t="str">
            <v>连城县农村信用联社罗坊信用社</v>
          </cell>
        </row>
        <row r="243">
          <cell r="A243" t="str">
            <v>237</v>
          </cell>
          <cell r="B243" t="str">
            <v>邱开祥</v>
          </cell>
          <cell r="C243" t="str">
            <v>35262719580405191X</v>
          </cell>
          <cell r="D243">
            <v>13850614501</v>
          </cell>
          <cell r="E243" t="str">
            <v>坪上村</v>
          </cell>
          <cell r="F243">
            <v>3.35</v>
          </cell>
        </row>
        <row r="243">
          <cell r="J243">
            <v>20.1</v>
          </cell>
          <cell r="K243" t="str">
            <v>9090821010100100045173</v>
          </cell>
          <cell r="L243" t="str">
            <v>连城县农村信用联社罗坊信用社</v>
          </cell>
        </row>
        <row r="244">
          <cell r="A244" t="str">
            <v>238</v>
          </cell>
          <cell r="B244" t="str">
            <v>邱字生</v>
          </cell>
          <cell r="C244" t="str">
            <v>352627197005031911</v>
          </cell>
          <cell r="D244">
            <v>15959735562</v>
          </cell>
          <cell r="E244" t="str">
            <v>坪上村</v>
          </cell>
          <cell r="F244">
            <v>4.79</v>
          </cell>
        </row>
        <row r="244">
          <cell r="J244">
            <v>28.74</v>
          </cell>
          <cell r="K244" t="str">
            <v>9090821010100100066033</v>
          </cell>
          <cell r="L244" t="str">
            <v>连城县农村信用联社罗坊信用社</v>
          </cell>
        </row>
        <row r="245">
          <cell r="A245" t="str">
            <v>239</v>
          </cell>
          <cell r="B245" t="str">
            <v>邱喜祥</v>
          </cell>
          <cell r="C245" t="str">
            <v>352627197403131918</v>
          </cell>
          <cell r="D245">
            <v>15280839392</v>
          </cell>
          <cell r="E245" t="str">
            <v>坪上村</v>
          </cell>
          <cell r="F245">
            <v>5.76</v>
          </cell>
        </row>
        <row r="245">
          <cell r="J245">
            <v>34.56</v>
          </cell>
          <cell r="K245" t="str">
            <v>9090821010100100045119</v>
          </cell>
          <cell r="L245" t="str">
            <v>连城县农村信用联社罗坊信用社</v>
          </cell>
        </row>
        <row r="246">
          <cell r="A246" t="str">
            <v>240</v>
          </cell>
          <cell r="B246" t="str">
            <v>邱云祥</v>
          </cell>
          <cell r="C246" t="str">
            <v>352627196911151910</v>
          </cell>
          <cell r="D246">
            <v>15160656317</v>
          </cell>
          <cell r="E246" t="str">
            <v>坪上村</v>
          </cell>
          <cell r="F246">
            <v>3.91</v>
          </cell>
        </row>
        <row r="246">
          <cell r="J246">
            <v>23.46</v>
          </cell>
          <cell r="K246" t="str">
            <v>9090821010100100045128</v>
          </cell>
          <cell r="L246" t="str">
            <v>连城县农村信用联社罗坊信用社</v>
          </cell>
        </row>
        <row r="247">
          <cell r="A247" t="str">
            <v>241</v>
          </cell>
          <cell r="B247" t="str">
            <v>邱晓财</v>
          </cell>
          <cell r="C247" t="str">
            <v>350825198612231916</v>
          </cell>
          <cell r="D247">
            <v>18959493671</v>
          </cell>
          <cell r="E247" t="str">
            <v>坪上村</v>
          </cell>
          <cell r="F247">
            <v>4.34</v>
          </cell>
        </row>
        <row r="247">
          <cell r="J247">
            <v>26.04</v>
          </cell>
          <cell r="K247" t="str">
            <v>6221840509105238158</v>
          </cell>
          <cell r="L247" t="str">
            <v>连城县农村信用联社罗坊信用社</v>
          </cell>
        </row>
        <row r="248">
          <cell r="A248" t="str">
            <v>242</v>
          </cell>
          <cell r="B248" t="str">
            <v>罗高铭</v>
          </cell>
          <cell r="C248" t="str">
            <v>352627196804231931</v>
          </cell>
          <cell r="D248">
            <v>13850696137</v>
          </cell>
          <cell r="E248" t="str">
            <v>坪上村</v>
          </cell>
          <cell r="F248">
            <v>3.52</v>
          </cell>
        </row>
        <row r="248">
          <cell r="J248">
            <v>21.12</v>
          </cell>
          <cell r="K248" t="str">
            <v>9090821010100100071036</v>
          </cell>
          <cell r="L248" t="str">
            <v>连城县农村信用联社罗坊信用社</v>
          </cell>
        </row>
        <row r="249">
          <cell r="A249" t="str">
            <v>243</v>
          </cell>
          <cell r="B249" t="str">
            <v>邱振春</v>
          </cell>
          <cell r="C249" t="str">
            <v>352627197309111910</v>
          </cell>
          <cell r="D249">
            <v>15880356509</v>
          </cell>
          <cell r="E249" t="str">
            <v>坪上村</v>
          </cell>
          <cell r="F249">
            <v>1.16</v>
          </cell>
        </row>
        <row r="249">
          <cell r="J249">
            <v>6.96</v>
          </cell>
          <cell r="K249" t="str">
            <v>6221840509089899694</v>
          </cell>
          <cell r="L249" t="str">
            <v>连城县农村信用联社罗坊信用社</v>
          </cell>
        </row>
        <row r="250">
          <cell r="A250" t="str">
            <v>244</v>
          </cell>
          <cell r="B250" t="str">
            <v>邱福财</v>
          </cell>
          <cell r="C250" t="str">
            <v>35262719671221195X</v>
          </cell>
          <cell r="D250">
            <v>13959057127</v>
          </cell>
          <cell r="E250" t="str">
            <v>坪上村</v>
          </cell>
          <cell r="F250">
            <v>5.1</v>
          </cell>
        </row>
        <row r="250">
          <cell r="J250">
            <v>30.6</v>
          </cell>
          <cell r="K250" t="str">
            <v>9090821010100100023357</v>
          </cell>
          <cell r="L250" t="str">
            <v>连城县农村信用联社罗坊信用社</v>
          </cell>
        </row>
        <row r="251">
          <cell r="A251" t="str">
            <v>245</v>
          </cell>
          <cell r="B251" t="str">
            <v>邱火财</v>
          </cell>
          <cell r="C251" t="str">
            <v>352627197212161911</v>
          </cell>
          <cell r="D251">
            <v>15280839875</v>
          </cell>
          <cell r="E251" t="str">
            <v>坪上村</v>
          </cell>
          <cell r="F251">
            <v>0.59</v>
          </cell>
        </row>
        <row r="251">
          <cell r="J251">
            <v>3.54</v>
          </cell>
          <cell r="K251" t="str">
            <v>9090821010100100045217</v>
          </cell>
          <cell r="L251" t="str">
            <v>连城县农村信用联社罗坊信用社</v>
          </cell>
        </row>
        <row r="252">
          <cell r="A252" t="str">
            <v>246</v>
          </cell>
          <cell r="B252" t="str">
            <v>邱德祥</v>
          </cell>
          <cell r="C252" t="str">
            <v>352627196705291912</v>
          </cell>
          <cell r="D252">
            <v>13600989452</v>
          </cell>
          <cell r="E252" t="str">
            <v>坪上村</v>
          </cell>
          <cell r="F252">
            <v>9.72</v>
          </cell>
        </row>
        <row r="252">
          <cell r="J252">
            <v>58.32</v>
          </cell>
          <cell r="K252" t="str">
            <v>9090821010100100045066</v>
          </cell>
          <cell r="L252" t="str">
            <v>连城县农村信用联社罗坊信用社</v>
          </cell>
        </row>
        <row r="253">
          <cell r="A253" t="str">
            <v>247</v>
          </cell>
          <cell r="B253" t="str">
            <v>邱胜生</v>
          </cell>
          <cell r="C253" t="str">
            <v>352627195601251911</v>
          </cell>
          <cell r="D253">
            <v>15206012242</v>
          </cell>
          <cell r="E253" t="str">
            <v>坪上村</v>
          </cell>
          <cell r="F253">
            <v>4.57</v>
          </cell>
        </row>
        <row r="253">
          <cell r="J253">
            <v>27.42</v>
          </cell>
          <cell r="K253" t="str">
            <v>9090821010100100066104</v>
          </cell>
          <cell r="L253" t="str">
            <v>连城县农村信用联社罗坊信用社</v>
          </cell>
        </row>
        <row r="254">
          <cell r="A254" t="str">
            <v>248</v>
          </cell>
          <cell r="B254" t="str">
            <v>罗五古</v>
          </cell>
          <cell r="C254" t="str">
            <v>352627194209061916</v>
          </cell>
          <cell r="D254">
            <v>15345919214</v>
          </cell>
          <cell r="E254" t="str">
            <v>坪上村</v>
          </cell>
          <cell r="F254">
            <v>13.02</v>
          </cell>
        </row>
        <row r="254">
          <cell r="J254">
            <v>78.12</v>
          </cell>
          <cell r="K254" t="str">
            <v>9090821010100100066015</v>
          </cell>
          <cell r="L254" t="str">
            <v>连城县农村信用联社罗坊信用社</v>
          </cell>
        </row>
        <row r="255">
          <cell r="A255" t="str">
            <v>249</v>
          </cell>
          <cell r="B255" t="str">
            <v>邱水鑫</v>
          </cell>
          <cell r="C255" t="str">
            <v>352627197611231913</v>
          </cell>
          <cell r="D255" t="str">
            <v/>
          </cell>
          <cell r="E255" t="str">
            <v>坪上村</v>
          </cell>
          <cell r="F255">
            <v>9.02</v>
          </cell>
        </row>
        <row r="255">
          <cell r="J255">
            <v>54.12</v>
          </cell>
          <cell r="K255" t="str">
            <v>6221840509089899686</v>
          </cell>
          <cell r="L255" t="str">
            <v>连城县农村信用联社罗坊信用社</v>
          </cell>
        </row>
        <row r="256">
          <cell r="A256" t="str">
            <v>250</v>
          </cell>
          <cell r="B256" t="str">
            <v>邱年财</v>
          </cell>
          <cell r="C256" t="str">
            <v>352627195206061915</v>
          </cell>
          <cell r="D256">
            <v>13380663622</v>
          </cell>
          <cell r="E256" t="str">
            <v>坪上村</v>
          </cell>
          <cell r="F256">
            <v>7.73</v>
          </cell>
        </row>
        <row r="256">
          <cell r="J256">
            <v>46.38</v>
          </cell>
          <cell r="K256" t="str">
            <v>9090821010100100045208</v>
          </cell>
          <cell r="L256" t="str">
            <v>连城县农村信用联社罗坊信用社</v>
          </cell>
        </row>
        <row r="257">
          <cell r="A257" t="str">
            <v>251</v>
          </cell>
          <cell r="B257" t="str">
            <v>罗解放</v>
          </cell>
          <cell r="C257" t="str">
            <v>352627195312141919</v>
          </cell>
          <cell r="D257">
            <v>13859507129</v>
          </cell>
          <cell r="E257" t="str">
            <v>坪上村</v>
          </cell>
          <cell r="F257">
            <v>3.15</v>
          </cell>
        </row>
        <row r="257">
          <cell r="J257">
            <v>18.9</v>
          </cell>
          <cell r="K257" t="str">
            <v>9090821010100100045057</v>
          </cell>
          <cell r="L257" t="str">
            <v>连城县农村信用联社罗坊信用社</v>
          </cell>
        </row>
        <row r="258">
          <cell r="A258" t="str">
            <v>252</v>
          </cell>
          <cell r="B258" t="str">
            <v>邱建昌</v>
          </cell>
          <cell r="C258" t="str">
            <v>352627197206111918</v>
          </cell>
          <cell r="D258" t="str">
            <v/>
          </cell>
          <cell r="E258" t="str">
            <v>坪上村</v>
          </cell>
          <cell r="F258">
            <v>4.47</v>
          </cell>
        </row>
        <row r="258">
          <cell r="J258">
            <v>26.82</v>
          </cell>
          <cell r="K258" t="str">
            <v>6221840509062845607</v>
          </cell>
          <cell r="L258" t="str">
            <v>连城县农村信用联社罗坊信用社</v>
          </cell>
        </row>
        <row r="259">
          <cell r="A259" t="str">
            <v>253</v>
          </cell>
          <cell r="B259" t="str">
            <v>邱顺财</v>
          </cell>
          <cell r="C259" t="str">
            <v>352627195303231912</v>
          </cell>
          <cell r="D259">
            <v>13600028654</v>
          </cell>
          <cell r="E259" t="str">
            <v>坪上村</v>
          </cell>
          <cell r="F259">
            <v>3.33</v>
          </cell>
        </row>
        <row r="259">
          <cell r="J259">
            <v>19.98</v>
          </cell>
          <cell r="K259" t="str">
            <v>9090821010100100066122</v>
          </cell>
          <cell r="L259" t="str">
            <v>连城县农村信用联社罗坊信用社</v>
          </cell>
        </row>
        <row r="260">
          <cell r="A260" t="str">
            <v>254</v>
          </cell>
          <cell r="B260" t="str">
            <v>邱振财</v>
          </cell>
          <cell r="C260" t="str">
            <v>352627196804231915</v>
          </cell>
          <cell r="D260" t="str">
            <v/>
          </cell>
          <cell r="E260" t="str">
            <v>坪上村</v>
          </cell>
          <cell r="F260">
            <v>2.9</v>
          </cell>
        </row>
        <row r="260">
          <cell r="J260">
            <v>17.4</v>
          </cell>
          <cell r="K260" t="str">
            <v>6230361109035121298</v>
          </cell>
          <cell r="L260" t="str">
            <v>连城县农村信用联社罗坊信用社</v>
          </cell>
        </row>
        <row r="261">
          <cell r="A261" t="str">
            <v>255</v>
          </cell>
          <cell r="B261" t="str">
            <v>邱德财</v>
          </cell>
          <cell r="C261" t="str">
            <v>352627198109251913</v>
          </cell>
          <cell r="D261" t="str">
            <v/>
          </cell>
          <cell r="E261" t="str">
            <v>坪上村</v>
          </cell>
          <cell r="F261">
            <v>2.45</v>
          </cell>
        </row>
        <row r="261">
          <cell r="J261">
            <v>14.7</v>
          </cell>
          <cell r="K261" t="str">
            <v>6221840509089899702</v>
          </cell>
          <cell r="L261" t="str">
            <v>连城县农村信用联社罗坊信用社</v>
          </cell>
        </row>
        <row r="262">
          <cell r="A262" t="str">
            <v>256</v>
          </cell>
          <cell r="B262" t="str">
            <v>邱河生</v>
          </cell>
          <cell r="C262" t="str">
            <v>352627195107291918</v>
          </cell>
          <cell r="D262">
            <v>19859713639</v>
          </cell>
          <cell r="E262" t="str">
            <v>坪上村</v>
          </cell>
          <cell r="F262">
            <v>5.73</v>
          </cell>
        </row>
        <row r="262">
          <cell r="J262">
            <v>34.38</v>
          </cell>
          <cell r="K262" t="str">
            <v>9090821010100100045191</v>
          </cell>
          <cell r="L262" t="str">
            <v>连城县农村信用联社罗坊信用社</v>
          </cell>
        </row>
        <row r="263">
          <cell r="A263" t="str">
            <v>257</v>
          </cell>
          <cell r="B263" t="str">
            <v>邱祝生</v>
          </cell>
          <cell r="C263" t="str">
            <v>352627195103171919</v>
          </cell>
          <cell r="D263">
            <v>8497556</v>
          </cell>
          <cell r="E263" t="str">
            <v>坪上村</v>
          </cell>
          <cell r="F263">
            <v>7.22</v>
          </cell>
        </row>
        <row r="263">
          <cell r="J263">
            <v>43.32</v>
          </cell>
          <cell r="K263" t="str">
            <v>9090821010100100045100</v>
          </cell>
          <cell r="L263" t="str">
            <v>连城县农村信用联社罗坊信用社</v>
          </cell>
        </row>
        <row r="264">
          <cell r="A264" t="str">
            <v>258</v>
          </cell>
          <cell r="B264" t="str">
            <v>邱茂昌</v>
          </cell>
          <cell r="C264" t="str">
            <v>352627196508291913</v>
          </cell>
          <cell r="D264">
            <v>13950014300</v>
          </cell>
          <cell r="E264" t="str">
            <v>坪上村</v>
          </cell>
          <cell r="F264">
            <v>2.8</v>
          </cell>
        </row>
        <row r="264">
          <cell r="J264">
            <v>16.8</v>
          </cell>
          <cell r="K264" t="str">
            <v>9090821010100100045084</v>
          </cell>
          <cell r="L264" t="str">
            <v>连城县农村信用联社罗坊信用社</v>
          </cell>
        </row>
        <row r="265">
          <cell r="A265" t="str">
            <v>259</v>
          </cell>
          <cell r="B265" t="str">
            <v>邱赞如</v>
          </cell>
          <cell r="C265" t="str">
            <v>352627195207071912</v>
          </cell>
          <cell r="D265" t="str">
            <v/>
          </cell>
          <cell r="E265" t="str">
            <v>坪上村</v>
          </cell>
          <cell r="F265">
            <v>2.86</v>
          </cell>
        </row>
        <row r="265">
          <cell r="J265">
            <v>17.16</v>
          </cell>
          <cell r="K265" t="str">
            <v>6230361109130414708</v>
          </cell>
          <cell r="L265" t="str">
            <v>连城县农村信用联社罗坊信用社</v>
          </cell>
        </row>
        <row r="266">
          <cell r="A266" t="str">
            <v>260</v>
          </cell>
          <cell r="B266" t="str">
            <v>邱金开</v>
          </cell>
          <cell r="C266" t="str">
            <v>352627197505171910</v>
          </cell>
          <cell r="D266">
            <v>13375080236</v>
          </cell>
          <cell r="E266" t="str">
            <v>坪上村</v>
          </cell>
          <cell r="F266">
            <v>4.46</v>
          </cell>
        </row>
        <row r="266">
          <cell r="J266">
            <v>26.76</v>
          </cell>
          <cell r="K266" t="str">
            <v>9090821010100100030205</v>
          </cell>
          <cell r="L266" t="str">
            <v>连城县农村信用联社罗坊信用社</v>
          </cell>
        </row>
        <row r="267">
          <cell r="A267" t="str">
            <v>261</v>
          </cell>
          <cell r="B267" t="str">
            <v>邱柏如</v>
          </cell>
          <cell r="C267" t="str">
            <v>352627196010091914</v>
          </cell>
          <cell r="D267" t="str">
            <v/>
          </cell>
          <cell r="E267" t="str">
            <v>坪上村</v>
          </cell>
          <cell r="F267">
            <v>3.96</v>
          </cell>
        </row>
        <row r="267">
          <cell r="J267">
            <v>23.76</v>
          </cell>
          <cell r="K267" t="str">
            <v>6230361509012894853</v>
          </cell>
          <cell r="L267" t="str">
            <v>连城县农村信用联社罗坊信用社</v>
          </cell>
        </row>
        <row r="268">
          <cell r="A268" t="str">
            <v>262</v>
          </cell>
          <cell r="B268" t="str">
            <v>黄四连</v>
          </cell>
          <cell r="C268" t="str">
            <v>352627195710031926</v>
          </cell>
          <cell r="D268">
            <v>13720874971</v>
          </cell>
          <cell r="E268" t="str">
            <v>坪上村</v>
          </cell>
          <cell r="F268">
            <v>3.01</v>
          </cell>
        </row>
        <row r="268">
          <cell r="J268">
            <v>18.06</v>
          </cell>
          <cell r="K268" t="str">
            <v>6221840509062846241</v>
          </cell>
          <cell r="L268" t="str">
            <v>连城县农村信用联社罗坊信用社</v>
          </cell>
        </row>
        <row r="269">
          <cell r="A269" t="str">
            <v>263</v>
          </cell>
          <cell r="B269" t="str">
            <v>邱进开</v>
          </cell>
          <cell r="C269" t="str">
            <v>350825198709091913</v>
          </cell>
          <cell r="D269" t="str">
            <v/>
          </cell>
          <cell r="E269" t="str">
            <v>坪上村</v>
          </cell>
          <cell r="F269">
            <v>2.63</v>
          </cell>
        </row>
        <row r="269">
          <cell r="J269">
            <v>15.78</v>
          </cell>
          <cell r="K269" t="str">
            <v>6221840509062845813</v>
          </cell>
          <cell r="L269" t="str">
            <v>连城县农村信用联社罗坊信用社</v>
          </cell>
        </row>
        <row r="270">
          <cell r="A270" t="str">
            <v>264</v>
          </cell>
          <cell r="B270" t="str">
            <v>邱林开</v>
          </cell>
          <cell r="C270" t="str">
            <v>352627197205291937</v>
          </cell>
          <cell r="D270">
            <v>13860249168</v>
          </cell>
          <cell r="E270" t="str">
            <v>坪上村</v>
          </cell>
          <cell r="F270">
            <v>2.3</v>
          </cell>
        </row>
        <row r="270">
          <cell r="J270">
            <v>13.8</v>
          </cell>
          <cell r="K270" t="str">
            <v>9090821010100100045351</v>
          </cell>
          <cell r="L270" t="str">
            <v>连城县农村信用联社罗坊信用社</v>
          </cell>
        </row>
        <row r="271">
          <cell r="A271" t="str">
            <v>265</v>
          </cell>
          <cell r="B271" t="str">
            <v>邱子如</v>
          </cell>
          <cell r="C271" t="str">
            <v>352627195608031911</v>
          </cell>
          <cell r="D271">
            <v>13599349165</v>
          </cell>
          <cell r="E271" t="str">
            <v>坪上村</v>
          </cell>
          <cell r="F271">
            <v>2.94</v>
          </cell>
        </row>
        <row r="271">
          <cell r="J271">
            <v>17.64</v>
          </cell>
          <cell r="K271" t="str">
            <v>9090821010100100045253</v>
          </cell>
          <cell r="L271" t="str">
            <v>连城县农村信用联社罗坊信用社</v>
          </cell>
        </row>
        <row r="272">
          <cell r="A272" t="str">
            <v>266</v>
          </cell>
          <cell r="B272" t="str">
            <v>邱兴如</v>
          </cell>
          <cell r="C272" t="str">
            <v>35262719650311191X</v>
          </cell>
          <cell r="D272">
            <v>15057710903</v>
          </cell>
          <cell r="E272" t="str">
            <v>坪上村</v>
          </cell>
          <cell r="F272">
            <v>2.66</v>
          </cell>
        </row>
        <row r="272">
          <cell r="J272">
            <v>15.96</v>
          </cell>
          <cell r="K272" t="str">
            <v>9090821010100100045360</v>
          </cell>
          <cell r="L272" t="str">
            <v>连城县农村信用联社罗坊信用社</v>
          </cell>
        </row>
        <row r="273">
          <cell r="A273" t="str">
            <v>267</v>
          </cell>
          <cell r="B273" t="str">
            <v>邱飞如</v>
          </cell>
          <cell r="C273" t="str">
            <v>352627194012301912</v>
          </cell>
          <cell r="D273">
            <v>13685971318</v>
          </cell>
          <cell r="E273" t="str">
            <v>坪上村</v>
          </cell>
          <cell r="F273">
            <v>6.49</v>
          </cell>
        </row>
        <row r="273">
          <cell r="J273">
            <v>38.94</v>
          </cell>
          <cell r="K273" t="str">
            <v>9090821010100100045315</v>
          </cell>
          <cell r="L273" t="str">
            <v>连城县农村信用联社罗坊信用社</v>
          </cell>
        </row>
        <row r="274">
          <cell r="A274" t="str">
            <v>268</v>
          </cell>
          <cell r="B274" t="str">
            <v>罗双飞</v>
          </cell>
          <cell r="C274" t="str">
            <v>352627195403241915</v>
          </cell>
          <cell r="D274" t="str">
            <v/>
          </cell>
          <cell r="E274" t="str">
            <v>坪上村</v>
          </cell>
          <cell r="F274">
            <v>5.89</v>
          </cell>
        </row>
        <row r="274">
          <cell r="J274">
            <v>35.34</v>
          </cell>
          <cell r="K274" t="str">
            <v>6221840509062846266</v>
          </cell>
          <cell r="L274" t="str">
            <v>连城县农村信用联社罗坊信用社</v>
          </cell>
        </row>
        <row r="275">
          <cell r="A275" t="str">
            <v>269</v>
          </cell>
          <cell r="B275" t="str">
            <v>邱茂如</v>
          </cell>
          <cell r="C275" t="str">
            <v>352627196605211911</v>
          </cell>
          <cell r="D275">
            <v>13599639776</v>
          </cell>
          <cell r="E275" t="str">
            <v>坪上村</v>
          </cell>
          <cell r="F275">
            <v>5.38</v>
          </cell>
        </row>
        <row r="275">
          <cell r="J275">
            <v>32.28</v>
          </cell>
          <cell r="K275" t="str">
            <v>9090821010100100045404</v>
          </cell>
          <cell r="L275" t="str">
            <v>连城县农村信用联社罗坊信用社</v>
          </cell>
        </row>
        <row r="276">
          <cell r="A276" t="str">
            <v>270</v>
          </cell>
          <cell r="B276" t="str">
            <v>邱观音</v>
          </cell>
          <cell r="C276" t="str">
            <v>35262719510319191X</v>
          </cell>
          <cell r="D276">
            <v>19859471230</v>
          </cell>
          <cell r="E276" t="str">
            <v>坪上村</v>
          </cell>
          <cell r="F276">
            <v>3.06</v>
          </cell>
        </row>
        <row r="276">
          <cell r="J276">
            <v>18.36</v>
          </cell>
          <cell r="K276" t="str">
            <v>9090821010100100171357</v>
          </cell>
          <cell r="L276" t="str">
            <v>连城县农村信用联社罗坊信用社</v>
          </cell>
        </row>
        <row r="277">
          <cell r="A277" t="str">
            <v>271</v>
          </cell>
          <cell r="B277" t="str">
            <v>邱云开</v>
          </cell>
          <cell r="C277" t="str">
            <v>352627195105241917</v>
          </cell>
          <cell r="D277">
            <v>15860172319</v>
          </cell>
          <cell r="E277" t="str">
            <v>坪上村</v>
          </cell>
          <cell r="F277">
            <v>2.44</v>
          </cell>
        </row>
        <row r="277">
          <cell r="J277">
            <v>14.64</v>
          </cell>
          <cell r="K277" t="str">
            <v>9090821010100100045379</v>
          </cell>
          <cell r="L277" t="str">
            <v>连城县农村信用联社罗坊信用社</v>
          </cell>
        </row>
        <row r="278">
          <cell r="A278" t="str">
            <v>272</v>
          </cell>
          <cell r="B278" t="str">
            <v>江彩华</v>
          </cell>
          <cell r="C278" t="str">
            <v>350825192001161923</v>
          </cell>
          <cell r="D278" t="str">
            <v/>
          </cell>
          <cell r="E278" t="str">
            <v>坪上村</v>
          </cell>
          <cell r="F278">
            <v>1.8</v>
          </cell>
        </row>
        <row r="278">
          <cell r="J278">
            <v>10.8</v>
          </cell>
          <cell r="K278" t="str">
            <v>6230361509005471347</v>
          </cell>
          <cell r="L278" t="str">
            <v>连城县农村信用联社罗坊信用社</v>
          </cell>
        </row>
        <row r="279">
          <cell r="A279" t="str">
            <v>273</v>
          </cell>
          <cell r="B279" t="str">
            <v>邱志荣</v>
          </cell>
          <cell r="C279" t="str">
            <v>35082519680320193X</v>
          </cell>
          <cell r="D279">
            <v>13062239929</v>
          </cell>
          <cell r="E279" t="str">
            <v>坪上村</v>
          </cell>
          <cell r="F279">
            <v>0.94</v>
          </cell>
        </row>
        <row r="279">
          <cell r="J279">
            <v>5.64</v>
          </cell>
          <cell r="K279" t="str">
            <v>6230361109124818351</v>
          </cell>
          <cell r="L279" t="str">
            <v>连城县农村信用联社罗坊信用社</v>
          </cell>
        </row>
        <row r="280">
          <cell r="A280" t="str">
            <v>274</v>
          </cell>
          <cell r="B280" t="str">
            <v>罗锦飞</v>
          </cell>
          <cell r="C280" t="str">
            <v>352627194709171919</v>
          </cell>
          <cell r="D280">
            <v>18659880691</v>
          </cell>
          <cell r="E280" t="str">
            <v>坪上村</v>
          </cell>
          <cell r="F280">
            <v>7.68</v>
          </cell>
        </row>
        <row r="280">
          <cell r="J280">
            <v>46.08</v>
          </cell>
          <cell r="K280" t="str">
            <v>6230362509001024214</v>
          </cell>
          <cell r="L280" t="str">
            <v>连城县农村信用联社罗坊信用社</v>
          </cell>
        </row>
        <row r="281">
          <cell r="A281" t="str">
            <v>275</v>
          </cell>
          <cell r="B281" t="str">
            <v>邱赞顺</v>
          </cell>
          <cell r="C281" t="str">
            <v>350825193804241913</v>
          </cell>
          <cell r="D281">
            <v>18050451546</v>
          </cell>
          <cell r="E281" t="str">
            <v>坪上村</v>
          </cell>
          <cell r="F281">
            <v>4.56</v>
          </cell>
        </row>
        <row r="281">
          <cell r="J281">
            <v>27.36</v>
          </cell>
          <cell r="K281" t="str">
            <v>9090821010100100045397</v>
          </cell>
          <cell r="L281" t="str">
            <v>连城县农村信用联社罗坊信用社</v>
          </cell>
        </row>
        <row r="282">
          <cell r="A282" t="str">
            <v>276</v>
          </cell>
          <cell r="B282" t="str">
            <v>邱福祥</v>
          </cell>
          <cell r="C282" t="str">
            <v>350825197901221912</v>
          </cell>
          <cell r="D282">
            <v>13959001923</v>
          </cell>
          <cell r="E282" t="str">
            <v>坪上村</v>
          </cell>
          <cell r="F282">
            <v>2.32</v>
          </cell>
        </row>
        <row r="282">
          <cell r="J282">
            <v>13.92</v>
          </cell>
          <cell r="K282" t="str">
            <v>6221840509062845730</v>
          </cell>
          <cell r="L282" t="str">
            <v>连城县农村信用联社罗坊信用社</v>
          </cell>
        </row>
        <row r="283">
          <cell r="A283" t="str">
            <v>277</v>
          </cell>
          <cell r="B283" t="str">
            <v>邱传荣</v>
          </cell>
          <cell r="C283" t="str">
            <v>350825198201141916</v>
          </cell>
          <cell r="D283">
            <v>15880628865</v>
          </cell>
          <cell r="E283" t="str">
            <v>坪上村</v>
          </cell>
          <cell r="F283">
            <v>2.28</v>
          </cell>
        </row>
        <row r="283">
          <cell r="J283">
            <v>13.68</v>
          </cell>
          <cell r="K283" t="str">
            <v>6221840509092294156</v>
          </cell>
          <cell r="L283" t="str">
            <v>连城县农村信用联社罗坊信用社</v>
          </cell>
        </row>
        <row r="284">
          <cell r="A284" t="str">
            <v>278</v>
          </cell>
          <cell r="B284" t="str">
            <v>邱均如</v>
          </cell>
          <cell r="C284" t="str">
            <v>352627195204241912</v>
          </cell>
          <cell r="D284">
            <v>18250397658</v>
          </cell>
          <cell r="E284" t="str">
            <v>坪上村</v>
          </cell>
          <cell r="F284">
            <v>4.49</v>
          </cell>
        </row>
        <row r="284">
          <cell r="J284">
            <v>26.94</v>
          </cell>
          <cell r="K284" t="str">
            <v>9090821010100100215024</v>
          </cell>
          <cell r="L284" t="str">
            <v>连城县农村信用联社罗坊信用社</v>
          </cell>
        </row>
        <row r="285">
          <cell r="A285" t="str">
            <v>279</v>
          </cell>
          <cell r="B285" t="str">
            <v>邱寿开</v>
          </cell>
          <cell r="C285" t="str">
            <v>352627196108271913</v>
          </cell>
          <cell r="D285">
            <v>18350461682</v>
          </cell>
          <cell r="E285" t="str">
            <v>坪上村</v>
          </cell>
          <cell r="F285">
            <v>1.3</v>
          </cell>
        </row>
        <row r="285">
          <cell r="J285">
            <v>7.8</v>
          </cell>
          <cell r="K285" t="str">
            <v>6221840509062846282</v>
          </cell>
          <cell r="L285" t="str">
            <v>连城县农村信用联社罗坊信用社</v>
          </cell>
        </row>
        <row r="286">
          <cell r="A286" t="str">
            <v>280</v>
          </cell>
          <cell r="B286" t="str">
            <v>邱茂开</v>
          </cell>
          <cell r="C286" t="str">
            <v>352627197408241913</v>
          </cell>
          <cell r="D286">
            <v>13062239929</v>
          </cell>
          <cell r="E286" t="str">
            <v>坪上村</v>
          </cell>
          <cell r="F286">
            <v>5.35</v>
          </cell>
        </row>
        <row r="286">
          <cell r="J286">
            <v>32.1</v>
          </cell>
          <cell r="K286" t="str">
            <v>9090821010100100215042</v>
          </cell>
          <cell r="L286" t="str">
            <v>连城县农村信用联社罗坊信用社</v>
          </cell>
        </row>
        <row r="287">
          <cell r="A287" t="str">
            <v>281</v>
          </cell>
          <cell r="B287" t="str">
            <v>邱永炳</v>
          </cell>
          <cell r="C287" t="str">
            <v>352627197307031917</v>
          </cell>
          <cell r="D287">
            <v>15206010437</v>
          </cell>
          <cell r="E287" t="str">
            <v>坪上村</v>
          </cell>
          <cell r="F287">
            <v>1.98</v>
          </cell>
        </row>
        <row r="287">
          <cell r="J287">
            <v>11.88</v>
          </cell>
          <cell r="K287" t="str">
            <v>6221840202001063991</v>
          </cell>
          <cell r="L287" t="str">
            <v>连城县农村信用联社罗坊信用社</v>
          </cell>
        </row>
        <row r="288">
          <cell r="A288" t="str">
            <v>282</v>
          </cell>
          <cell r="B288" t="str">
            <v>邱永祥</v>
          </cell>
          <cell r="C288" t="str">
            <v>352627196901031915</v>
          </cell>
          <cell r="D288" t="str">
            <v/>
          </cell>
          <cell r="E288" t="str">
            <v>坪上村</v>
          </cell>
          <cell r="F288">
            <v>2.05</v>
          </cell>
        </row>
        <row r="288">
          <cell r="J288">
            <v>12.3</v>
          </cell>
          <cell r="K288" t="str">
            <v>6221840509062846407</v>
          </cell>
          <cell r="L288" t="str">
            <v>连城县农村信用联社罗坊信用社</v>
          </cell>
        </row>
        <row r="289">
          <cell r="A289" t="str">
            <v>283</v>
          </cell>
          <cell r="B289" t="str">
            <v>罗桂招</v>
          </cell>
          <cell r="C289" t="str">
            <v>35262719671028192X</v>
          </cell>
          <cell r="D289">
            <v>13950857642</v>
          </cell>
          <cell r="E289" t="str">
            <v>坪上村</v>
          </cell>
          <cell r="F289">
            <v>4.86</v>
          </cell>
        </row>
        <row r="289">
          <cell r="J289">
            <v>29.16</v>
          </cell>
          <cell r="K289" t="str">
            <v>6221840509062846365</v>
          </cell>
          <cell r="L289" t="str">
            <v>连城县农村信用联社罗坊信用社</v>
          </cell>
        </row>
        <row r="290">
          <cell r="A290" t="str">
            <v>284</v>
          </cell>
          <cell r="B290" t="str">
            <v>邱全开</v>
          </cell>
          <cell r="C290" t="str">
            <v>352627196610281914</v>
          </cell>
          <cell r="D290">
            <v>15206013315</v>
          </cell>
          <cell r="E290" t="str">
            <v>坪上村</v>
          </cell>
          <cell r="F290">
            <v>2.16</v>
          </cell>
        </row>
        <row r="290">
          <cell r="J290">
            <v>12.96</v>
          </cell>
          <cell r="K290" t="str">
            <v>9090821010100100171375</v>
          </cell>
          <cell r="L290" t="str">
            <v>连城县农村信用联社罗坊信用社</v>
          </cell>
        </row>
        <row r="291">
          <cell r="A291" t="str">
            <v>285</v>
          </cell>
          <cell r="B291" t="str">
            <v>邱圣华</v>
          </cell>
          <cell r="C291" t="str">
            <v>350825197602281915</v>
          </cell>
          <cell r="D291">
            <v>15160662707</v>
          </cell>
          <cell r="E291" t="str">
            <v>坪上村</v>
          </cell>
          <cell r="F291">
            <v>4.47</v>
          </cell>
        </row>
        <row r="291">
          <cell r="J291">
            <v>26.82</v>
          </cell>
          <cell r="K291" t="str">
            <v>9090821010100100045011</v>
          </cell>
          <cell r="L291" t="str">
            <v>连城县农村信用联社罗坊信用社</v>
          </cell>
        </row>
        <row r="292">
          <cell r="A292" t="str">
            <v>286</v>
          </cell>
          <cell r="B292" t="str">
            <v>邱显开</v>
          </cell>
          <cell r="C292" t="str">
            <v>35262719690110191X</v>
          </cell>
          <cell r="D292">
            <v>15880681295</v>
          </cell>
          <cell r="E292" t="str">
            <v>坪上村</v>
          </cell>
          <cell r="F292">
            <v>2.76</v>
          </cell>
        </row>
        <row r="292">
          <cell r="J292">
            <v>16.56</v>
          </cell>
          <cell r="K292" t="str">
            <v>9090821010100100215051</v>
          </cell>
          <cell r="L292" t="str">
            <v>连城县农村信用联社罗坊信用社</v>
          </cell>
        </row>
        <row r="293">
          <cell r="A293" t="str">
            <v>287</v>
          </cell>
          <cell r="B293" t="str">
            <v>邱福如</v>
          </cell>
          <cell r="C293" t="str">
            <v>352627194803021917</v>
          </cell>
          <cell r="D293">
            <v>13959469367</v>
          </cell>
          <cell r="E293" t="str">
            <v>坪上村</v>
          </cell>
          <cell r="F293">
            <v>3.58</v>
          </cell>
        </row>
        <row r="293">
          <cell r="J293">
            <v>21.48</v>
          </cell>
          <cell r="K293" t="str">
            <v>9090821010100100045388</v>
          </cell>
          <cell r="L293" t="str">
            <v>连城县农村信用联社罗坊信用社</v>
          </cell>
        </row>
        <row r="294">
          <cell r="A294" t="str">
            <v>288</v>
          </cell>
          <cell r="B294" t="str">
            <v>邱双开</v>
          </cell>
          <cell r="C294" t="str">
            <v>352627196408031938</v>
          </cell>
          <cell r="D294">
            <v>13685985672</v>
          </cell>
          <cell r="E294" t="str">
            <v>坪上村</v>
          </cell>
          <cell r="F294">
            <v>1.87</v>
          </cell>
        </row>
        <row r="294">
          <cell r="J294">
            <v>11.22</v>
          </cell>
          <cell r="K294" t="str">
            <v>6221840509092294164</v>
          </cell>
          <cell r="L294" t="str">
            <v>连城县农村信用联社罗坊信用社</v>
          </cell>
        </row>
        <row r="295">
          <cell r="A295" t="str">
            <v>289</v>
          </cell>
          <cell r="B295" t="str">
            <v>邱长如</v>
          </cell>
          <cell r="C295" t="str">
            <v>352627192803201919</v>
          </cell>
          <cell r="D295" t="str">
            <v/>
          </cell>
          <cell r="E295" t="str">
            <v>坪上村</v>
          </cell>
          <cell r="F295">
            <v>10.96</v>
          </cell>
        </row>
        <row r="295">
          <cell r="J295">
            <v>65.76</v>
          </cell>
          <cell r="K295" t="str">
            <v>6221840509062845953</v>
          </cell>
          <cell r="L295" t="str">
            <v>连城县农村信用联社罗坊信用社</v>
          </cell>
        </row>
        <row r="296">
          <cell r="A296" t="str">
            <v>290</v>
          </cell>
          <cell r="B296" t="str">
            <v>邱增如</v>
          </cell>
          <cell r="C296" t="str">
            <v>352627194011301910</v>
          </cell>
          <cell r="D296">
            <v>18760766543</v>
          </cell>
          <cell r="E296" t="str">
            <v>坪上村</v>
          </cell>
          <cell r="F296">
            <v>12.01</v>
          </cell>
        </row>
        <row r="296">
          <cell r="J296">
            <v>72.06</v>
          </cell>
          <cell r="K296" t="str">
            <v>9090821010100100045420</v>
          </cell>
          <cell r="L296" t="str">
            <v>连城县农村信用联社罗坊信用社</v>
          </cell>
        </row>
        <row r="297">
          <cell r="A297" t="str">
            <v>291</v>
          </cell>
          <cell r="B297" t="str">
            <v>邱祥如</v>
          </cell>
          <cell r="C297" t="str">
            <v>352627196711191918</v>
          </cell>
          <cell r="D297" t="str">
            <v/>
          </cell>
          <cell r="E297" t="str">
            <v>坪上村</v>
          </cell>
          <cell r="F297">
            <v>4.32</v>
          </cell>
        </row>
        <row r="297">
          <cell r="J297">
            <v>25.92</v>
          </cell>
          <cell r="K297" t="str">
            <v>6221840509062846332</v>
          </cell>
          <cell r="L297" t="str">
            <v>连城县农村信用联社罗坊信用社</v>
          </cell>
        </row>
        <row r="298">
          <cell r="A298" t="str">
            <v>292</v>
          </cell>
          <cell r="B298" t="str">
            <v>邱炳如</v>
          </cell>
          <cell r="C298" t="str">
            <v>352627195008091910</v>
          </cell>
          <cell r="D298">
            <v>13515912149</v>
          </cell>
          <cell r="E298" t="str">
            <v>坪上村</v>
          </cell>
          <cell r="F298">
            <v>2.53</v>
          </cell>
        </row>
        <row r="298">
          <cell r="J298">
            <v>15.18</v>
          </cell>
          <cell r="K298" t="str">
            <v>9090821010100100045244</v>
          </cell>
          <cell r="L298" t="str">
            <v>连城县农村信用联社罗坊信用社</v>
          </cell>
        </row>
        <row r="299">
          <cell r="A299" t="str">
            <v>293</v>
          </cell>
          <cell r="B299" t="str">
            <v>邱水开</v>
          </cell>
          <cell r="C299" t="str">
            <v>35262719780914193X</v>
          </cell>
          <cell r="D299">
            <v>13656925509</v>
          </cell>
          <cell r="E299" t="str">
            <v>坪上村</v>
          </cell>
          <cell r="F299">
            <v>7.69</v>
          </cell>
        </row>
        <row r="299">
          <cell r="J299">
            <v>46.14</v>
          </cell>
          <cell r="K299" t="str">
            <v>6221840509062846522</v>
          </cell>
          <cell r="L299" t="str">
            <v>连城县农村信用联社罗坊信用社</v>
          </cell>
        </row>
        <row r="300">
          <cell r="A300" t="str">
            <v>294</v>
          </cell>
          <cell r="B300" t="str">
            <v>邱兴贵</v>
          </cell>
          <cell r="C300" t="str">
            <v>350825198206201914</v>
          </cell>
          <cell r="D300" t="str">
            <v/>
          </cell>
          <cell r="E300" t="str">
            <v>坪上村</v>
          </cell>
          <cell r="F300">
            <v>2</v>
          </cell>
        </row>
        <row r="300">
          <cell r="J300">
            <v>12</v>
          </cell>
          <cell r="K300" t="str">
            <v>6221840509062845789</v>
          </cell>
          <cell r="L300" t="str">
            <v>连城县农村信用联社罗坊信用社</v>
          </cell>
        </row>
        <row r="301">
          <cell r="A301" t="str">
            <v>295</v>
          </cell>
          <cell r="B301" t="str">
            <v>邱富如</v>
          </cell>
          <cell r="C301" t="str">
            <v>350825196512221914</v>
          </cell>
          <cell r="D301" t="str">
            <v/>
          </cell>
          <cell r="E301" t="str">
            <v>坪上村</v>
          </cell>
          <cell r="F301">
            <v>0.32</v>
          </cell>
        </row>
        <row r="301">
          <cell r="J301">
            <v>1.92</v>
          </cell>
          <cell r="K301" t="str">
            <v>6230361509011747847</v>
          </cell>
          <cell r="L301" t="str">
            <v>连城县农村信用联社罗坊信用社</v>
          </cell>
        </row>
        <row r="302">
          <cell r="A302" t="str">
            <v>296</v>
          </cell>
          <cell r="B302" t="str">
            <v>罗桃发</v>
          </cell>
          <cell r="C302" t="str">
            <v>352627196910051918</v>
          </cell>
          <cell r="D302">
            <v>18760032319</v>
          </cell>
          <cell r="E302" t="str">
            <v>坪上村</v>
          </cell>
          <cell r="F302">
            <v>5.69</v>
          </cell>
        </row>
        <row r="302">
          <cell r="J302">
            <v>34.14</v>
          </cell>
          <cell r="K302" t="str">
            <v>6230362509030356223</v>
          </cell>
          <cell r="L302" t="str">
            <v>连城县农村信用联社罗坊信用社</v>
          </cell>
        </row>
        <row r="303">
          <cell r="A303" t="str">
            <v>297</v>
          </cell>
          <cell r="B303" t="str">
            <v>罗占云</v>
          </cell>
          <cell r="C303" t="str">
            <v>352627194710201935</v>
          </cell>
          <cell r="D303">
            <v>13859507129</v>
          </cell>
          <cell r="E303" t="str">
            <v>坪上村</v>
          </cell>
          <cell r="F303">
            <v>4.44</v>
          </cell>
        </row>
        <row r="303">
          <cell r="J303">
            <v>26.64</v>
          </cell>
          <cell r="K303" t="str">
            <v>9090821010100100045645</v>
          </cell>
          <cell r="L303" t="str">
            <v>连城县农村信用联社罗坊信用社</v>
          </cell>
        </row>
        <row r="304">
          <cell r="A304" t="str">
            <v>298</v>
          </cell>
          <cell r="B304" t="str">
            <v>罗云云</v>
          </cell>
          <cell r="C304" t="str">
            <v>352627195012171913</v>
          </cell>
          <cell r="D304">
            <v>8497625</v>
          </cell>
          <cell r="E304" t="str">
            <v>坪上村</v>
          </cell>
          <cell r="F304">
            <v>5.52</v>
          </cell>
        </row>
        <row r="304">
          <cell r="J304">
            <v>33.12</v>
          </cell>
          <cell r="K304" t="str">
            <v>9090821010100100045716</v>
          </cell>
          <cell r="L304" t="str">
            <v>连城县农村信用联社罗坊信用社</v>
          </cell>
        </row>
        <row r="305">
          <cell r="A305" t="str">
            <v>299</v>
          </cell>
          <cell r="B305" t="str">
            <v>罗显才</v>
          </cell>
          <cell r="C305" t="str">
            <v>352627196708091916</v>
          </cell>
          <cell r="D305">
            <v>18760032319</v>
          </cell>
          <cell r="E305" t="str">
            <v>坪上村</v>
          </cell>
          <cell r="F305">
            <v>10.74</v>
          </cell>
        </row>
        <row r="305">
          <cell r="J305">
            <v>64.44</v>
          </cell>
          <cell r="K305" t="str">
            <v>6230361109023959959</v>
          </cell>
          <cell r="L305" t="str">
            <v>连城县农村信用联社罗坊信用社</v>
          </cell>
        </row>
        <row r="306">
          <cell r="A306" t="str">
            <v>300</v>
          </cell>
          <cell r="B306" t="str">
            <v>罗李高</v>
          </cell>
          <cell r="C306" t="str">
            <v>352627195403101912</v>
          </cell>
          <cell r="D306">
            <v>18505035665</v>
          </cell>
          <cell r="E306" t="str">
            <v>坪上村</v>
          </cell>
          <cell r="F306">
            <v>5.61</v>
          </cell>
        </row>
        <row r="306">
          <cell r="J306">
            <v>33.66</v>
          </cell>
          <cell r="K306" t="str">
            <v>9090821010100100064302</v>
          </cell>
          <cell r="L306" t="str">
            <v>连城县农村信用联社罗坊信用社</v>
          </cell>
        </row>
        <row r="307">
          <cell r="A307" t="str">
            <v>301</v>
          </cell>
          <cell r="B307" t="str">
            <v>罗唐生</v>
          </cell>
          <cell r="C307" t="str">
            <v>352627197405201916</v>
          </cell>
          <cell r="D307" t="str">
            <v/>
          </cell>
          <cell r="E307" t="str">
            <v>坪上村</v>
          </cell>
          <cell r="F307">
            <v>6.04</v>
          </cell>
        </row>
        <row r="307">
          <cell r="J307">
            <v>36.24</v>
          </cell>
          <cell r="K307" t="str">
            <v>6221840509092294305</v>
          </cell>
          <cell r="L307" t="str">
            <v>连城县农村信用联社罗坊信用社</v>
          </cell>
        </row>
        <row r="308">
          <cell r="A308" t="str">
            <v>302</v>
          </cell>
          <cell r="B308" t="str">
            <v>邱五发</v>
          </cell>
          <cell r="C308" t="str">
            <v>352627195312081936</v>
          </cell>
          <cell r="D308">
            <v>13459755263</v>
          </cell>
          <cell r="E308" t="str">
            <v>坪上村</v>
          </cell>
          <cell r="F308">
            <v>1.67</v>
          </cell>
        </row>
        <row r="308">
          <cell r="J308">
            <v>10.02</v>
          </cell>
          <cell r="K308" t="str">
            <v>9090821010100100045609</v>
          </cell>
          <cell r="L308" t="str">
            <v>连城县农村信用联社罗坊信用社</v>
          </cell>
        </row>
        <row r="309">
          <cell r="A309" t="str">
            <v>303</v>
          </cell>
          <cell r="B309" t="str">
            <v>邱小潭</v>
          </cell>
          <cell r="C309" t="str">
            <v>352627196812131316</v>
          </cell>
          <cell r="D309" t="str">
            <v/>
          </cell>
          <cell r="E309" t="str">
            <v>坪上村</v>
          </cell>
          <cell r="F309">
            <v>1.68</v>
          </cell>
        </row>
        <row r="309">
          <cell r="J309">
            <v>10.08</v>
          </cell>
          <cell r="K309" t="str">
            <v>6230361109068351013</v>
          </cell>
          <cell r="L309" t="str">
            <v>连城县农村信用联社罗坊信用社</v>
          </cell>
        </row>
        <row r="310">
          <cell r="A310" t="str">
            <v>304</v>
          </cell>
          <cell r="B310" t="str">
            <v>邱四发</v>
          </cell>
          <cell r="C310" t="str">
            <v>352627194402061918</v>
          </cell>
          <cell r="D310">
            <v>14705096658</v>
          </cell>
          <cell r="E310" t="str">
            <v>坪上村</v>
          </cell>
          <cell r="F310">
            <v>4.45</v>
          </cell>
        </row>
        <row r="310">
          <cell r="J310">
            <v>26.7</v>
          </cell>
          <cell r="K310" t="str">
            <v>9090821010100100045565</v>
          </cell>
          <cell r="L310" t="str">
            <v>连城县农村信用联社罗坊信用社</v>
          </cell>
        </row>
        <row r="311">
          <cell r="A311" t="str">
            <v>305</v>
          </cell>
          <cell r="B311" t="str">
            <v>吴春妹</v>
          </cell>
          <cell r="C311" t="str">
            <v>352627195311041924</v>
          </cell>
          <cell r="D311">
            <v>15159074176</v>
          </cell>
          <cell r="E311" t="str">
            <v>坪上村</v>
          </cell>
          <cell r="F311">
            <v>4.49</v>
          </cell>
        </row>
        <row r="311">
          <cell r="J311">
            <v>26.94</v>
          </cell>
          <cell r="K311" t="str">
            <v>6221840509062847058</v>
          </cell>
          <cell r="L311" t="str">
            <v>连城县农村信用联社罗坊信用社</v>
          </cell>
        </row>
        <row r="312">
          <cell r="A312" t="str">
            <v>306</v>
          </cell>
          <cell r="B312" t="str">
            <v>罗钦荣</v>
          </cell>
          <cell r="C312" t="str">
            <v>350825198610051911</v>
          </cell>
          <cell r="D312">
            <v>15980860911</v>
          </cell>
          <cell r="E312" t="str">
            <v>坪上村</v>
          </cell>
          <cell r="F312">
            <v>4</v>
          </cell>
        </row>
        <row r="312">
          <cell r="J312">
            <v>24</v>
          </cell>
          <cell r="K312" t="str">
            <v>6221840509062846670</v>
          </cell>
          <cell r="L312" t="str">
            <v>连城县农村信用联社罗坊信用社</v>
          </cell>
        </row>
        <row r="313">
          <cell r="A313" t="str">
            <v>307</v>
          </cell>
          <cell r="B313" t="str">
            <v>罗桂斌</v>
          </cell>
          <cell r="C313" t="str">
            <v>352627196611231919</v>
          </cell>
          <cell r="D313">
            <v>15960327191</v>
          </cell>
          <cell r="E313" t="str">
            <v>坪上村</v>
          </cell>
          <cell r="F313">
            <v>3.28</v>
          </cell>
        </row>
        <row r="313">
          <cell r="J313">
            <v>19.68</v>
          </cell>
          <cell r="K313" t="str">
            <v>9090821010100100066159</v>
          </cell>
          <cell r="L313" t="str">
            <v>连城县农村信用联社罗坊信用社</v>
          </cell>
        </row>
        <row r="314">
          <cell r="A314" t="str">
            <v>308</v>
          </cell>
          <cell r="B314" t="str">
            <v>罗永谟</v>
          </cell>
          <cell r="C314" t="str">
            <v>352627197505301914</v>
          </cell>
          <cell r="D314" t="str">
            <v/>
          </cell>
          <cell r="E314" t="str">
            <v>坪上村</v>
          </cell>
          <cell r="F314">
            <v>1.95</v>
          </cell>
        </row>
        <row r="314">
          <cell r="J314">
            <v>11.7</v>
          </cell>
          <cell r="K314" t="str">
            <v>9090821010100100045431</v>
          </cell>
          <cell r="L314" t="str">
            <v>连城县农村信用联社罗坊信用社</v>
          </cell>
        </row>
        <row r="315">
          <cell r="A315" t="str">
            <v>309</v>
          </cell>
          <cell r="B315" t="str">
            <v>罗林保</v>
          </cell>
          <cell r="C315" t="str">
            <v>352627196011071915</v>
          </cell>
          <cell r="D315">
            <v>13959076202</v>
          </cell>
          <cell r="E315" t="str">
            <v>坪上村</v>
          </cell>
          <cell r="F315">
            <v>5.78</v>
          </cell>
        </row>
        <row r="315">
          <cell r="J315">
            <v>34.68</v>
          </cell>
          <cell r="K315" t="str">
            <v>9090821010100100045529</v>
          </cell>
          <cell r="L315" t="str">
            <v>连城县农村信用联社罗坊信用社</v>
          </cell>
        </row>
        <row r="316">
          <cell r="A316" t="str">
            <v>310</v>
          </cell>
          <cell r="B316" t="str">
            <v>罗二妹</v>
          </cell>
          <cell r="C316" t="str">
            <v>352627196212021914</v>
          </cell>
          <cell r="D316" t="str">
            <v/>
          </cell>
          <cell r="E316" t="str">
            <v>坪上村</v>
          </cell>
          <cell r="F316">
            <v>0.52</v>
          </cell>
        </row>
        <row r="316">
          <cell r="J316">
            <v>3.12</v>
          </cell>
          <cell r="K316" t="str">
            <v>6230361509004107629</v>
          </cell>
          <cell r="L316" t="str">
            <v>连城县农村信用联社罗坊信用社</v>
          </cell>
        </row>
        <row r="317">
          <cell r="A317" t="str">
            <v>311</v>
          </cell>
          <cell r="B317" t="str">
            <v>罗和金</v>
          </cell>
          <cell r="C317" t="str">
            <v>352627197008241914</v>
          </cell>
          <cell r="D317">
            <v>13599346743</v>
          </cell>
          <cell r="E317" t="str">
            <v>坪上村</v>
          </cell>
          <cell r="F317">
            <v>2.22</v>
          </cell>
        </row>
        <row r="317">
          <cell r="J317">
            <v>13.32</v>
          </cell>
          <cell r="K317" t="str">
            <v>9090821010100100045654</v>
          </cell>
          <cell r="L317" t="str">
            <v>连城县农村信用联社罗坊信用社</v>
          </cell>
        </row>
        <row r="318">
          <cell r="A318" t="str">
            <v>312</v>
          </cell>
          <cell r="B318" t="str">
            <v>罗如兴</v>
          </cell>
          <cell r="C318" t="str">
            <v>352627194206171933</v>
          </cell>
          <cell r="D318">
            <v>15080226410</v>
          </cell>
          <cell r="E318" t="str">
            <v>坪上村</v>
          </cell>
          <cell r="F318">
            <v>9.3</v>
          </cell>
        </row>
        <row r="318">
          <cell r="J318">
            <v>55.8</v>
          </cell>
          <cell r="K318" t="str">
            <v>9090821010100100045583</v>
          </cell>
          <cell r="L318" t="str">
            <v>连城县农村信用联社罗坊信用社</v>
          </cell>
        </row>
        <row r="319">
          <cell r="A319" t="str">
            <v>313</v>
          </cell>
          <cell r="B319" t="str">
            <v>罗胜财</v>
          </cell>
          <cell r="C319" t="str">
            <v>352627197309171956</v>
          </cell>
          <cell r="D319">
            <v>15960326356</v>
          </cell>
          <cell r="E319" t="str">
            <v>坪上村</v>
          </cell>
          <cell r="F319">
            <v>2.22</v>
          </cell>
        </row>
        <row r="319">
          <cell r="J319">
            <v>13.32</v>
          </cell>
          <cell r="K319" t="str">
            <v>9090821010100100233040</v>
          </cell>
          <cell r="L319" t="str">
            <v>连城县农村信用联社罗坊信用社</v>
          </cell>
        </row>
        <row r="320">
          <cell r="A320" t="str">
            <v>314</v>
          </cell>
          <cell r="B320" t="str">
            <v>罗友连</v>
          </cell>
          <cell r="C320" t="str">
            <v>352627196711071916</v>
          </cell>
          <cell r="D320" t="str">
            <v/>
          </cell>
          <cell r="E320" t="str">
            <v>坪上村</v>
          </cell>
          <cell r="F320">
            <v>2.73</v>
          </cell>
        </row>
        <row r="320">
          <cell r="J320">
            <v>16.38</v>
          </cell>
          <cell r="K320" t="str">
            <v>6230361109003210944</v>
          </cell>
          <cell r="L320" t="str">
            <v>连城县农村信用联社罗坊信用社</v>
          </cell>
        </row>
        <row r="321">
          <cell r="A321" t="str">
            <v>315</v>
          </cell>
          <cell r="B321" t="str">
            <v>邱开生</v>
          </cell>
          <cell r="C321" t="str">
            <v>352627195009301916</v>
          </cell>
          <cell r="D321">
            <v>15080225437</v>
          </cell>
          <cell r="E321" t="str">
            <v>坪上村</v>
          </cell>
          <cell r="F321">
            <v>4.1</v>
          </cell>
        </row>
        <row r="321">
          <cell r="J321">
            <v>24.6</v>
          </cell>
          <cell r="K321" t="str">
            <v>9090821010100100045547</v>
          </cell>
          <cell r="L321" t="str">
            <v>连城县农村信用联社罗坊信用社</v>
          </cell>
        </row>
        <row r="322">
          <cell r="A322" t="str">
            <v>316</v>
          </cell>
          <cell r="B322" t="str">
            <v>罗显福</v>
          </cell>
          <cell r="C322" t="str">
            <v>352627197605091918</v>
          </cell>
          <cell r="D322" t="str">
            <v/>
          </cell>
          <cell r="E322" t="str">
            <v>坪上村</v>
          </cell>
          <cell r="F322">
            <v>15.34</v>
          </cell>
        </row>
        <row r="322">
          <cell r="J322">
            <v>92.04</v>
          </cell>
          <cell r="K322" t="str">
            <v>6230361109054275416</v>
          </cell>
          <cell r="L322" t="str">
            <v>连城县农村信用联社罗坊信用社</v>
          </cell>
        </row>
        <row r="323">
          <cell r="A323" t="str">
            <v>317</v>
          </cell>
          <cell r="B323" t="str">
            <v>罗三林</v>
          </cell>
          <cell r="C323" t="str">
            <v>352627196607211915</v>
          </cell>
          <cell r="D323">
            <v>15860127157</v>
          </cell>
          <cell r="E323" t="str">
            <v>坪上村</v>
          </cell>
          <cell r="F323">
            <v>3.45</v>
          </cell>
        </row>
        <row r="323">
          <cell r="J323">
            <v>20.7</v>
          </cell>
          <cell r="K323" t="str">
            <v>9090821010100100045556</v>
          </cell>
          <cell r="L323" t="str">
            <v>连城县农村信用联社罗坊信用社</v>
          </cell>
        </row>
        <row r="324">
          <cell r="A324" t="str">
            <v>318</v>
          </cell>
          <cell r="B324" t="str">
            <v>罗大妹</v>
          </cell>
          <cell r="C324" t="str">
            <v>35262719580309191X</v>
          </cell>
          <cell r="D324">
            <v>18396315628</v>
          </cell>
          <cell r="E324" t="str">
            <v>坪上村</v>
          </cell>
          <cell r="F324">
            <v>2.65</v>
          </cell>
        </row>
        <row r="324">
          <cell r="J324">
            <v>15.9</v>
          </cell>
          <cell r="K324" t="str">
            <v>9090821010100100045592</v>
          </cell>
          <cell r="L324" t="str">
            <v>连城县农村信用联社罗坊信用社</v>
          </cell>
        </row>
        <row r="325">
          <cell r="A325" t="str">
            <v>319</v>
          </cell>
          <cell r="B325" t="str">
            <v>罗仁生</v>
          </cell>
          <cell r="C325" t="str">
            <v>352627196909251912</v>
          </cell>
          <cell r="D325">
            <v>13859427579</v>
          </cell>
          <cell r="E325" t="str">
            <v>坪上村</v>
          </cell>
          <cell r="F325">
            <v>1.74</v>
          </cell>
        </row>
        <row r="325">
          <cell r="J325">
            <v>10.44</v>
          </cell>
          <cell r="K325" t="str">
            <v>9090821010100100045440</v>
          </cell>
          <cell r="L325" t="str">
            <v>连城县农村信用联社罗坊信用社</v>
          </cell>
        </row>
        <row r="326">
          <cell r="A326" t="str">
            <v>320</v>
          </cell>
          <cell r="B326" t="str">
            <v>罗显霖</v>
          </cell>
          <cell r="C326" t="str">
            <v>352627195709251913</v>
          </cell>
          <cell r="D326">
            <v>13850657135</v>
          </cell>
          <cell r="E326" t="str">
            <v>坪上村</v>
          </cell>
          <cell r="F326">
            <v>6.13</v>
          </cell>
        </row>
        <row r="326">
          <cell r="J326">
            <v>36.78</v>
          </cell>
          <cell r="K326" t="str">
            <v>9090821010100100045459</v>
          </cell>
          <cell r="L326" t="str">
            <v>连城县农村信用联社罗坊信用社</v>
          </cell>
        </row>
        <row r="327">
          <cell r="A327" t="str">
            <v>321</v>
          </cell>
          <cell r="B327" t="str">
            <v>吴长金</v>
          </cell>
          <cell r="C327" t="str">
            <v>352627194404081920</v>
          </cell>
          <cell r="D327" t="str">
            <v/>
          </cell>
          <cell r="E327" t="str">
            <v>坪上村</v>
          </cell>
          <cell r="F327">
            <v>2.63</v>
          </cell>
        </row>
        <row r="327">
          <cell r="J327">
            <v>15.78</v>
          </cell>
          <cell r="K327" t="str">
            <v>6221840509062846985</v>
          </cell>
          <cell r="L327" t="str">
            <v>连城县农村信用联社罗坊信用社</v>
          </cell>
        </row>
        <row r="328">
          <cell r="A328" t="str">
            <v>322</v>
          </cell>
          <cell r="B328" t="str">
            <v>罗火才</v>
          </cell>
          <cell r="C328" t="str">
            <v>352627197506051937</v>
          </cell>
          <cell r="D328">
            <v>13459745623</v>
          </cell>
          <cell r="E328" t="str">
            <v>坪上村</v>
          </cell>
          <cell r="F328">
            <v>2.49</v>
          </cell>
        </row>
        <row r="328">
          <cell r="J328">
            <v>14.94</v>
          </cell>
          <cell r="K328" t="str">
            <v>9090821010100100045510</v>
          </cell>
          <cell r="L328" t="str">
            <v>连城县农村信用联社罗坊信用社</v>
          </cell>
        </row>
        <row r="329">
          <cell r="A329" t="str">
            <v>323</v>
          </cell>
          <cell r="B329" t="str">
            <v>罗炳南</v>
          </cell>
          <cell r="C329" t="str">
            <v>352627196603011916</v>
          </cell>
          <cell r="D329">
            <v>18859837397</v>
          </cell>
          <cell r="E329" t="str">
            <v>坪上村</v>
          </cell>
          <cell r="F329">
            <v>3.61</v>
          </cell>
        </row>
        <row r="329">
          <cell r="J329">
            <v>21.66</v>
          </cell>
          <cell r="K329" t="str">
            <v>9090821010100100045725</v>
          </cell>
          <cell r="L329" t="str">
            <v>连城县农村信用联社罗坊信用社</v>
          </cell>
        </row>
        <row r="330">
          <cell r="A330" t="str">
            <v>324</v>
          </cell>
          <cell r="B330" t="str">
            <v>黄丽英</v>
          </cell>
          <cell r="C330" t="str">
            <v>362137196212101620</v>
          </cell>
          <cell r="D330">
            <v>13950817539</v>
          </cell>
          <cell r="E330" t="str">
            <v>坪上村</v>
          </cell>
          <cell r="F330">
            <v>3.92</v>
          </cell>
        </row>
        <row r="330">
          <cell r="J330">
            <v>23.52</v>
          </cell>
          <cell r="K330" t="str">
            <v>9090821010100100210760</v>
          </cell>
          <cell r="L330" t="str">
            <v>连城县农村信用联社罗坊信用社</v>
          </cell>
        </row>
        <row r="331">
          <cell r="A331" t="str">
            <v>325</v>
          </cell>
          <cell r="B331" t="str">
            <v>吴金群</v>
          </cell>
          <cell r="C331" t="str">
            <v>352627194712171928</v>
          </cell>
          <cell r="D331">
            <v>3128963</v>
          </cell>
          <cell r="E331" t="str">
            <v>坪上村</v>
          </cell>
          <cell r="F331">
            <v>2.86</v>
          </cell>
        </row>
        <row r="331">
          <cell r="J331">
            <v>17.16</v>
          </cell>
          <cell r="K331" t="str">
            <v>6221840509062846993</v>
          </cell>
          <cell r="L331" t="str">
            <v>连城县农村信用联社罗坊信用社</v>
          </cell>
        </row>
        <row r="332">
          <cell r="A332" t="str">
            <v>326</v>
          </cell>
          <cell r="B332" t="str">
            <v>罗河谟</v>
          </cell>
          <cell r="C332" t="str">
            <v>352627195702101912</v>
          </cell>
          <cell r="D332">
            <v>13860226264</v>
          </cell>
          <cell r="E332" t="str">
            <v>坪上村</v>
          </cell>
          <cell r="F332">
            <v>4.59</v>
          </cell>
        </row>
        <row r="332">
          <cell r="J332">
            <v>27.54</v>
          </cell>
          <cell r="K332" t="str">
            <v>9090821010100100064311</v>
          </cell>
          <cell r="L332" t="str">
            <v>连城县农村信用联社罗坊信用社</v>
          </cell>
        </row>
        <row r="333">
          <cell r="A333" t="str">
            <v>327</v>
          </cell>
          <cell r="B333" t="str">
            <v>罗金水</v>
          </cell>
          <cell r="C333" t="str">
            <v>352627196610101936</v>
          </cell>
          <cell r="D333">
            <v>13860269307</v>
          </cell>
          <cell r="E333" t="str">
            <v>坪上村</v>
          </cell>
          <cell r="F333">
            <v>3.03</v>
          </cell>
        </row>
        <row r="333">
          <cell r="J333">
            <v>18.18</v>
          </cell>
          <cell r="K333" t="str">
            <v>9090821010100100045495</v>
          </cell>
          <cell r="L333" t="str">
            <v>连城县农村信用联社罗坊信用社</v>
          </cell>
        </row>
        <row r="334">
          <cell r="A334" t="str">
            <v>328</v>
          </cell>
          <cell r="B334" t="str">
            <v>罗承林</v>
          </cell>
          <cell r="C334" t="str">
            <v>352627197108031930</v>
          </cell>
          <cell r="D334">
            <v>13859515438</v>
          </cell>
          <cell r="E334" t="str">
            <v>坪上村</v>
          </cell>
          <cell r="F334">
            <v>2.94</v>
          </cell>
        </row>
        <row r="334">
          <cell r="J334">
            <v>17.64</v>
          </cell>
          <cell r="K334" t="str">
            <v>6221840509062847280</v>
          </cell>
          <cell r="L334" t="str">
            <v>连城县农村信用联社罗坊信用社</v>
          </cell>
        </row>
        <row r="335">
          <cell r="A335" t="str">
            <v>329</v>
          </cell>
          <cell r="B335" t="str">
            <v>罗玉洁</v>
          </cell>
          <cell r="C335" t="str">
            <v>35082519980629192X</v>
          </cell>
          <cell r="D335" t="str">
            <v/>
          </cell>
          <cell r="E335" t="str">
            <v>坪上村</v>
          </cell>
          <cell r="F335">
            <v>4.26</v>
          </cell>
        </row>
        <row r="335">
          <cell r="J335">
            <v>25.56</v>
          </cell>
          <cell r="K335" t="str">
            <v>6230362503017462849</v>
          </cell>
          <cell r="L335" t="str">
            <v>连城县农村信用联社罗坊信用社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连城县罗坊乡邱赖村民委员会</v>
          </cell>
        </row>
        <row r="5">
          <cell r="C5" t="str">
            <v>连城县罗坊乡邱赖村民委员会马秀仔、罗林滨等220户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罗金水</v>
          </cell>
          <cell r="C7" t="str">
            <v>352627196803081919</v>
          </cell>
          <cell r="D7">
            <v>13507518830</v>
          </cell>
          <cell r="E7" t="str">
            <v>邱赖村</v>
          </cell>
          <cell r="F7">
            <v>6.84</v>
          </cell>
        </row>
        <row r="7">
          <cell r="J7">
            <v>41.04</v>
          </cell>
          <cell r="K7" t="str">
            <v>9090821010100100041131</v>
          </cell>
          <cell r="L7" t="str">
            <v>连城县农村信用联社罗坊信用社</v>
          </cell>
        </row>
        <row r="8">
          <cell r="A8" t="str">
            <v>2</v>
          </cell>
          <cell r="B8" t="str">
            <v>罗金旺</v>
          </cell>
          <cell r="C8" t="str">
            <v>352627195401261912</v>
          </cell>
          <cell r="D8">
            <v>15860362498</v>
          </cell>
          <cell r="E8" t="str">
            <v>邱赖村</v>
          </cell>
          <cell r="F8">
            <v>3.57</v>
          </cell>
        </row>
        <row r="8">
          <cell r="J8">
            <v>21.42</v>
          </cell>
          <cell r="K8" t="str">
            <v>9090821010100100041042</v>
          </cell>
          <cell r="L8" t="str">
            <v>连城县农村信用联社罗坊信用社</v>
          </cell>
        </row>
        <row r="9">
          <cell r="A9" t="str">
            <v>3</v>
          </cell>
          <cell r="B9" t="str">
            <v>马炎平</v>
          </cell>
          <cell r="C9" t="str">
            <v>350825198301061913</v>
          </cell>
          <cell r="D9" t="str">
            <v/>
          </cell>
          <cell r="E9" t="str">
            <v>邱赖村</v>
          </cell>
          <cell r="F9">
            <v>3.62</v>
          </cell>
        </row>
        <row r="9">
          <cell r="J9">
            <v>21.72</v>
          </cell>
          <cell r="K9" t="str">
            <v>6221272702010749180</v>
          </cell>
          <cell r="L9" t="str">
            <v>连城县农村信用联社罗坊信用社</v>
          </cell>
        </row>
        <row r="10">
          <cell r="A10" t="str">
            <v>4</v>
          </cell>
          <cell r="B10" t="str">
            <v>罗水才</v>
          </cell>
          <cell r="C10" t="str">
            <v>352627196606031912</v>
          </cell>
          <cell r="D10">
            <v>15860118145</v>
          </cell>
          <cell r="E10" t="str">
            <v>邱赖村</v>
          </cell>
          <cell r="F10">
            <v>2.27</v>
          </cell>
        </row>
        <row r="10">
          <cell r="J10">
            <v>13.62</v>
          </cell>
          <cell r="K10" t="str">
            <v>9090821010100100041051</v>
          </cell>
          <cell r="L10" t="str">
            <v>连城县农村信用联社罗坊信用社</v>
          </cell>
        </row>
        <row r="11">
          <cell r="A11" t="str">
            <v>5</v>
          </cell>
          <cell r="B11" t="str">
            <v>罗礼斌</v>
          </cell>
          <cell r="C11" t="str">
            <v>352627194208041913</v>
          </cell>
          <cell r="D11">
            <v>18906020116</v>
          </cell>
          <cell r="E11" t="str">
            <v>邱赖村</v>
          </cell>
          <cell r="F11">
            <v>3.95</v>
          </cell>
        </row>
        <row r="11">
          <cell r="J11">
            <v>23.7</v>
          </cell>
          <cell r="K11" t="str">
            <v>9090821010100100041122</v>
          </cell>
          <cell r="L11" t="str">
            <v>连城县农村信用联社罗坊信用社</v>
          </cell>
        </row>
        <row r="12">
          <cell r="A12" t="str">
            <v>6</v>
          </cell>
          <cell r="B12" t="str">
            <v>罗江太</v>
          </cell>
          <cell r="C12" t="str">
            <v>352627197808081912</v>
          </cell>
          <cell r="D12">
            <v>18760283995</v>
          </cell>
          <cell r="E12" t="str">
            <v>邱赖村</v>
          </cell>
          <cell r="F12">
            <v>2.02</v>
          </cell>
        </row>
        <row r="12">
          <cell r="J12">
            <v>12.12</v>
          </cell>
          <cell r="K12" t="str">
            <v>9090821010100100041266</v>
          </cell>
          <cell r="L12" t="str">
            <v>连城县农村信用联社罗坊信用社</v>
          </cell>
        </row>
        <row r="13">
          <cell r="A13" t="str">
            <v>7</v>
          </cell>
          <cell r="B13" t="str">
            <v>罗金发</v>
          </cell>
          <cell r="C13" t="str">
            <v>352627195605091919</v>
          </cell>
          <cell r="D13">
            <v>15859240272</v>
          </cell>
          <cell r="E13" t="str">
            <v>邱赖村</v>
          </cell>
          <cell r="F13">
            <v>2.27</v>
          </cell>
        </row>
        <row r="13">
          <cell r="J13">
            <v>13.62</v>
          </cell>
          <cell r="K13" t="str">
            <v>9090821010100100041159</v>
          </cell>
          <cell r="L13" t="str">
            <v>连城县农村信用联社罗坊信用社</v>
          </cell>
        </row>
        <row r="14">
          <cell r="A14" t="str">
            <v>8</v>
          </cell>
          <cell r="B14" t="str">
            <v>罗长发</v>
          </cell>
          <cell r="C14" t="str">
            <v>352627196406171910</v>
          </cell>
          <cell r="D14">
            <v>13559991563</v>
          </cell>
          <cell r="E14" t="str">
            <v>邱赖村</v>
          </cell>
          <cell r="F14">
            <v>5.8</v>
          </cell>
        </row>
        <row r="14">
          <cell r="J14">
            <v>34.8</v>
          </cell>
          <cell r="K14" t="str">
            <v>9090821010100100041202</v>
          </cell>
          <cell r="L14" t="str">
            <v>连城县农村信用联社罗坊信用社</v>
          </cell>
        </row>
        <row r="15">
          <cell r="A15" t="str">
            <v>9</v>
          </cell>
          <cell r="B15" t="str">
            <v>马斯元</v>
          </cell>
          <cell r="C15" t="str">
            <v>352627195111101953</v>
          </cell>
          <cell r="D15">
            <v>8497705</v>
          </cell>
          <cell r="E15" t="str">
            <v>邱赖村</v>
          </cell>
          <cell r="F15">
            <v>0.3</v>
          </cell>
        </row>
        <row r="15">
          <cell r="J15">
            <v>1.8</v>
          </cell>
          <cell r="K15" t="str">
            <v>9090821010100100041220</v>
          </cell>
          <cell r="L15" t="str">
            <v>连城县农村信用联社罗坊信用社</v>
          </cell>
        </row>
        <row r="16">
          <cell r="A16" t="str">
            <v>10</v>
          </cell>
          <cell r="B16" t="str">
            <v>罗全太</v>
          </cell>
          <cell r="C16" t="str">
            <v>352627196804081910</v>
          </cell>
          <cell r="D16">
            <v>15880625631</v>
          </cell>
          <cell r="E16" t="str">
            <v>邱赖村</v>
          </cell>
          <cell r="F16">
            <v>7.53</v>
          </cell>
        </row>
        <row r="16">
          <cell r="J16">
            <v>45.18</v>
          </cell>
          <cell r="K16" t="str">
            <v>9090821010100100041195</v>
          </cell>
          <cell r="L16" t="str">
            <v>连城县农村信用联社罗坊信用社</v>
          </cell>
        </row>
        <row r="17">
          <cell r="A17" t="str">
            <v>11</v>
          </cell>
          <cell r="B17" t="str">
            <v>罗钦海</v>
          </cell>
          <cell r="C17" t="str">
            <v>350825198206021913</v>
          </cell>
          <cell r="D17">
            <v>18759038192</v>
          </cell>
          <cell r="E17" t="str">
            <v>邱赖村</v>
          </cell>
          <cell r="F17">
            <v>1.45</v>
          </cell>
        </row>
        <row r="17">
          <cell r="J17">
            <v>8.7</v>
          </cell>
          <cell r="K17" t="str">
            <v>6230361109010525474</v>
          </cell>
          <cell r="L17" t="str">
            <v>连城县农村信用联社罗坊信用社</v>
          </cell>
        </row>
        <row r="18">
          <cell r="A18" t="str">
            <v>12</v>
          </cell>
          <cell r="B18" t="str">
            <v>罗海华</v>
          </cell>
          <cell r="C18" t="str">
            <v>352627197707031940</v>
          </cell>
          <cell r="D18" t="str">
            <v/>
          </cell>
          <cell r="E18" t="str">
            <v>邱赖村</v>
          </cell>
          <cell r="F18">
            <v>1.59</v>
          </cell>
        </row>
        <row r="18">
          <cell r="J18">
            <v>9.54</v>
          </cell>
          <cell r="K18" t="str">
            <v>6221840509062781331</v>
          </cell>
          <cell r="L18" t="str">
            <v>连城县农村信用联社罗坊信用社</v>
          </cell>
        </row>
        <row r="19">
          <cell r="A19" t="str">
            <v>13</v>
          </cell>
          <cell r="B19" t="str">
            <v>罗长功</v>
          </cell>
          <cell r="C19" t="str">
            <v>352627197002241913</v>
          </cell>
          <cell r="D19">
            <v>15959204734</v>
          </cell>
          <cell r="E19" t="str">
            <v>邱赖村</v>
          </cell>
          <cell r="F19">
            <v>4.39</v>
          </cell>
        </row>
        <row r="19">
          <cell r="J19">
            <v>26.34</v>
          </cell>
          <cell r="K19" t="str">
            <v>9090821010100100041248</v>
          </cell>
          <cell r="L19" t="str">
            <v>连城县农村信用联社罗坊信用社</v>
          </cell>
        </row>
        <row r="20">
          <cell r="A20" t="str">
            <v>14</v>
          </cell>
          <cell r="B20" t="str">
            <v>罗九生</v>
          </cell>
          <cell r="C20" t="str">
            <v>352627196909261918</v>
          </cell>
          <cell r="D20">
            <v>15159056946</v>
          </cell>
          <cell r="E20" t="str">
            <v>邱赖村</v>
          </cell>
          <cell r="F20">
            <v>4.57</v>
          </cell>
        </row>
        <row r="20">
          <cell r="J20">
            <v>27.42</v>
          </cell>
          <cell r="K20" t="str">
            <v>9090821010100100041113</v>
          </cell>
          <cell r="L20" t="str">
            <v>连城县农村信用联社罗坊信用社</v>
          </cell>
        </row>
        <row r="21">
          <cell r="A21" t="str">
            <v>15</v>
          </cell>
          <cell r="B21" t="str">
            <v>马江西</v>
          </cell>
          <cell r="C21" t="str">
            <v>352627195509031932</v>
          </cell>
          <cell r="D21">
            <v>3128963</v>
          </cell>
          <cell r="E21" t="str">
            <v>邱赖村</v>
          </cell>
          <cell r="F21">
            <v>0.99</v>
          </cell>
        </row>
        <row r="21">
          <cell r="J21">
            <v>5.94</v>
          </cell>
          <cell r="K21" t="str">
            <v>9090821010100100041257</v>
          </cell>
          <cell r="L21" t="str">
            <v>连城县农村信用联社罗坊信用社</v>
          </cell>
        </row>
        <row r="22">
          <cell r="A22" t="str">
            <v>16</v>
          </cell>
          <cell r="B22" t="str">
            <v>罗翠香</v>
          </cell>
          <cell r="C22" t="str">
            <v>352627196304241949</v>
          </cell>
          <cell r="D22" t="str">
            <v/>
          </cell>
          <cell r="E22" t="str">
            <v>邱赖村</v>
          </cell>
          <cell r="F22">
            <v>3.32</v>
          </cell>
        </row>
        <row r="22">
          <cell r="J22">
            <v>19.92</v>
          </cell>
          <cell r="K22" t="str">
            <v>6221840509062781166</v>
          </cell>
          <cell r="L22" t="str">
            <v>连城县农村信用联社罗坊信用社</v>
          </cell>
        </row>
        <row r="23">
          <cell r="A23" t="str">
            <v>17</v>
          </cell>
          <cell r="B23" t="str">
            <v>罗林滨</v>
          </cell>
          <cell r="C23" t="str">
            <v>350825199005081914</v>
          </cell>
          <cell r="D23">
            <v>18675599592</v>
          </cell>
          <cell r="E23" t="str">
            <v>邱赖村</v>
          </cell>
          <cell r="F23">
            <v>2.95</v>
          </cell>
        </row>
        <row r="23">
          <cell r="J23">
            <v>17.7</v>
          </cell>
          <cell r="K23" t="str">
            <v>9090821010100100041006</v>
          </cell>
          <cell r="L23" t="str">
            <v>连城县农村信用联社罗坊信用社</v>
          </cell>
        </row>
        <row r="24">
          <cell r="A24" t="str">
            <v>18</v>
          </cell>
          <cell r="B24" t="str">
            <v>马秀孜</v>
          </cell>
          <cell r="C24" t="str">
            <v>352627195212181921</v>
          </cell>
          <cell r="D24" t="str">
            <v/>
          </cell>
          <cell r="E24" t="str">
            <v>邱赖村</v>
          </cell>
          <cell r="F24">
            <v>5.23</v>
          </cell>
        </row>
        <row r="24">
          <cell r="J24">
            <v>31.38</v>
          </cell>
          <cell r="K24" t="str">
            <v>6221840509062781091</v>
          </cell>
          <cell r="L24" t="str">
            <v>连城县农村信用联社罗坊信用社</v>
          </cell>
        </row>
        <row r="25">
          <cell r="A25" t="str">
            <v>19</v>
          </cell>
          <cell r="B25" t="str">
            <v>罗七生</v>
          </cell>
          <cell r="C25" t="str">
            <v>350825195104211915</v>
          </cell>
          <cell r="D25">
            <v>3128963</v>
          </cell>
          <cell r="E25" t="str">
            <v>邱赖村</v>
          </cell>
          <cell r="F25">
            <v>0.95</v>
          </cell>
        </row>
        <row r="25">
          <cell r="J25">
            <v>5.7</v>
          </cell>
          <cell r="K25" t="str">
            <v>9090821010100100002361</v>
          </cell>
          <cell r="L25" t="str">
            <v>连城县农村信用联社罗坊信用社</v>
          </cell>
        </row>
        <row r="26">
          <cell r="A26" t="str">
            <v>20</v>
          </cell>
          <cell r="B26" t="str">
            <v>罗钦太</v>
          </cell>
          <cell r="C26" t="str">
            <v>352627197310011917</v>
          </cell>
          <cell r="D26">
            <v>15206072510</v>
          </cell>
          <cell r="E26" t="str">
            <v>邱赖村</v>
          </cell>
          <cell r="F26">
            <v>2.02</v>
          </cell>
        </row>
        <row r="26">
          <cell r="J26">
            <v>12.12</v>
          </cell>
          <cell r="K26" t="str">
            <v>9090821010100100041177</v>
          </cell>
          <cell r="L26" t="str">
            <v>连城县农村信用联社罗坊信用社</v>
          </cell>
        </row>
        <row r="27">
          <cell r="A27" t="str">
            <v>21</v>
          </cell>
          <cell r="B27" t="str">
            <v>罗恒礼</v>
          </cell>
          <cell r="C27" t="str">
            <v>352627194812171933</v>
          </cell>
          <cell r="D27">
            <v>13459715464</v>
          </cell>
          <cell r="E27" t="str">
            <v>邱赖村</v>
          </cell>
          <cell r="F27">
            <v>3.76</v>
          </cell>
        </row>
        <row r="27">
          <cell r="J27">
            <v>22.56</v>
          </cell>
          <cell r="K27" t="str">
            <v>9090821010100100041079</v>
          </cell>
          <cell r="L27" t="str">
            <v>连城县农村信用联社罗坊信用社</v>
          </cell>
        </row>
        <row r="28">
          <cell r="A28" t="str">
            <v>22</v>
          </cell>
          <cell r="B28" t="str">
            <v>江二流</v>
          </cell>
          <cell r="C28" t="str">
            <v>350825198411081915</v>
          </cell>
          <cell r="D28">
            <v>13559969613</v>
          </cell>
          <cell r="E28" t="str">
            <v>邱赖村</v>
          </cell>
          <cell r="F28">
            <v>3.82</v>
          </cell>
        </row>
        <row r="28">
          <cell r="J28">
            <v>22.92</v>
          </cell>
          <cell r="K28" t="str">
            <v>6221840509062780689</v>
          </cell>
          <cell r="L28" t="str">
            <v>连城县农村信用联社罗坊信用社</v>
          </cell>
        </row>
        <row r="29">
          <cell r="A29" t="str">
            <v>23</v>
          </cell>
          <cell r="B29" t="str">
            <v>罗炎生</v>
          </cell>
          <cell r="C29" t="str">
            <v>352627197307111917</v>
          </cell>
          <cell r="D29">
            <v>15159083868</v>
          </cell>
          <cell r="E29" t="str">
            <v>邱赖村</v>
          </cell>
          <cell r="F29">
            <v>1.28</v>
          </cell>
        </row>
        <row r="29">
          <cell r="J29">
            <v>7.68</v>
          </cell>
          <cell r="K29" t="str">
            <v>9090821010100100041097</v>
          </cell>
          <cell r="L29" t="str">
            <v>连城县农村信用联社罗坊信用社</v>
          </cell>
        </row>
        <row r="30">
          <cell r="A30" t="str">
            <v>24</v>
          </cell>
          <cell r="B30" t="str">
            <v>罗金才</v>
          </cell>
          <cell r="C30" t="str">
            <v>352627195908131914</v>
          </cell>
          <cell r="D30">
            <v>15206014811</v>
          </cell>
          <cell r="E30" t="str">
            <v>邱赖村</v>
          </cell>
          <cell r="F30">
            <v>2.29</v>
          </cell>
        </row>
        <row r="30">
          <cell r="J30">
            <v>13.74</v>
          </cell>
          <cell r="K30" t="str">
            <v>9090821010100100041033</v>
          </cell>
          <cell r="L30" t="str">
            <v>连城县农村信用联社罗坊信用社</v>
          </cell>
        </row>
        <row r="31">
          <cell r="A31" t="str">
            <v>25</v>
          </cell>
          <cell r="B31" t="str">
            <v>罗恒生</v>
          </cell>
          <cell r="C31" t="str">
            <v>352627197607171911</v>
          </cell>
          <cell r="D31">
            <v>18039899231</v>
          </cell>
          <cell r="E31" t="str">
            <v>邱赖村</v>
          </cell>
          <cell r="F31">
            <v>2.74</v>
          </cell>
        </row>
        <row r="31">
          <cell r="J31">
            <v>16.44</v>
          </cell>
          <cell r="K31" t="str">
            <v>6221840509062781356</v>
          </cell>
          <cell r="L31" t="str">
            <v>连城县农村信用联社罗坊信用社</v>
          </cell>
        </row>
        <row r="32">
          <cell r="A32" t="str">
            <v>26</v>
          </cell>
          <cell r="B32" t="str">
            <v>罗金生</v>
          </cell>
          <cell r="C32" t="str">
            <v>35262719641025193X</v>
          </cell>
          <cell r="D32">
            <v>13860234602</v>
          </cell>
          <cell r="E32" t="str">
            <v>邱赖村</v>
          </cell>
          <cell r="F32">
            <v>2.4</v>
          </cell>
        </row>
        <row r="32">
          <cell r="J32">
            <v>14.4</v>
          </cell>
          <cell r="K32" t="str">
            <v>9090821010100100041211</v>
          </cell>
          <cell r="L32" t="str">
            <v>连城县农村信用联社罗坊信用社</v>
          </cell>
        </row>
        <row r="33">
          <cell r="A33" t="str">
            <v>27</v>
          </cell>
          <cell r="B33" t="str">
            <v>罗金清</v>
          </cell>
          <cell r="C33" t="str">
            <v>352627197101081943</v>
          </cell>
          <cell r="D33" t="str">
            <v/>
          </cell>
          <cell r="E33" t="str">
            <v>邱赖村</v>
          </cell>
          <cell r="F33">
            <v>0.13</v>
          </cell>
        </row>
        <row r="33">
          <cell r="J33">
            <v>0.78</v>
          </cell>
          <cell r="K33" t="str">
            <v>6221840509062781299</v>
          </cell>
          <cell r="L33" t="str">
            <v>连城县农村信用联社罗坊信用社</v>
          </cell>
        </row>
        <row r="34">
          <cell r="A34" t="str">
            <v>28</v>
          </cell>
          <cell r="B34" t="str">
            <v>罗信礼</v>
          </cell>
          <cell r="C34" t="str">
            <v>352627195612171917</v>
          </cell>
          <cell r="D34">
            <v>13328635369</v>
          </cell>
          <cell r="E34" t="str">
            <v>邱赖村</v>
          </cell>
          <cell r="F34">
            <v>2.72</v>
          </cell>
        </row>
        <row r="34">
          <cell r="J34">
            <v>16.32</v>
          </cell>
          <cell r="K34" t="str">
            <v>9090821010100100041186</v>
          </cell>
          <cell r="L34" t="str">
            <v>连城县农村信用联社罗坊信用社</v>
          </cell>
        </row>
        <row r="35">
          <cell r="A35" t="str">
            <v>29</v>
          </cell>
          <cell r="B35" t="str">
            <v>罗金海</v>
          </cell>
          <cell r="C35" t="str">
            <v>352627197504071918</v>
          </cell>
          <cell r="D35">
            <v>13559989341</v>
          </cell>
          <cell r="E35" t="str">
            <v>邱赖村</v>
          </cell>
          <cell r="F35">
            <v>6.66</v>
          </cell>
        </row>
        <row r="35">
          <cell r="J35">
            <v>39.96</v>
          </cell>
          <cell r="K35" t="str">
            <v>9090821010100100041417</v>
          </cell>
          <cell r="L35" t="str">
            <v>连城县农村信用联社罗坊信用社</v>
          </cell>
        </row>
        <row r="36">
          <cell r="A36" t="str">
            <v>30</v>
          </cell>
          <cell r="B36" t="str">
            <v>罗元生</v>
          </cell>
          <cell r="C36" t="str">
            <v>352627196108301916</v>
          </cell>
          <cell r="D36">
            <v>15860172928</v>
          </cell>
          <cell r="E36" t="str">
            <v>邱赖村</v>
          </cell>
          <cell r="F36">
            <v>3.23</v>
          </cell>
        </row>
        <row r="36">
          <cell r="J36">
            <v>19.38</v>
          </cell>
          <cell r="K36" t="str">
            <v>9090821010100100041630</v>
          </cell>
          <cell r="L36" t="str">
            <v>连城县农村信用联社罗坊信用社</v>
          </cell>
        </row>
        <row r="37">
          <cell r="A37" t="str">
            <v>31</v>
          </cell>
          <cell r="B37" t="str">
            <v>罗会兵</v>
          </cell>
          <cell r="C37" t="str">
            <v>352627197304121917</v>
          </cell>
          <cell r="D37">
            <v>13959463917</v>
          </cell>
          <cell r="E37" t="str">
            <v>邱赖村</v>
          </cell>
          <cell r="F37">
            <v>4.46</v>
          </cell>
        </row>
        <row r="37">
          <cell r="J37">
            <v>26.76</v>
          </cell>
          <cell r="K37" t="str">
            <v>9090821010100100041505</v>
          </cell>
          <cell r="L37" t="str">
            <v>连城县农村信用联社罗坊信用社</v>
          </cell>
        </row>
        <row r="38">
          <cell r="A38" t="str">
            <v>32</v>
          </cell>
          <cell r="B38" t="str">
            <v>罗新太</v>
          </cell>
          <cell r="C38" t="str">
            <v>352627196804111913</v>
          </cell>
          <cell r="D38">
            <v>18359335046</v>
          </cell>
          <cell r="E38" t="str">
            <v>邱赖村</v>
          </cell>
          <cell r="F38">
            <v>2.76</v>
          </cell>
        </row>
        <row r="38">
          <cell r="J38">
            <v>16.56</v>
          </cell>
          <cell r="K38" t="str">
            <v>9090821010100100041471</v>
          </cell>
          <cell r="L38" t="str">
            <v>连城县农村信用联社罗坊信用社</v>
          </cell>
        </row>
        <row r="39">
          <cell r="A39" t="str">
            <v>33</v>
          </cell>
          <cell r="B39" t="str">
            <v>李秋华</v>
          </cell>
          <cell r="C39" t="str">
            <v>352627197206061324</v>
          </cell>
          <cell r="D39">
            <v>13959091049</v>
          </cell>
          <cell r="E39" t="str">
            <v>邱赖村</v>
          </cell>
          <cell r="F39">
            <v>8.34</v>
          </cell>
        </row>
        <row r="39">
          <cell r="J39">
            <v>50.04</v>
          </cell>
          <cell r="K39" t="str">
            <v>6221840509062782016</v>
          </cell>
          <cell r="L39" t="str">
            <v>连城县农村信用联社罗坊信用社</v>
          </cell>
        </row>
        <row r="40">
          <cell r="A40" t="str">
            <v>34</v>
          </cell>
          <cell r="B40" t="str">
            <v>罗炎明</v>
          </cell>
          <cell r="C40" t="str">
            <v>352627197208211912</v>
          </cell>
          <cell r="D40">
            <v>15159073912</v>
          </cell>
          <cell r="E40" t="str">
            <v>邱赖村</v>
          </cell>
          <cell r="F40">
            <v>1.85</v>
          </cell>
        </row>
        <row r="40">
          <cell r="J40">
            <v>11.1</v>
          </cell>
          <cell r="K40" t="str">
            <v>9090821010100100041587</v>
          </cell>
          <cell r="L40" t="str">
            <v>连城县农村信用联社罗坊信用社</v>
          </cell>
        </row>
        <row r="41">
          <cell r="A41" t="str">
            <v>35</v>
          </cell>
          <cell r="B41" t="str">
            <v>罗水太</v>
          </cell>
          <cell r="C41" t="str">
            <v>352627197002011931</v>
          </cell>
          <cell r="D41">
            <v>15159090099</v>
          </cell>
          <cell r="E41" t="str">
            <v>邱赖村</v>
          </cell>
          <cell r="F41">
            <v>3.42</v>
          </cell>
        </row>
        <row r="41">
          <cell r="J41">
            <v>20.52</v>
          </cell>
          <cell r="K41" t="str">
            <v>6221840109050848729</v>
          </cell>
          <cell r="L41" t="str">
            <v>连城县农村信用联社罗坊信用社</v>
          </cell>
        </row>
        <row r="42">
          <cell r="A42" t="str">
            <v>36</v>
          </cell>
          <cell r="B42" t="str">
            <v>罗礼水</v>
          </cell>
          <cell r="C42" t="str">
            <v>35262719740608191X</v>
          </cell>
          <cell r="D42">
            <v>13646939308</v>
          </cell>
          <cell r="E42" t="str">
            <v>邱赖村</v>
          </cell>
          <cell r="F42">
            <v>1.14</v>
          </cell>
        </row>
        <row r="42">
          <cell r="J42">
            <v>6.84</v>
          </cell>
          <cell r="K42" t="str">
            <v>9090821010100100041596</v>
          </cell>
          <cell r="L42" t="str">
            <v>连城县农村信用联社罗坊信用社</v>
          </cell>
        </row>
        <row r="43">
          <cell r="A43" t="str">
            <v>37</v>
          </cell>
          <cell r="B43" t="str">
            <v>罗水梅</v>
          </cell>
          <cell r="C43" t="str">
            <v>35262719780511191X</v>
          </cell>
          <cell r="D43">
            <v>13950822112</v>
          </cell>
          <cell r="E43" t="str">
            <v>邱赖村</v>
          </cell>
          <cell r="F43">
            <v>2.28</v>
          </cell>
        </row>
        <row r="43">
          <cell r="J43">
            <v>13.68</v>
          </cell>
          <cell r="K43" t="str">
            <v>9090821010100100041532</v>
          </cell>
          <cell r="L43" t="str">
            <v>连城县农村信用联社罗坊信用社</v>
          </cell>
        </row>
        <row r="44">
          <cell r="A44" t="str">
            <v>38</v>
          </cell>
          <cell r="B44" t="str">
            <v>罗长生</v>
          </cell>
          <cell r="C44" t="str">
            <v>352627197109151918</v>
          </cell>
          <cell r="D44">
            <v>15059081998</v>
          </cell>
          <cell r="E44" t="str">
            <v>邱赖村</v>
          </cell>
          <cell r="F44">
            <v>5.11</v>
          </cell>
        </row>
        <row r="44">
          <cell r="J44">
            <v>30.66</v>
          </cell>
          <cell r="K44" t="str">
            <v>9090821010100100041523</v>
          </cell>
          <cell r="L44" t="str">
            <v>连城县农村信用联社罗坊信用社</v>
          </cell>
        </row>
        <row r="45">
          <cell r="A45" t="str">
            <v>39</v>
          </cell>
          <cell r="B45" t="str">
            <v>罗林辉</v>
          </cell>
          <cell r="C45" t="str">
            <v>350825198804231910</v>
          </cell>
          <cell r="D45">
            <v>15880626585</v>
          </cell>
          <cell r="E45" t="str">
            <v>邱赖村</v>
          </cell>
          <cell r="F45">
            <v>4.26</v>
          </cell>
        </row>
        <row r="45">
          <cell r="J45">
            <v>25.56</v>
          </cell>
          <cell r="K45" t="str">
            <v>6221840519062781505</v>
          </cell>
          <cell r="L45" t="str">
            <v>连城县农村信用联社罗坊信用社</v>
          </cell>
        </row>
        <row r="46">
          <cell r="A46" t="str">
            <v>40</v>
          </cell>
          <cell r="B46" t="str">
            <v>罗会太</v>
          </cell>
          <cell r="C46" t="str">
            <v>352627196804151915</v>
          </cell>
          <cell r="D46">
            <v>15160675226</v>
          </cell>
          <cell r="E46" t="str">
            <v>邱赖村</v>
          </cell>
          <cell r="F46">
            <v>2.89</v>
          </cell>
        </row>
        <row r="46">
          <cell r="J46">
            <v>17.34</v>
          </cell>
          <cell r="K46" t="str">
            <v>9090821010100100041499</v>
          </cell>
          <cell r="L46" t="str">
            <v>连城县农村信用联社罗坊信用社</v>
          </cell>
        </row>
        <row r="47">
          <cell r="A47" t="str">
            <v>41</v>
          </cell>
          <cell r="B47" t="str">
            <v>罗火生</v>
          </cell>
          <cell r="C47" t="str">
            <v>352627195408241914</v>
          </cell>
          <cell r="D47">
            <v>17559041180</v>
          </cell>
          <cell r="E47" t="str">
            <v>邱赖村</v>
          </cell>
          <cell r="F47">
            <v>5.95</v>
          </cell>
        </row>
        <row r="47">
          <cell r="J47">
            <v>35.7</v>
          </cell>
          <cell r="K47" t="str">
            <v>9090821010100100041514</v>
          </cell>
          <cell r="L47" t="str">
            <v>连城县农村信用联社罗坊信用社</v>
          </cell>
        </row>
        <row r="48">
          <cell r="A48" t="str">
            <v>42</v>
          </cell>
          <cell r="B48" t="str">
            <v>罗河树</v>
          </cell>
          <cell r="C48" t="str">
            <v>352627197809211918</v>
          </cell>
          <cell r="D48">
            <v>18350492978</v>
          </cell>
          <cell r="E48" t="str">
            <v>邱赖村</v>
          </cell>
          <cell r="F48">
            <v>2.78</v>
          </cell>
        </row>
        <row r="48">
          <cell r="J48">
            <v>16.68</v>
          </cell>
          <cell r="K48" t="str">
            <v>9090821010100100041426</v>
          </cell>
          <cell r="L48" t="str">
            <v>连城县农村信用联社罗坊信用社</v>
          </cell>
        </row>
        <row r="49">
          <cell r="A49" t="str">
            <v>43</v>
          </cell>
          <cell r="B49" t="str">
            <v>罗金太</v>
          </cell>
          <cell r="C49" t="str">
            <v>352627195606291912</v>
          </cell>
          <cell r="D49">
            <v>15305975941</v>
          </cell>
          <cell r="E49" t="str">
            <v>邱赖村</v>
          </cell>
          <cell r="F49">
            <v>4.5</v>
          </cell>
        </row>
        <row r="49">
          <cell r="J49">
            <v>27</v>
          </cell>
          <cell r="K49" t="str">
            <v>9090821010100100041462</v>
          </cell>
          <cell r="L49" t="str">
            <v>连城县农村信用联社罗坊信用社</v>
          </cell>
        </row>
        <row r="50">
          <cell r="A50" t="str">
            <v>44</v>
          </cell>
          <cell r="B50" t="str">
            <v>罗益芳</v>
          </cell>
          <cell r="C50" t="str">
            <v>350825198510271917</v>
          </cell>
          <cell r="D50">
            <v>15160656310</v>
          </cell>
          <cell r="E50" t="str">
            <v>邱赖村</v>
          </cell>
          <cell r="F50">
            <v>4.78</v>
          </cell>
        </row>
        <row r="50">
          <cell r="J50">
            <v>28.68</v>
          </cell>
          <cell r="K50" t="str">
            <v>9090821010100100041453</v>
          </cell>
          <cell r="L50" t="str">
            <v>连城县农村信用联社罗坊信用社</v>
          </cell>
        </row>
        <row r="51">
          <cell r="A51" t="str">
            <v>45</v>
          </cell>
          <cell r="B51" t="str">
            <v>罗炳生</v>
          </cell>
          <cell r="C51" t="str">
            <v>352627196009191918</v>
          </cell>
          <cell r="D51">
            <v>13600994556</v>
          </cell>
          <cell r="E51" t="str">
            <v>邱赖村</v>
          </cell>
          <cell r="F51">
            <v>2.82</v>
          </cell>
        </row>
        <row r="51">
          <cell r="J51">
            <v>16.92</v>
          </cell>
          <cell r="K51" t="str">
            <v>9090821010100100041373</v>
          </cell>
          <cell r="L51" t="str">
            <v>连城县农村信用联社罗坊信用社</v>
          </cell>
        </row>
        <row r="52">
          <cell r="A52" t="str">
            <v>46</v>
          </cell>
          <cell r="B52" t="str">
            <v>罗春林</v>
          </cell>
          <cell r="C52" t="str">
            <v>350825198204011914</v>
          </cell>
          <cell r="D52" t="str">
            <v/>
          </cell>
          <cell r="E52" t="str">
            <v>邱赖村</v>
          </cell>
          <cell r="F52">
            <v>4.6</v>
          </cell>
        </row>
        <row r="52">
          <cell r="J52">
            <v>27.6</v>
          </cell>
          <cell r="K52" t="str">
            <v>6221840509062781414</v>
          </cell>
          <cell r="L52" t="str">
            <v>连城县农村信用联社罗坊信用社</v>
          </cell>
        </row>
        <row r="53">
          <cell r="A53" t="str">
            <v>47</v>
          </cell>
          <cell r="B53" t="str">
            <v>罗远太</v>
          </cell>
          <cell r="C53" t="str">
            <v>352627197906081916</v>
          </cell>
          <cell r="D53">
            <v>13685998216</v>
          </cell>
          <cell r="E53" t="str">
            <v>邱赖村</v>
          </cell>
          <cell r="F53">
            <v>4.59</v>
          </cell>
        </row>
        <row r="53">
          <cell r="J53">
            <v>27.54</v>
          </cell>
          <cell r="K53" t="str">
            <v>9090821010100100041480</v>
          </cell>
          <cell r="L53" t="str">
            <v>连城县农村信用联社罗坊信用社</v>
          </cell>
        </row>
        <row r="54">
          <cell r="A54" t="str">
            <v>48</v>
          </cell>
          <cell r="B54" t="str">
            <v>罗礼京</v>
          </cell>
          <cell r="C54" t="str">
            <v>352627194710201919</v>
          </cell>
          <cell r="D54">
            <v>18396312239</v>
          </cell>
          <cell r="E54" t="str">
            <v>邱赖村</v>
          </cell>
          <cell r="F54">
            <v>4.67</v>
          </cell>
        </row>
        <row r="54">
          <cell r="J54">
            <v>28.02</v>
          </cell>
          <cell r="K54" t="str">
            <v>9090821010100100041382</v>
          </cell>
          <cell r="L54" t="str">
            <v>连城县农村信用联社罗坊信用社</v>
          </cell>
        </row>
        <row r="55">
          <cell r="A55" t="str">
            <v>49</v>
          </cell>
          <cell r="B55" t="str">
            <v>罗金生</v>
          </cell>
          <cell r="C55" t="str">
            <v>352627197308171911</v>
          </cell>
          <cell r="D55" t="str">
            <v/>
          </cell>
          <cell r="E55" t="str">
            <v>邱赖村</v>
          </cell>
          <cell r="F55">
            <v>7.04</v>
          </cell>
        </row>
        <row r="55">
          <cell r="J55">
            <v>42.24</v>
          </cell>
          <cell r="K55" t="str">
            <v>6221840509062782081</v>
          </cell>
          <cell r="L55" t="str">
            <v>连城县农村信用联社罗坊信用社</v>
          </cell>
        </row>
        <row r="56">
          <cell r="A56" t="str">
            <v>50</v>
          </cell>
          <cell r="B56" t="str">
            <v>傅紫群</v>
          </cell>
          <cell r="C56" t="str">
            <v>350825198412193265</v>
          </cell>
          <cell r="D56">
            <v>13799082868</v>
          </cell>
          <cell r="E56" t="str">
            <v>邱赖村</v>
          </cell>
          <cell r="F56">
            <v>3.28</v>
          </cell>
        </row>
        <row r="56">
          <cell r="J56">
            <v>19.68</v>
          </cell>
          <cell r="K56" t="str">
            <v>6230361509003393196</v>
          </cell>
          <cell r="L56" t="str">
            <v>连城县农村信用联社罗坊信用社</v>
          </cell>
        </row>
        <row r="57">
          <cell r="A57" t="str">
            <v>51</v>
          </cell>
          <cell r="B57" t="str">
            <v>罗河生</v>
          </cell>
          <cell r="C57" t="str">
            <v>352627195807161938</v>
          </cell>
          <cell r="D57">
            <v>13559994800</v>
          </cell>
          <cell r="E57" t="str">
            <v>邱赖村</v>
          </cell>
          <cell r="F57">
            <v>9.13</v>
          </cell>
        </row>
        <row r="57">
          <cell r="J57">
            <v>54.78</v>
          </cell>
          <cell r="K57" t="str">
            <v>9090821010100100041774</v>
          </cell>
          <cell r="L57" t="str">
            <v>连城县农村信用联社罗坊信用社</v>
          </cell>
        </row>
        <row r="58">
          <cell r="A58" t="str">
            <v>52</v>
          </cell>
          <cell r="B58" t="str">
            <v>罗礼华</v>
          </cell>
          <cell r="C58" t="str">
            <v>352627196010141918</v>
          </cell>
          <cell r="D58">
            <v>13860257005</v>
          </cell>
          <cell r="E58" t="str">
            <v>邱赖村</v>
          </cell>
          <cell r="F58">
            <v>5.71</v>
          </cell>
        </row>
        <row r="58">
          <cell r="J58">
            <v>34.26</v>
          </cell>
          <cell r="K58" t="str">
            <v>9090821010100100041685</v>
          </cell>
          <cell r="L58" t="str">
            <v>连城县农村信用联社罗坊信用社</v>
          </cell>
        </row>
        <row r="59">
          <cell r="A59" t="str">
            <v>53</v>
          </cell>
          <cell r="B59" t="str">
            <v>罗南安</v>
          </cell>
          <cell r="C59" t="str">
            <v>35262719751008191X</v>
          </cell>
          <cell r="D59">
            <v>13860244508</v>
          </cell>
          <cell r="E59" t="str">
            <v>邱赖村</v>
          </cell>
          <cell r="F59">
            <v>3.97</v>
          </cell>
        </row>
        <row r="59">
          <cell r="J59">
            <v>23.82</v>
          </cell>
          <cell r="K59" t="str">
            <v>9090821010100100041783</v>
          </cell>
          <cell r="L59" t="str">
            <v>连城县农村信用联社罗坊信用社</v>
          </cell>
        </row>
        <row r="60">
          <cell r="A60" t="str">
            <v>54</v>
          </cell>
          <cell r="B60" t="str">
            <v>罗义孜</v>
          </cell>
          <cell r="C60" t="str">
            <v>352627195308041915</v>
          </cell>
          <cell r="D60">
            <v>18859070593</v>
          </cell>
          <cell r="E60" t="str">
            <v>邱赖村</v>
          </cell>
          <cell r="F60">
            <v>5.17</v>
          </cell>
        </row>
        <row r="60">
          <cell r="J60">
            <v>31.02</v>
          </cell>
          <cell r="K60" t="str">
            <v>9090821010100100041676</v>
          </cell>
          <cell r="L60" t="str">
            <v>连城县农村信用联社罗坊信用社</v>
          </cell>
        </row>
        <row r="61">
          <cell r="A61" t="str">
            <v>55</v>
          </cell>
          <cell r="B61" t="str">
            <v>罗妹才</v>
          </cell>
          <cell r="C61" t="str">
            <v>352627197005291916</v>
          </cell>
          <cell r="D61">
            <v>13959091049</v>
          </cell>
          <cell r="E61" t="str">
            <v>邱赖村</v>
          </cell>
          <cell r="F61">
            <v>10.4</v>
          </cell>
        </row>
        <row r="61">
          <cell r="J61">
            <v>62.4</v>
          </cell>
          <cell r="K61" t="str">
            <v>6221840509105228779</v>
          </cell>
          <cell r="L61" t="str">
            <v>连城县农村信用联社罗坊信用社</v>
          </cell>
        </row>
        <row r="62">
          <cell r="A62" t="str">
            <v>56</v>
          </cell>
          <cell r="B62" t="str">
            <v>罗长明</v>
          </cell>
          <cell r="C62" t="str">
            <v>352627196206201919</v>
          </cell>
          <cell r="D62">
            <v>14705098816</v>
          </cell>
          <cell r="E62" t="str">
            <v>邱赖村</v>
          </cell>
          <cell r="F62">
            <v>6.55</v>
          </cell>
        </row>
        <row r="62">
          <cell r="J62">
            <v>39.3</v>
          </cell>
          <cell r="K62" t="str">
            <v>9090821010100100041818</v>
          </cell>
          <cell r="L62" t="str">
            <v>连城县农村信用联社罗坊信用社</v>
          </cell>
        </row>
        <row r="63">
          <cell r="A63" t="str">
            <v>57</v>
          </cell>
          <cell r="B63" t="str">
            <v>罗小琪</v>
          </cell>
          <cell r="C63" t="str">
            <v>352627196910121939</v>
          </cell>
          <cell r="D63">
            <v>13507501778</v>
          </cell>
          <cell r="E63" t="str">
            <v>邱赖村</v>
          </cell>
          <cell r="F63">
            <v>3.49</v>
          </cell>
        </row>
        <row r="63">
          <cell r="J63">
            <v>20.94</v>
          </cell>
          <cell r="K63" t="str">
            <v>9090821010100100041809</v>
          </cell>
          <cell r="L63" t="str">
            <v>连城县农村信用联社罗坊信用社</v>
          </cell>
        </row>
        <row r="64">
          <cell r="A64" t="str">
            <v>58</v>
          </cell>
          <cell r="B64" t="str">
            <v>罗礼绍</v>
          </cell>
          <cell r="C64" t="str">
            <v>352627196805121910</v>
          </cell>
          <cell r="D64">
            <v>13859570284</v>
          </cell>
          <cell r="E64" t="str">
            <v>邱赖村</v>
          </cell>
          <cell r="F64">
            <v>2.38</v>
          </cell>
        </row>
        <row r="64">
          <cell r="J64">
            <v>14.28</v>
          </cell>
          <cell r="K64" t="str">
            <v>9090821010100100041701</v>
          </cell>
          <cell r="L64" t="str">
            <v>连城县农村信用联社罗坊信用社</v>
          </cell>
        </row>
        <row r="65">
          <cell r="A65" t="str">
            <v>59</v>
          </cell>
          <cell r="B65" t="str">
            <v>罗礼福</v>
          </cell>
          <cell r="C65" t="str">
            <v>352627196605161918</v>
          </cell>
          <cell r="D65">
            <v>13685979168</v>
          </cell>
          <cell r="E65" t="str">
            <v>邱赖村</v>
          </cell>
          <cell r="F65">
            <v>2.6</v>
          </cell>
        </row>
        <row r="65">
          <cell r="J65">
            <v>15.6</v>
          </cell>
          <cell r="K65" t="str">
            <v>9090821010100100041694</v>
          </cell>
          <cell r="L65" t="str">
            <v>连城县农村信用联社罗坊信用社</v>
          </cell>
        </row>
        <row r="66">
          <cell r="A66" t="str">
            <v>60</v>
          </cell>
          <cell r="B66" t="str">
            <v>罗小平</v>
          </cell>
          <cell r="C66" t="str">
            <v>352627196708291918</v>
          </cell>
          <cell r="D66">
            <v>13860259631</v>
          </cell>
          <cell r="E66" t="str">
            <v>邱赖村</v>
          </cell>
          <cell r="F66">
            <v>3.5</v>
          </cell>
        </row>
        <row r="66">
          <cell r="J66">
            <v>21</v>
          </cell>
          <cell r="K66" t="str">
            <v>9090821010100100041792</v>
          </cell>
          <cell r="L66" t="str">
            <v>连城县农村信用联社罗坊信用社</v>
          </cell>
        </row>
        <row r="67">
          <cell r="A67" t="str">
            <v>61</v>
          </cell>
          <cell r="B67" t="str">
            <v>罗建水</v>
          </cell>
          <cell r="C67" t="str">
            <v>352627197805081917</v>
          </cell>
          <cell r="D67" t="str">
            <v/>
          </cell>
          <cell r="E67" t="str">
            <v>邱赖村</v>
          </cell>
          <cell r="F67">
            <v>3.75</v>
          </cell>
        </row>
        <row r="67">
          <cell r="J67">
            <v>22.5</v>
          </cell>
          <cell r="K67" t="str">
            <v>6221840509062782867</v>
          </cell>
          <cell r="L67" t="str">
            <v>连城县农村信用联社罗坊信用社</v>
          </cell>
        </row>
        <row r="68">
          <cell r="A68" t="str">
            <v>62</v>
          </cell>
          <cell r="B68" t="str">
            <v>罗建春</v>
          </cell>
          <cell r="C68" t="str">
            <v>352627197506051910</v>
          </cell>
          <cell r="D68">
            <v>13515912023</v>
          </cell>
          <cell r="E68" t="str">
            <v>邱赖村</v>
          </cell>
          <cell r="F68">
            <v>3.42</v>
          </cell>
        </row>
        <row r="68">
          <cell r="J68">
            <v>20.52</v>
          </cell>
          <cell r="K68" t="str">
            <v>9090821010100100219985</v>
          </cell>
          <cell r="L68" t="str">
            <v>连城县农村信用联社罗坊信用社</v>
          </cell>
        </row>
        <row r="69">
          <cell r="A69" t="str">
            <v>63</v>
          </cell>
          <cell r="B69" t="str">
            <v>罗兴生</v>
          </cell>
          <cell r="C69" t="str">
            <v>35262719570418191X</v>
          </cell>
          <cell r="D69">
            <v>18150318380</v>
          </cell>
          <cell r="E69" t="str">
            <v>邱赖村</v>
          </cell>
          <cell r="F69">
            <v>5.8</v>
          </cell>
        </row>
        <row r="69">
          <cell r="J69">
            <v>34.8</v>
          </cell>
          <cell r="K69" t="str">
            <v>9090821010100100041729</v>
          </cell>
          <cell r="L69" t="str">
            <v>连城县农村信用联社罗坊信用社</v>
          </cell>
        </row>
        <row r="70">
          <cell r="A70" t="str">
            <v>64</v>
          </cell>
          <cell r="B70" t="str">
            <v>罗益辉</v>
          </cell>
          <cell r="C70" t="str">
            <v>350825198508061910</v>
          </cell>
          <cell r="D70">
            <v>15080228871</v>
          </cell>
          <cell r="E70" t="str">
            <v>邱赖村</v>
          </cell>
          <cell r="F70">
            <v>8.02</v>
          </cell>
        </row>
        <row r="70">
          <cell r="J70">
            <v>48.12</v>
          </cell>
          <cell r="K70" t="str">
            <v>6221840509062782347</v>
          </cell>
          <cell r="L70" t="str">
            <v>连城县农村信用联社罗坊信用社</v>
          </cell>
        </row>
        <row r="71">
          <cell r="A71" t="str">
            <v>65</v>
          </cell>
          <cell r="B71" t="str">
            <v>罗礼钦</v>
          </cell>
          <cell r="C71" t="str">
            <v>350825195802081919</v>
          </cell>
          <cell r="D71" t="str">
            <v/>
          </cell>
          <cell r="E71" t="str">
            <v>邱赖村</v>
          </cell>
          <cell r="F71">
            <v>6.82</v>
          </cell>
        </row>
        <row r="71">
          <cell r="J71">
            <v>40.92</v>
          </cell>
          <cell r="K71" t="str">
            <v>6221840509062782263</v>
          </cell>
          <cell r="L71" t="str">
            <v>连城县农村信用联社罗坊信用社</v>
          </cell>
        </row>
        <row r="72">
          <cell r="A72" t="str">
            <v>66</v>
          </cell>
          <cell r="B72" t="str">
            <v>黄金群</v>
          </cell>
          <cell r="C72" t="str">
            <v>352627194808161927</v>
          </cell>
          <cell r="D72">
            <v>13616929495</v>
          </cell>
          <cell r="E72" t="str">
            <v>邱赖村</v>
          </cell>
          <cell r="F72">
            <v>7.15</v>
          </cell>
        </row>
        <row r="72">
          <cell r="J72">
            <v>42.9</v>
          </cell>
          <cell r="K72" t="str">
            <v>9090821010100100041649</v>
          </cell>
          <cell r="L72" t="str">
            <v>连城县农村信用联社罗坊信用社</v>
          </cell>
        </row>
        <row r="73">
          <cell r="A73" t="str">
            <v>67</v>
          </cell>
          <cell r="B73" t="str">
            <v>谢庆昌</v>
          </cell>
          <cell r="C73" t="str">
            <v>35262719650107131X</v>
          </cell>
          <cell r="D73">
            <v>13859544849</v>
          </cell>
          <cell r="E73" t="str">
            <v>邱赖村</v>
          </cell>
          <cell r="F73">
            <v>2.6</v>
          </cell>
        </row>
        <row r="73">
          <cell r="J73">
            <v>15.6</v>
          </cell>
          <cell r="K73" t="str">
            <v>9090821010100100041667</v>
          </cell>
          <cell r="L73" t="str">
            <v>连城县农村信用联社罗坊信用社</v>
          </cell>
        </row>
        <row r="74">
          <cell r="A74" t="str">
            <v>68</v>
          </cell>
          <cell r="B74" t="str">
            <v>罗寿明</v>
          </cell>
          <cell r="C74" t="str">
            <v>352627195702161915</v>
          </cell>
          <cell r="D74">
            <v>13850698972</v>
          </cell>
          <cell r="E74" t="str">
            <v>邱赖村</v>
          </cell>
          <cell r="F74">
            <v>3.21</v>
          </cell>
        </row>
        <row r="74">
          <cell r="J74">
            <v>19.26</v>
          </cell>
          <cell r="K74" t="str">
            <v>9090821010100100041845</v>
          </cell>
          <cell r="L74" t="str">
            <v>连城县农村信用联社罗坊信用社</v>
          </cell>
        </row>
        <row r="75">
          <cell r="A75" t="str">
            <v>69</v>
          </cell>
          <cell r="B75" t="str">
            <v>罗元升</v>
          </cell>
          <cell r="C75" t="str">
            <v>352627196308101935</v>
          </cell>
          <cell r="D75">
            <v>13860256183</v>
          </cell>
          <cell r="E75" t="str">
            <v>邱赖村</v>
          </cell>
          <cell r="F75">
            <v>2.62</v>
          </cell>
        </row>
        <row r="75">
          <cell r="J75">
            <v>15.72</v>
          </cell>
          <cell r="K75" t="str">
            <v>9090821010100100041658</v>
          </cell>
          <cell r="L75" t="str">
            <v>连城县农村信用联社罗坊信用社</v>
          </cell>
        </row>
        <row r="76">
          <cell r="A76" t="str">
            <v>70</v>
          </cell>
          <cell r="B76" t="str">
            <v>罗龙才</v>
          </cell>
          <cell r="C76" t="str">
            <v>35082519760910193X</v>
          </cell>
          <cell r="D76">
            <v>13459710968</v>
          </cell>
          <cell r="E76" t="str">
            <v>邱赖村</v>
          </cell>
          <cell r="F76">
            <v>5.49</v>
          </cell>
        </row>
        <row r="76">
          <cell r="J76">
            <v>32.94</v>
          </cell>
          <cell r="K76" t="str">
            <v>9090821010100100041872</v>
          </cell>
          <cell r="L76" t="str">
            <v>连城县农村信用联社罗坊信用社</v>
          </cell>
        </row>
        <row r="77">
          <cell r="A77" t="str">
            <v>71</v>
          </cell>
          <cell r="B77" t="str">
            <v>罗礼太</v>
          </cell>
          <cell r="C77" t="str">
            <v>352627196204151911</v>
          </cell>
          <cell r="D77">
            <v>13860264960</v>
          </cell>
          <cell r="E77" t="str">
            <v>邱赖村</v>
          </cell>
          <cell r="F77">
            <v>4.28</v>
          </cell>
        </row>
        <row r="77">
          <cell r="J77">
            <v>25.68</v>
          </cell>
          <cell r="K77" t="str">
            <v>9090821010100100042023</v>
          </cell>
          <cell r="L77" t="str">
            <v>连城县农村信用联社罗坊信用社</v>
          </cell>
        </row>
        <row r="78">
          <cell r="A78" t="str">
            <v>72</v>
          </cell>
          <cell r="B78" t="str">
            <v>吴李妹</v>
          </cell>
          <cell r="C78" t="str">
            <v>352627195312161928</v>
          </cell>
          <cell r="D78">
            <v>13959091049</v>
          </cell>
          <cell r="E78" t="str">
            <v>邱赖村</v>
          </cell>
          <cell r="F78">
            <v>6.74</v>
          </cell>
        </row>
        <row r="78">
          <cell r="J78">
            <v>40.44</v>
          </cell>
          <cell r="K78" t="str">
            <v>6221840509062783428</v>
          </cell>
          <cell r="L78" t="str">
            <v>连城县农村信用联社罗坊信用社</v>
          </cell>
        </row>
        <row r="79">
          <cell r="A79" t="str">
            <v>73</v>
          </cell>
          <cell r="B79" t="str">
            <v>罗土仙</v>
          </cell>
          <cell r="C79" t="str">
            <v>352627197007201929</v>
          </cell>
          <cell r="D79">
            <v>15160082755</v>
          </cell>
          <cell r="E79" t="str">
            <v>邱赖村</v>
          </cell>
          <cell r="F79">
            <v>1.09</v>
          </cell>
        </row>
        <row r="79">
          <cell r="J79">
            <v>6.54</v>
          </cell>
          <cell r="K79" t="str">
            <v>6221840509062883717</v>
          </cell>
          <cell r="L79" t="str">
            <v>连城县农村信用联社罗坊信用社</v>
          </cell>
        </row>
        <row r="80">
          <cell r="A80" t="str">
            <v>74</v>
          </cell>
          <cell r="B80" t="str">
            <v>罗蔡昌</v>
          </cell>
          <cell r="C80" t="str">
            <v>352627196707121917</v>
          </cell>
          <cell r="D80">
            <v>15880382949</v>
          </cell>
          <cell r="E80" t="str">
            <v>邱赖村</v>
          </cell>
          <cell r="F80">
            <v>2.49</v>
          </cell>
        </row>
        <row r="80">
          <cell r="J80">
            <v>14.94</v>
          </cell>
          <cell r="K80" t="str">
            <v>9090821010100100042112</v>
          </cell>
          <cell r="L80" t="str">
            <v>连城县农村信用联社罗坊信用社</v>
          </cell>
        </row>
        <row r="81">
          <cell r="A81" t="str">
            <v>75</v>
          </cell>
          <cell r="B81" t="str">
            <v>马林锋</v>
          </cell>
          <cell r="C81" t="str">
            <v>352627197807161937</v>
          </cell>
          <cell r="D81">
            <v>17305978279</v>
          </cell>
          <cell r="E81" t="str">
            <v>邱赖村</v>
          </cell>
          <cell r="F81">
            <v>1.88</v>
          </cell>
        </row>
        <row r="81">
          <cell r="J81">
            <v>11.28</v>
          </cell>
          <cell r="K81" t="str">
            <v>9090821010100100042087</v>
          </cell>
          <cell r="L81" t="str">
            <v>连城县农村信用联社罗坊信用社</v>
          </cell>
        </row>
        <row r="82">
          <cell r="A82" t="str">
            <v>76</v>
          </cell>
          <cell r="B82" t="str">
            <v>罗明太</v>
          </cell>
          <cell r="C82" t="str">
            <v>352627195710081915</v>
          </cell>
          <cell r="D82">
            <v>13799073284</v>
          </cell>
          <cell r="E82" t="str">
            <v>邱赖村</v>
          </cell>
          <cell r="F82">
            <v>3.48</v>
          </cell>
        </row>
        <row r="82">
          <cell r="J82">
            <v>20.88</v>
          </cell>
          <cell r="K82" t="str">
            <v>9090821010100100041989</v>
          </cell>
          <cell r="L82" t="str">
            <v>连城县农村信用联社罗坊信用社</v>
          </cell>
        </row>
        <row r="83">
          <cell r="A83" t="str">
            <v>77</v>
          </cell>
          <cell r="B83" t="str">
            <v>罗春太</v>
          </cell>
          <cell r="C83" t="str">
            <v>352627197002021910</v>
          </cell>
          <cell r="D83">
            <v>13159225365</v>
          </cell>
          <cell r="E83" t="str">
            <v>邱赖村</v>
          </cell>
          <cell r="F83">
            <v>2.69</v>
          </cell>
        </row>
        <row r="83">
          <cell r="J83">
            <v>16.14</v>
          </cell>
          <cell r="K83" t="str">
            <v>9090821010100100042005</v>
          </cell>
          <cell r="L83" t="str">
            <v>连城县农村信用联社罗坊信用社</v>
          </cell>
        </row>
        <row r="84">
          <cell r="A84" t="str">
            <v>78</v>
          </cell>
          <cell r="B84" t="str">
            <v>赖昌伟</v>
          </cell>
          <cell r="C84" t="str">
            <v>350825198204121910</v>
          </cell>
          <cell r="D84">
            <v>13599609160</v>
          </cell>
          <cell r="E84" t="str">
            <v>邱赖村</v>
          </cell>
          <cell r="F84">
            <v>4.56</v>
          </cell>
        </row>
        <row r="84">
          <cell r="J84">
            <v>27.36</v>
          </cell>
          <cell r="K84" t="str">
            <v>6221840509062782966</v>
          </cell>
          <cell r="L84" t="str">
            <v>连城县农村信用联社罗坊信用社</v>
          </cell>
        </row>
        <row r="85">
          <cell r="A85" t="str">
            <v>79</v>
          </cell>
          <cell r="B85" t="str">
            <v>罗金生</v>
          </cell>
          <cell r="C85" t="str">
            <v>352627196309211917</v>
          </cell>
          <cell r="D85">
            <v>15059090996</v>
          </cell>
          <cell r="E85" t="str">
            <v>邱赖村</v>
          </cell>
          <cell r="F85">
            <v>1.76</v>
          </cell>
        </row>
        <row r="85">
          <cell r="J85">
            <v>10.56</v>
          </cell>
          <cell r="K85" t="str">
            <v>9090821010100100042096</v>
          </cell>
          <cell r="L85" t="str">
            <v>连城县农村信用联社罗坊信用社</v>
          </cell>
        </row>
        <row r="86">
          <cell r="A86" t="str">
            <v>80</v>
          </cell>
          <cell r="B86" t="str">
            <v>马斯树</v>
          </cell>
          <cell r="C86" t="str">
            <v>352627194908181917</v>
          </cell>
          <cell r="D86">
            <v>15080215752</v>
          </cell>
          <cell r="E86" t="str">
            <v>邱赖村</v>
          </cell>
          <cell r="F86">
            <v>2.73</v>
          </cell>
        </row>
        <row r="86">
          <cell r="J86">
            <v>16.38</v>
          </cell>
          <cell r="K86" t="str">
            <v>9090821010100100042078</v>
          </cell>
          <cell r="L86" t="str">
            <v>连城县农村信用联社罗坊信用社</v>
          </cell>
        </row>
        <row r="87">
          <cell r="A87" t="str">
            <v>81</v>
          </cell>
          <cell r="B87" t="str">
            <v>罗燕林</v>
          </cell>
          <cell r="C87" t="str">
            <v>350825198607171912</v>
          </cell>
          <cell r="D87" t="str">
            <v/>
          </cell>
          <cell r="E87" t="str">
            <v>邱赖村</v>
          </cell>
          <cell r="F87">
            <v>2.77</v>
          </cell>
        </row>
        <row r="87">
          <cell r="J87">
            <v>16.62</v>
          </cell>
          <cell r="K87" t="str">
            <v>6221840509062783121</v>
          </cell>
          <cell r="L87" t="str">
            <v>连城县农村信用联社罗坊信用社</v>
          </cell>
        </row>
        <row r="88">
          <cell r="A88" t="str">
            <v>82</v>
          </cell>
          <cell r="B88" t="str">
            <v>罗仁昌</v>
          </cell>
          <cell r="C88" t="str">
            <v>352627195704021916</v>
          </cell>
          <cell r="D88">
            <v>15980778662</v>
          </cell>
          <cell r="E88" t="str">
            <v>邱赖村</v>
          </cell>
          <cell r="F88">
            <v>1.56</v>
          </cell>
        </row>
        <row r="88">
          <cell r="J88">
            <v>9.36</v>
          </cell>
          <cell r="K88" t="str">
            <v>9090821010100100042050</v>
          </cell>
          <cell r="L88" t="str">
            <v>连城县农村信用联社罗坊信用社</v>
          </cell>
        </row>
        <row r="89">
          <cell r="A89" t="str">
            <v>83</v>
          </cell>
          <cell r="B89" t="str">
            <v>罗财昌</v>
          </cell>
          <cell r="C89" t="str">
            <v>352627196304021911</v>
          </cell>
          <cell r="D89">
            <v>13860249661</v>
          </cell>
          <cell r="E89" t="str">
            <v>邱赖村</v>
          </cell>
          <cell r="F89">
            <v>0.82</v>
          </cell>
        </row>
        <row r="89">
          <cell r="J89">
            <v>4.92</v>
          </cell>
          <cell r="K89" t="str">
            <v>9090821010100100042069</v>
          </cell>
          <cell r="L89" t="str">
            <v>连城县农村信用联社罗坊信用社</v>
          </cell>
        </row>
        <row r="90">
          <cell r="A90" t="str">
            <v>84</v>
          </cell>
          <cell r="B90" t="str">
            <v>罗土发</v>
          </cell>
          <cell r="C90" t="str">
            <v>35082519790629191X</v>
          </cell>
          <cell r="D90">
            <v>15160662738</v>
          </cell>
          <cell r="E90" t="str">
            <v>邱赖村</v>
          </cell>
          <cell r="F90">
            <v>5.5</v>
          </cell>
        </row>
        <row r="90">
          <cell r="J90">
            <v>33</v>
          </cell>
          <cell r="K90" t="str">
            <v>9090821010100100041952</v>
          </cell>
          <cell r="L90" t="str">
            <v>连城县农村信用联社罗坊信用社</v>
          </cell>
        </row>
        <row r="91">
          <cell r="A91" t="str">
            <v>85</v>
          </cell>
          <cell r="B91" t="str">
            <v>罗金财</v>
          </cell>
          <cell r="C91" t="str">
            <v>352627196812031913</v>
          </cell>
          <cell r="D91">
            <v>15359919706</v>
          </cell>
          <cell r="E91" t="str">
            <v>邱赖村</v>
          </cell>
          <cell r="F91">
            <v>4.12</v>
          </cell>
        </row>
        <row r="91">
          <cell r="J91">
            <v>24.72</v>
          </cell>
          <cell r="K91" t="str">
            <v>9090821010100100041961</v>
          </cell>
          <cell r="L91" t="str">
            <v>连城县农村信用联社罗坊信用社</v>
          </cell>
        </row>
        <row r="92">
          <cell r="A92" t="str">
            <v>86</v>
          </cell>
          <cell r="B92" t="str">
            <v>罗坤才</v>
          </cell>
          <cell r="C92" t="str">
            <v>352627198005201911</v>
          </cell>
          <cell r="D92" t="str">
            <v/>
          </cell>
          <cell r="E92" t="str">
            <v>邱赖村</v>
          </cell>
          <cell r="F92">
            <v>4.55</v>
          </cell>
        </row>
        <row r="92">
          <cell r="J92">
            <v>27.3</v>
          </cell>
          <cell r="K92" t="str">
            <v>6221840509062783881</v>
          </cell>
          <cell r="L92" t="str">
            <v>连城县农村信用联社罗坊信用社</v>
          </cell>
        </row>
        <row r="93">
          <cell r="A93" t="str">
            <v>87</v>
          </cell>
          <cell r="B93" t="str">
            <v>罗炎梅</v>
          </cell>
          <cell r="C93" t="str">
            <v>350825197809231915</v>
          </cell>
          <cell r="D93">
            <v>13959091049</v>
          </cell>
          <cell r="E93" t="str">
            <v>邱赖村</v>
          </cell>
          <cell r="F93">
            <v>5.84</v>
          </cell>
        </row>
        <row r="93">
          <cell r="J93">
            <v>35.04</v>
          </cell>
          <cell r="K93" t="str">
            <v>6221840509062782958</v>
          </cell>
          <cell r="L93" t="str">
            <v>连城县农村信用联社罗坊信用社</v>
          </cell>
        </row>
        <row r="94">
          <cell r="A94" t="str">
            <v>88</v>
          </cell>
          <cell r="B94" t="str">
            <v>罗礼生</v>
          </cell>
          <cell r="C94" t="str">
            <v>352627196405031916</v>
          </cell>
          <cell r="D94">
            <v>15960308536</v>
          </cell>
          <cell r="E94" t="str">
            <v>邱赖村</v>
          </cell>
          <cell r="F94">
            <v>3.9</v>
          </cell>
        </row>
        <row r="94">
          <cell r="J94">
            <v>23.4</v>
          </cell>
          <cell r="K94" t="str">
            <v>9090821010100100042032</v>
          </cell>
          <cell r="L94" t="str">
            <v>连城县农村信用联社罗坊信用社</v>
          </cell>
        </row>
        <row r="95">
          <cell r="A95" t="str">
            <v>89</v>
          </cell>
          <cell r="B95" t="str">
            <v>陈祥树</v>
          </cell>
          <cell r="C95" t="str">
            <v>352627195805091913</v>
          </cell>
          <cell r="D95">
            <v>13375080220</v>
          </cell>
          <cell r="E95" t="str">
            <v>邱赖村</v>
          </cell>
          <cell r="F95">
            <v>8.86</v>
          </cell>
        </row>
        <row r="95">
          <cell r="J95">
            <v>53.16</v>
          </cell>
          <cell r="K95" t="str">
            <v>9090821010100100041881</v>
          </cell>
          <cell r="L95" t="str">
            <v>连城县农村信用联社罗坊信用社</v>
          </cell>
        </row>
        <row r="96">
          <cell r="A96" t="str">
            <v>90</v>
          </cell>
          <cell r="B96" t="str">
            <v>罗寿生</v>
          </cell>
          <cell r="C96" t="str">
            <v>352627195011041914</v>
          </cell>
          <cell r="D96">
            <v>13375081596</v>
          </cell>
          <cell r="E96" t="str">
            <v>邱赖村</v>
          </cell>
          <cell r="F96">
            <v>6.27</v>
          </cell>
        </row>
        <row r="96">
          <cell r="J96">
            <v>37.62</v>
          </cell>
          <cell r="K96" t="str">
            <v>9090821010100100041925</v>
          </cell>
          <cell r="L96" t="str">
            <v>连城县农村信用联社罗坊信用社</v>
          </cell>
        </row>
        <row r="97">
          <cell r="A97" t="str">
            <v>91</v>
          </cell>
          <cell r="B97" t="str">
            <v>罗林升</v>
          </cell>
          <cell r="C97" t="str">
            <v>352627193601141916</v>
          </cell>
          <cell r="D97">
            <v>3128963</v>
          </cell>
          <cell r="E97" t="str">
            <v>邱赖村</v>
          </cell>
          <cell r="F97">
            <v>2.01</v>
          </cell>
        </row>
        <row r="97">
          <cell r="J97">
            <v>12.06</v>
          </cell>
          <cell r="K97" t="str">
            <v>9090821010100100064936</v>
          </cell>
          <cell r="L97" t="str">
            <v>连城县农村信用联社罗坊信用社</v>
          </cell>
        </row>
        <row r="98">
          <cell r="A98" t="str">
            <v>92</v>
          </cell>
          <cell r="B98" t="str">
            <v>罗礼清</v>
          </cell>
          <cell r="C98" t="str">
            <v>352627196607141910</v>
          </cell>
          <cell r="D98">
            <v>13459715621</v>
          </cell>
          <cell r="E98" t="str">
            <v>邱赖村</v>
          </cell>
          <cell r="F98">
            <v>3.52</v>
          </cell>
        </row>
        <row r="98">
          <cell r="J98">
            <v>21.12</v>
          </cell>
          <cell r="K98" t="str">
            <v>9090821010100100042041</v>
          </cell>
          <cell r="L98" t="str">
            <v>连城县农村信用联社罗坊信用社</v>
          </cell>
        </row>
        <row r="99">
          <cell r="A99" t="str">
            <v>93</v>
          </cell>
          <cell r="B99" t="str">
            <v>李月群</v>
          </cell>
          <cell r="C99" t="str">
            <v>352627196309171927</v>
          </cell>
          <cell r="D99" t="str">
            <v/>
          </cell>
          <cell r="E99" t="str">
            <v>邱赖村</v>
          </cell>
          <cell r="F99">
            <v>2.4</v>
          </cell>
        </row>
        <row r="99">
          <cell r="J99">
            <v>14.4</v>
          </cell>
          <cell r="K99" t="str">
            <v>6221840509062783618</v>
          </cell>
          <cell r="L99" t="str">
            <v>连城县农村信用联社罗坊信用社</v>
          </cell>
        </row>
        <row r="100">
          <cell r="A100" t="str">
            <v>94</v>
          </cell>
          <cell r="B100" t="str">
            <v>邱金养</v>
          </cell>
          <cell r="C100" t="str">
            <v>352627197402031915</v>
          </cell>
          <cell r="D100">
            <v>13325081596</v>
          </cell>
          <cell r="E100" t="str">
            <v>邱赖村</v>
          </cell>
          <cell r="F100">
            <v>6.12</v>
          </cell>
        </row>
        <row r="100">
          <cell r="J100">
            <v>36.72</v>
          </cell>
          <cell r="K100" t="str">
            <v>6230361109010474582</v>
          </cell>
          <cell r="L100" t="str">
            <v>连城县农村信用联社罗坊信用社</v>
          </cell>
        </row>
        <row r="101">
          <cell r="A101" t="str">
            <v>95</v>
          </cell>
          <cell r="B101" t="str">
            <v>罗礼辉</v>
          </cell>
          <cell r="C101" t="str">
            <v>350825198702271313</v>
          </cell>
          <cell r="D101" t="str">
            <v/>
          </cell>
          <cell r="E101" t="str">
            <v>邱赖村</v>
          </cell>
          <cell r="F101">
            <v>0.56</v>
          </cell>
        </row>
        <row r="101">
          <cell r="J101">
            <v>3.36</v>
          </cell>
          <cell r="K101" t="str">
            <v>6230361509009982513</v>
          </cell>
          <cell r="L101" t="str">
            <v>连城县农村信用联社罗坊信用社</v>
          </cell>
        </row>
        <row r="102">
          <cell r="A102" t="str">
            <v>96</v>
          </cell>
          <cell r="B102" t="str">
            <v>罗林水</v>
          </cell>
          <cell r="C102" t="str">
            <v>350825197807101914</v>
          </cell>
          <cell r="D102">
            <v>18950871539</v>
          </cell>
          <cell r="E102" t="str">
            <v>邱赖村</v>
          </cell>
          <cell r="F102">
            <v>5.56</v>
          </cell>
        </row>
        <row r="102">
          <cell r="J102">
            <v>33.36</v>
          </cell>
          <cell r="K102" t="str">
            <v>9090821010100100234511</v>
          </cell>
          <cell r="L102" t="str">
            <v>连城县农村信用联社罗坊信用社</v>
          </cell>
        </row>
        <row r="103">
          <cell r="A103" t="str">
            <v>97</v>
          </cell>
          <cell r="B103" t="str">
            <v>罗金水</v>
          </cell>
          <cell r="C103" t="str">
            <v>352627196509261919</v>
          </cell>
          <cell r="D103">
            <v>15880382185</v>
          </cell>
          <cell r="E103" t="str">
            <v>邱赖村</v>
          </cell>
          <cell r="F103">
            <v>3.2</v>
          </cell>
        </row>
        <row r="103">
          <cell r="J103">
            <v>19.2</v>
          </cell>
          <cell r="K103" t="str">
            <v>9090821010100100042149</v>
          </cell>
          <cell r="L103" t="str">
            <v>连城县农村信用联社罗坊信用社</v>
          </cell>
        </row>
        <row r="104">
          <cell r="A104" t="str">
            <v>98</v>
          </cell>
          <cell r="B104" t="str">
            <v>罗华太</v>
          </cell>
          <cell r="C104" t="str">
            <v>352627197111281914</v>
          </cell>
          <cell r="D104">
            <v>13685983367</v>
          </cell>
          <cell r="E104" t="str">
            <v>邱赖村</v>
          </cell>
          <cell r="F104">
            <v>2.09</v>
          </cell>
        </row>
        <row r="104">
          <cell r="J104">
            <v>12.54</v>
          </cell>
          <cell r="K104" t="str">
            <v>6221840109050847937</v>
          </cell>
          <cell r="L104" t="str">
            <v>连城县农村信用联社罗坊信用社</v>
          </cell>
        </row>
        <row r="105">
          <cell r="A105" t="str">
            <v>99</v>
          </cell>
          <cell r="B105" t="str">
            <v>罗传太</v>
          </cell>
          <cell r="C105" t="str">
            <v>352627195906111936</v>
          </cell>
          <cell r="D105">
            <v>15160680790</v>
          </cell>
          <cell r="E105" t="str">
            <v>邱赖村</v>
          </cell>
          <cell r="F105">
            <v>4.42</v>
          </cell>
        </row>
        <row r="105">
          <cell r="J105">
            <v>26.52</v>
          </cell>
          <cell r="K105" t="str">
            <v>9090821010100100042336</v>
          </cell>
          <cell r="L105" t="str">
            <v>连城县农村信用联社罗坊信用社</v>
          </cell>
        </row>
        <row r="106">
          <cell r="A106" t="str">
            <v>100</v>
          </cell>
          <cell r="B106" t="str">
            <v>赖先太</v>
          </cell>
          <cell r="C106" t="str">
            <v>352627196910181915</v>
          </cell>
          <cell r="D106">
            <v>13850677264</v>
          </cell>
          <cell r="E106" t="str">
            <v>邱赖村</v>
          </cell>
          <cell r="F106">
            <v>3.54</v>
          </cell>
        </row>
        <row r="106">
          <cell r="J106">
            <v>21.24</v>
          </cell>
          <cell r="K106" t="str">
            <v>9090821010100100042238</v>
          </cell>
          <cell r="L106" t="str">
            <v>连城县农村信用联社罗坊信用社</v>
          </cell>
        </row>
        <row r="107">
          <cell r="A107" t="str">
            <v>101</v>
          </cell>
          <cell r="B107" t="str">
            <v>罗益祥</v>
          </cell>
          <cell r="C107" t="str">
            <v>350825199307061919</v>
          </cell>
          <cell r="D107">
            <v>18859021981</v>
          </cell>
          <cell r="E107" t="str">
            <v>邱赖村</v>
          </cell>
          <cell r="F107">
            <v>3.34</v>
          </cell>
        </row>
        <row r="107">
          <cell r="J107">
            <v>20.04</v>
          </cell>
          <cell r="K107" t="str">
            <v>6221840509062784210</v>
          </cell>
          <cell r="L107" t="str">
            <v>连城县农村信用联社罗坊信用社</v>
          </cell>
        </row>
        <row r="108">
          <cell r="A108" t="str">
            <v>102</v>
          </cell>
          <cell r="B108" t="str">
            <v>罗寿恒</v>
          </cell>
          <cell r="C108" t="str">
            <v>352627195207291915</v>
          </cell>
          <cell r="D108">
            <v>15392360982</v>
          </cell>
          <cell r="E108" t="str">
            <v>邱赖村</v>
          </cell>
          <cell r="F108">
            <v>3.34</v>
          </cell>
        </row>
        <row r="108">
          <cell r="J108">
            <v>20.04</v>
          </cell>
          <cell r="K108" t="str">
            <v>9090821010100100042327</v>
          </cell>
          <cell r="L108" t="str">
            <v>连城县农村信用联社罗坊信用社</v>
          </cell>
        </row>
        <row r="109">
          <cell r="A109" t="str">
            <v>103</v>
          </cell>
          <cell r="B109" t="str">
            <v>罗必祥</v>
          </cell>
          <cell r="C109" t="str">
            <v>352627196710241936</v>
          </cell>
          <cell r="D109">
            <v>18759081186</v>
          </cell>
          <cell r="E109" t="str">
            <v>邱赖村</v>
          </cell>
          <cell r="F109">
            <v>4.43</v>
          </cell>
        </row>
        <row r="109">
          <cell r="J109">
            <v>26.58</v>
          </cell>
          <cell r="K109" t="str">
            <v>9090821010100100042416</v>
          </cell>
          <cell r="L109" t="str">
            <v>连城县农村信用联社罗坊信用社</v>
          </cell>
        </row>
        <row r="110">
          <cell r="A110" t="str">
            <v>104</v>
          </cell>
          <cell r="B110" t="str">
            <v>赖昌金</v>
          </cell>
          <cell r="C110" t="str">
            <v>352627196306141917</v>
          </cell>
          <cell r="D110">
            <v>13599348526</v>
          </cell>
          <cell r="E110" t="str">
            <v>邱赖村</v>
          </cell>
          <cell r="F110">
            <v>6.7</v>
          </cell>
        </row>
        <row r="110">
          <cell r="J110">
            <v>40.2</v>
          </cell>
          <cell r="K110" t="str">
            <v>9090821010100100042292</v>
          </cell>
          <cell r="L110" t="str">
            <v>连城县农村信用联社罗坊信用社</v>
          </cell>
        </row>
        <row r="111">
          <cell r="A111" t="str">
            <v>105</v>
          </cell>
          <cell r="B111" t="str">
            <v>赖昌财</v>
          </cell>
          <cell r="C111" t="str">
            <v>352627197408291937</v>
          </cell>
          <cell r="D111">
            <v>15259033258</v>
          </cell>
          <cell r="E111" t="str">
            <v>邱赖村</v>
          </cell>
          <cell r="F111">
            <v>1.78</v>
          </cell>
        </row>
        <row r="111">
          <cell r="J111">
            <v>10.68</v>
          </cell>
          <cell r="K111" t="str">
            <v>6221840109020666490</v>
          </cell>
          <cell r="L111" t="str">
            <v>连城县农村信用联社罗坊信用社</v>
          </cell>
        </row>
        <row r="112">
          <cell r="A112" t="str">
            <v>106</v>
          </cell>
          <cell r="B112" t="str">
            <v>罗华群</v>
          </cell>
          <cell r="C112" t="str">
            <v>350825198501281929</v>
          </cell>
          <cell r="D112">
            <v>15880628063</v>
          </cell>
          <cell r="E112" t="str">
            <v>邱赖村</v>
          </cell>
          <cell r="F112">
            <v>2.98</v>
          </cell>
        </row>
        <row r="112">
          <cell r="J112">
            <v>17.88</v>
          </cell>
          <cell r="K112" t="str">
            <v>6221840509062785100</v>
          </cell>
          <cell r="L112" t="str">
            <v>连城县农村信用联社罗坊信用社</v>
          </cell>
        </row>
        <row r="113">
          <cell r="A113" t="str">
            <v>107</v>
          </cell>
          <cell r="B113" t="str">
            <v>赖先福</v>
          </cell>
          <cell r="C113" t="str">
            <v>35262719640818191X</v>
          </cell>
          <cell r="D113">
            <v>13600928413</v>
          </cell>
          <cell r="E113" t="str">
            <v>邱赖村</v>
          </cell>
          <cell r="F113">
            <v>3.74</v>
          </cell>
        </row>
        <row r="113">
          <cell r="J113">
            <v>22.44</v>
          </cell>
          <cell r="K113" t="str">
            <v>9090821010100100042229</v>
          </cell>
          <cell r="L113" t="str">
            <v>连城县农村信用联社罗坊信用社</v>
          </cell>
        </row>
        <row r="114">
          <cell r="A114" t="str">
            <v>108</v>
          </cell>
          <cell r="B114" t="str">
            <v>赖先寿</v>
          </cell>
          <cell r="C114" t="str">
            <v>35262719610619191X</v>
          </cell>
          <cell r="D114">
            <v>15206012431</v>
          </cell>
          <cell r="E114" t="str">
            <v>邱赖村</v>
          </cell>
          <cell r="F114">
            <v>4.51</v>
          </cell>
        </row>
        <row r="114">
          <cell r="J114">
            <v>27.06</v>
          </cell>
          <cell r="K114" t="str">
            <v>9090821010100100042210</v>
          </cell>
          <cell r="L114" t="str">
            <v>连城县农村信用联社罗坊信用社</v>
          </cell>
        </row>
        <row r="115">
          <cell r="A115" t="str">
            <v>109</v>
          </cell>
          <cell r="B115" t="str">
            <v>赖金发</v>
          </cell>
          <cell r="C115" t="str">
            <v>352627197802061910</v>
          </cell>
          <cell r="D115">
            <v>15960358879</v>
          </cell>
          <cell r="E115" t="str">
            <v>邱赖村</v>
          </cell>
          <cell r="F115">
            <v>0.67</v>
          </cell>
        </row>
        <row r="115">
          <cell r="J115">
            <v>4.02</v>
          </cell>
          <cell r="K115" t="str">
            <v>6221840102029755091</v>
          </cell>
          <cell r="L115" t="str">
            <v>连城县农村信用联社罗坊信用社</v>
          </cell>
        </row>
        <row r="116">
          <cell r="A116" t="str">
            <v>110</v>
          </cell>
          <cell r="B116" t="str">
            <v>罗春太</v>
          </cell>
          <cell r="C116" t="str">
            <v>352627196404081911</v>
          </cell>
          <cell r="D116">
            <v>13459715358</v>
          </cell>
          <cell r="E116" t="str">
            <v>邱赖村</v>
          </cell>
          <cell r="F116">
            <v>3.55</v>
          </cell>
        </row>
        <row r="116">
          <cell r="J116">
            <v>21.3</v>
          </cell>
          <cell r="K116" t="str">
            <v>9090821010100100042461</v>
          </cell>
          <cell r="L116" t="str">
            <v>连城县农村信用联社罗坊信用社</v>
          </cell>
        </row>
        <row r="117">
          <cell r="A117" t="str">
            <v>111</v>
          </cell>
          <cell r="B117" t="str">
            <v>赖春水</v>
          </cell>
          <cell r="C117" t="str">
            <v>352627195803291911</v>
          </cell>
          <cell r="D117">
            <v>15695971708</v>
          </cell>
          <cell r="E117" t="str">
            <v>邱赖村</v>
          </cell>
          <cell r="F117">
            <v>3.73</v>
          </cell>
        </row>
        <row r="117">
          <cell r="J117">
            <v>22.38</v>
          </cell>
          <cell r="K117" t="str">
            <v>9090821010100100042194</v>
          </cell>
          <cell r="L117" t="str">
            <v>连城县农村信用联社罗坊信用社</v>
          </cell>
        </row>
        <row r="118">
          <cell r="A118" t="str">
            <v>112</v>
          </cell>
          <cell r="B118" t="str">
            <v>赖源水</v>
          </cell>
          <cell r="C118" t="str">
            <v>352627196101051918</v>
          </cell>
          <cell r="D118">
            <v>18760076373</v>
          </cell>
          <cell r="E118" t="str">
            <v>邱赖村</v>
          </cell>
          <cell r="F118">
            <v>3.34</v>
          </cell>
        </row>
        <row r="118">
          <cell r="J118">
            <v>20.04</v>
          </cell>
          <cell r="K118" t="str">
            <v>9090821010100100042201</v>
          </cell>
          <cell r="L118" t="str">
            <v>连城县农村信用联社罗坊信用社</v>
          </cell>
        </row>
        <row r="119">
          <cell r="A119" t="str">
            <v>113</v>
          </cell>
          <cell r="B119" t="str">
            <v>罗尧恒</v>
          </cell>
          <cell r="C119" t="str">
            <v>352627196204191913</v>
          </cell>
          <cell r="D119">
            <v>15206018824</v>
          </cell>
          <cell r="E119" t="str">
            <v>邱赖村</v>
          </cell>
          <cell r="F119">
            <v>2.8</v>
          </cell>
        </row>
        <row r="119">
          <cell r="J119">
            <v>16.8</v>
          </cell>
          <cell r="K119" t="str">
            <v>9090821010100100042354</v>
          </cell>
          <cell r="L119" t="str">
            <v>连城县农村信用联社罗坊信用社</v>
          </cell>
        </row>
        <row r="120">
          <cell r="A120" t="str">
            <v>114</v>
          </cell>
          <cell r="B120" t="str">
            <v>赖汉洲</v>
          </cell>
          <cell r="C120" t="str">
            <v>352627196509061917</v>
          </cell>
          <cell r="D120">
            <v>15080226467</v>
          </cell>
          <cell r="E120" t="str">
            <v>邱赖村</v>
          </cell>
          <cell r="F120">
            <v>3.43</v>
          </cell>
        </row>
        <row r="120">
          <cell r="J120">
            <v>20.58</v>
          </cell>
          <cell r="K120" t="str">
            <v>9090821010100100042452</v>
          </cell>
          <cell r="L120" t="str">
            <v>连城县农村信用联社罗坊信用社</v>
          </cell>
        </row>
        <row r="121">
          <cell r="A121" t="str">
            <v>115</v>
          </cell>
          <cell r="B121" t="str">
            <v>刁南俊</v>
          </cell>
          <cell r="C121" t="str">
            <v>350825199809171915</v>
          </cell>
          <cell r="D121">
            <v>18760089341</v>
          </cell>
          <cell r="E121" t="str">
            <v>邱赖村</v>
          </cell>
          <cell r="F121">
            <v>2.25</v>
          </cell>
        </row>
        <row r="121">
          <cell r="J121">
            <v>13.5</v>
          </cell>
          <cell r="K121" t="str">
            <v>6230361109054213573</v>
          </cell>
          <cell r="L121" t="str">
            <v>连城县农村信用联社罗坊信用社</v>
          </cell>
        </row>
        <row r="122">
          <cell r="A122" t="str">
            <v>116</v>
          </cell>
          <cell r="B122" t="str">
            <v>刁土保</v>
          </cell>
          <cell r="C122" t="str">
            <v>352627197205211917</v>
          </cell>
          <cell r="D122">
            <v>15280398328</v>
          </cell>
          <cell r="E122" t="str">
            <v>邱赖村</v>
          </cell>
          <cell r="F122">
            <v>3.26</v>
          </cell>
        </row>
        <row r="122">
          <cell r="J122">
            <v>19.56</v>
          </cell>
          <cell r="K122" t="str">
            <v>6230361109050834752</v>
          </cell>
          <cell r="L122" t="str">
            <v>连城县农村信用联社罗坊信用社</v>
          </cell>
        </row>
        <row r="123">
          <cell r="A123" t="str">
            <v>117</v>
          </cell>
          <cell r="B123" t="str">
            <v>刁金炎</v>
          </cell>
          <cell r="C123" t="str">
            <v>352627197510231914</v>
          </cell>
          <cell r="D123">
            <v>13959258030</v>
          </cell>
          <cell r="E123" t="str">
            <v>邱赖村</v>
          </cell>
          <cell r="F123">
            <v>1.39</v>
          </cell>
        </row>
        <row r="123">
          <cell r="J123">
            <v>8.34</v>
          </cell>
          <cell r="K123" t="str">
            <v>6230361109023960130</v>
          </cell>
          <cell r="L123" t="str">
            <v>连城县农村信用联社罗坊信用社</v>
          </cell>
        </row>
        <row r="124">
          <cell r="A124" t="str">
            <v>118</v>
          </cell>
          <cell r="B124" t="str">
            <v>邱长泰</v>
          </cell>
          <cell r="C124" t="str">
            <v>352627197111301911</v>
          </cell>
          <cell r="D124">
            <v>15206011652</v>
          </cell>
          <cell r="E124" t="str">
            <v>邱赖村</v>
          </cell>
          <cell r="F124">
            <v>2.36</v>
          </cell>
        </row>
        <row r="124">
          <cell r="J124">
            <v>14.16</v>
          </cell>
          <cell r="K124" t="str">
            <v>9090821010100100042265</v>
          </cell>
          <cell r="L124" t="str">
            <v>连城县农村信用联社罗坊信用社</v>
          </cell>
        </row>
        <row r="125">
          <cell r="A125" t="str">
            <v>119</v>
          </cell>
          <cell r="B125" t="str">
            <v>罗平太</v>
          </cell>
          <cell r="C125" t="str">
            <v>352627196612151910</v>
          </cell>
          <cell r="D125">
            <v>18350493138</v>
          </cell>
          <cell r="E125" t="str">
            <v>邱赖村</v>
          </cell>
          <cell r="F125">
            <v>3.92</v>
          </cell>
        </row>
        <row r="125">
          <cell r="J125">
            <v>23.52</v>
          </cell>
          <cell r="K125" t="str">
            <v>9090821010100100042363</v>
          </cell>
          <cell r="L125" t="str">
            <v>连城县农村信用联社罗坊信用社</v>
          </cell>
        </row>
        <row r="126">
          <cell r="A126" t="str">
            <v>120</v>
          </cell>
          <cell r="B126" t="str">
            <v>刁水升</v>
          </cell>
          <cell r="C126" t="str">
            <v>352627196306051911</v>
          </cell>
          <cell r="D126">
            <v>13850633537</v>
          </cell>
          <cell r="E126" t="str">
            <v>邱赖村</v>
          </cell>
          <cell r="F126">
            <v>2.68</v>
          </cell>
        </row>
        <row r="126">
          <cell r="J126">
            <v>16.08</v>
          </cell>
          <cell r="K126" t="str">
            <v>9090821010100100054420</v>
          </cell>
          <cell r="L126" t="str">
            <v>连城县农村信用联社罗坊信用社</v>
          </cell>
        </row>
        <row r="127">
          <cell r="A127" t="str">
            <v>121</v>
          </cell>
          <cell r="B127" t="str">
            <v>赖其通</v>
          </cell>
          <cell r="C127" t="str">
            <v>35262719460104191X</v>
          </cell>
          <cell r="D127">
            <v>3128963</v>
          </cell>
          <cell r="E127" t="str">
            <v>邱赖村</v>
          </cell>
          <cell r="F127">
            <v>5.46</v>
          </cell>
        </row>
        <row r="127">
          <cell r="J127">
            <v>32.76</v>
          </cell>
          <cell r="K127" t="str">
            <v>9090821010100100042318</v>
          </cell>
          <cell r="L127" t="str">
            <v>连城县农村信用联社罗坊信用社</v>
          </cell>
        </row>
        <row r="128">
          <cell r="A128" t="str">
            <v>122</v>
          </cell>
          <cell r="B128" t="str">
            <v>邱长树</v>
          </cell>
          <cell r="C128" t="str">
            <v>352627196908081915</v>
          </cell>
          <cell r="D128">
            <v>13685996479</v>
          </cell>
          <cell r="E128" t="str">
            <v>邱赖村</v>
          </cell>
          <cell r="F128">
            <v>4</v>
          </cell>
        </row>
        <row r="128">
          <cell r="J128">
            <v>24</v>
          </cell>
          <cell r="K128" t="str">
            <v>9090821010100100042256</v>
          </cell>
          <cell r="L128" t="str">
            <v>连城县农村信用联社罗坊信用社</v>
          </cell>
        </row>
        <row r="129">
          <cell r="A129" t="str">
            <v>123</v>
          </cell>
          <cell r="B129" t="str">
            <v>罗国良</v>
          </cell>
          <cell r="C129" t="str">
            <v>35262719760924191X</v>
          </cell>
          <cell r="D129" t="str">
            <v/>
          </cell>
          <cell r="E129" t="str">
            <v>邱赖村</v>
          </cell>
          <cell r="F129">
            <v>1.54</v>
          </cell>
        </row>
        <row r="129">
          <cell r="J129">
            <v>9.24</v>
          </cell>
          <cell r="K129" t="str">
            <v>6221840509062784970</v>
          </cell>
          <cell r="L129" t="str">
            <v>连城县农村信用联社罗坊信用社</v>
          </cell>
        </row>
        <row r="130">
          <cell r="A130" t="str">
            <v>124</v>
          </cell>
          <cell r="B130" t="str">
            <v>刁水林</v>
          </cell>
          <cell r="C130" t="str">
            <v>352627196510291912</v>
          </cell>
          <cell r="D130">
            <v>13459714748</v>
          </cell>
          <cell r="E130" t="str">
            <v>邱赖村</v>
          </cell>
          <cell r="F130">
            <v>4.83</v>
          </cell>
        </row>
        <row r="130">
          <cell r="J130">
            <v>28.98</v>
          </cell>
          <cell r="K130" t="str">
            <v>9090821010100100042283</v>
          </cell>
          <cell r="L130" t="str">
            <v>连城县农村信用联社罗坊信用社</v>
          </cell>
        </row>
        <row r="131">
          <cell r="A131" t="str">
            <v>125</v>
          </cell>
          <cell r="B131" t="str">
            <v>邱长财</v>
          </cell>
          <cell r="C131" t="str">
            <v>352627197403101911</v>
          </cell>
          <cell r="D131">
            <v>3128963</v>
          </cell>
          <cell r="E131" t="str">
            <v>邱赖村</v>
          </cell>
          <cell r="F131">
            <v>2.74</v>
          </cell>
        </row>
        <row r="131">
          <cell r="J131">
            <v>16.44</v>
          </cell>
          <cell r="K131" t="str">
            <v>6221840509062784913</v>
          </cell>
          <cell r="L131" t="str">
            <v>连城县农村信用联社罗坊信用社</v>
          </cell>
        </row>
        <row r="132">
          <cell r="A132" t="str">
            <v>126</v>
          </cell>
          <cell r="B132" t="str">
            <v>赖世宜</v>
          </cell>
          <cell r="C132" t="str">
            <v>352627195701031916</v>
          </cell>
          <cell r="D132" t="str">
            <v/>
          </cell>
          <cell r="E132" t="str">
            <v>邱赖村</v>
          </cell>
          <cell r="F132">
            <v>0.3</v>
          </cell>
        </row>
        <row r="132">
          <cell r="J132">
            <v>1.8</v>
          </cell>
          <cell r="K132" t="str">
            <v>6221840509062784491</v>
          </cell>
          <cell r="L132" t="str">
            <v>连城县农村信用联社罗坊信用社</v>
          </cell>
        </row>
        <row r="133">
          <cell r="A133" t="str">
            <v>127</v>
          </cell>
          <cell r="B133" t="str">
            <v>罗金生</v>
          </cell>
          <cell r="C133" t="str">
            <v>35262719520605191X</v>
          </cell>
          <cell r="D133">
            <v>15206016571</v>
          </cell>
          <cell r="E133" t="str">
            <v>邱赖村</v>
          </cell>
          <cell r="F133">
            <v>5.2</v>
          </cell>
        </row>
        <row r="133">
          <cell r="J133">
            <v>31.2</v>
          </cell>
          <cell r="K133" t="str">
            <v>6221840509062784459</v>
          </cell>
          <cell r="L133" t="str">
            <v>连城县农村信用联社罗坊信用社</v>
          </cell>
        </row>
        <row r="134">
          <cell r="A134" t="str">
            <v>128</v>
          </cell>
          <cell r="B134" t="str">
            <v>罗其旺</v>
          </cell>
          <cell r="C134" t="str">
            <v>352627197911231915</v>
          </cell>
          <cell r="D134">
            <v>15860174500</v>
          </cell>
          <cell r="E134" t="str">
            <v>邱赖村</v>
          </cell>
          <cell r="F134">
            <v>1.09</v>
          </cell>
        </row>
        <row r="134">
          <cell r="J134">
            <v>6.54</v>
          </cell>
          <cell r="K134" t="str">
            <v>6221840509062784988</v>
          </cell>
          <cell r="L134" t="str">
            <v>连城县农村信用联社罗坊信用社</v>
          </cell>
        </row>
        <row r="135">
          <cell r="A135" t="str">
            <v>129</v>
          </cell>
          <cell r="B135" t="str">
            <v>赖九洲</v>
          </cell>
          <cell r="C135" t="str">
            <v>352627196207161939</v>
          </cell>
          <cell r="D135">
            <v>13559978751</v>
          </cell>
          <cell r="E135" t="str">
            <v>邱赖村</v>
          </cell>
          <cell r="F135">
            <v>3.26</v>
          </cell>
        </row>
        <row r="135">
          <cell r="J135">
            <v>19.56</v>
          </cell>
          <cell r="K135" t="str">
            <v>9090821010100100042443</v>
          </cell>
          <cell r="L135" t="str">
            <v>连城县农村信用联社罗坊信用社</v>
          </cell>
        </row>
        <row r="136">
          <cell r="A136" t="str">
            <v>130</v>
          </cell>
          <cell r="B136" t="str">
            <v>邱长金</v>
          </cell>
          <cell r="C136" t="str">
            <v>350825198207181919</v>
          </cell>
          <cell r="D136">
            <v>13959487921</v>
          </cell>
          <cell r="E136" t="str">
            <v>邱赖村</v>
          </cell>
          <cell r="F136">
            <v>2.61</v>
          </cell>
        </row>
        <row r="136">
          <cell r="J136">
            <v>15.66</v>
          </cell>
          <cell r="K136" t="str">
            <v>9090821010100100042274</v>
          </cell>
          <cell r="L136" t="str">
            <v>连城县农村信用联社罗坊信用社</v>
          </cell>
        </row>
        <row r="137">
          <cell r="A137" t="str">
            <v>131</v>
          </cell>
          <cell r="B137" t="str">
            <v>杨秋娥</v>
          </cell>
          <cell r="C137" t="str">
            <v>352627196702051921</v>
          </cell>
          <cell r="D137">
            <v>15059904271</v>
          </cell>
          <cell r="E137" t="str">
            <v>邱赖村</v>
          </cell>
          <cell r="F137">
            <v>3.17</v>
          </cell>
        </row>
        <row r="137">
          <cell r="J137">
            <v>19.02</v>
          </cell>
          <cell r="K137" t="str">
            <v>6221840509062784715</v>
          </cell>
          <cell r="L137" t="str">
            <v>连城县农村信用联社罗坊信用社</v>
          </cell>
        </row>
        <row r="138">
          <cell r="A138" t="str">
            <v>132</v>
          </cell>
          <cell r="B138" t="str">
            <v>赖兴才</v>
          </cell>
          <cell r="C138" t="str">
            <v>352627197311011919</v>
          </cell>
          <cell r="D138">
            <v>13860278141</v>
          </cell>
          <cell r="E138" t="str">
            <v>邱赖村</v>
          </cell>
          <cell r="F138">
            <v>3.18</v>
          </cell>
        </row>
        <row r="138">
          <cell r="J138">
            <v>19.08</v>
          </cell>
          <cell r="K138" t="str">
            <v>9090821010100100042425</v>
          </cell>
          <cell r="L138" t="str">
            <v>连城县农村信用联社罗坊信用社</v>
          </cell>
        </row>
        <row r="139">
          <cell r="A139" t="str">
            <v>133</v>
          </cell>
          <cell r="B139" t="str">
            <v>罗会保</v>
          </cell>
          <cell r="C139" t="str">
            <v>352627195409011918</v>
          </cell>
          <cell r="D139">
            <v>13459715615</v>
          </cell>
          <cell r="E139" t="str">
            <v>邱赖村</v>
          </cell>
          <cell r="F139">
            <v>2.96</v>
          </cell>
        </row>
        <row r="139">
          <cell r="J139">
            <v>17.76</v>
          </cell>
          <cell r="K139" t="str">
            <v>9090821010100100042381</v>
          </cell>
          <cell r="L139" t="str">
            <v>连城县农村信用联社罗坊信用社</v>
          </cell>
        </row>
        <row r="140">
          <cell r="A140" t="str">
            <v>134</v>
          </cell>
          <cell r="B140" t="str">
            <v>罗龙海</v>
          </cell>
          <cell r="C140" t="str">
            <v>350825198203021950</v>
          </cell>
          <cell r="D140">
            <v>18250001393</v>
          </cell>
          <cell r="E140" t="str">
            <v>邱赖村</v>
          </cell>
          <cell r="F140">
            <v>2.5</v>
          </cell>
        </row>
        <row r="140">
          <cell r="J140">
            <v>15</v>
          </cell>
          <cell r="K140" t="str">
            <v>9090821010100100042470</v>
          </cell>
          <cell r="L140" t="str">
            <v>连城县农村信用联社罗坊信用社</v>
          </cell>
        </row>
        <row r="141">
          <cell r="A141" t="str">
            <v>135</v>
          </cell>
          <cell r="B141" t="str">
            <v>李富华</v>
          </cell>
          <cell r="C141" t="str">
            <v>352627197007151927</v>
          </cell>
          <cell r="D141" t="str">
            <v/>
          </cell>
          <cell r="E141" t="str">
            <v>邱赖村</v>
          </cell>
          <cell r="F141">
            <v>4.58</v>
          </cell>
        </row>
        <row r="141">
          <cell r="J141">
            <v>27.48</v>
          </cell>
          <cell r="K141" t="str">
            <v>6221840509062785829</v>
          </cell>
          <cell r="L141" t="str">
            <v>连城县农村信用联社罗坊信用社</v>
          </cell>
        </row>
        <row r="142">
          <cell r="A142" t="str">
            <v>136</v>
          </cell>
          <cell r="B142" t="str">
            <v>赖其贵</v>
          </cell>
          <cell r="C142" t="str">
            <v>352627196601251916</v>
          </cell>
          <cell r="D142">
            <v>15080225034</v>
          </cell>
          <cell r="E142" t="str">
            <v>邱赖村</v>
          </cell>
          <cell r="F142">
            <v>2.38</v>
          </cell>
        </row>
        <row r="142">
          <cell r="J142">
            <v>14.28</v>
          </cell>
          <cell r="K142" t="str">
            <v>9090821010100100042657</v>
          </cell>
          <cell r="L142" t="str">
            <v>连城县农村信用联社罗坊信用社</v>
          </cell>
        </row>
        <row r="143">
          <cell r="A143" t="str">
            <v>137</v>
          </cell>
          <cell r="B143" t="str">
            <v>赖其海</v>
          </cell>
          <cell r="C143" t="str">
            <v>352627196901131916</v>
          </cell>
          <cell r="D143">
            <v>18760169978</v>
          </cell>
          <cell r="E143" t="str">
            <v>邱赖村</v>
          </cell>
          <cell r="F143">
            <v>2.07</v>
          </cell>
        </row>
        <row r="143">
          <cell r="J143">
            <v>12.42</v>
          </cell>
          <cell r="K143" t="str">
            <v>9090821010100100042666</v>
          </cell>
          <cell r="L143" t="str">
            <v>连城县农村信用联社罗坊信用社</v>
          </cell>
        </row>
        <row r="144">
          <cell r="A144" t="str">
            <v>138</v>
          </cell>
          <cell r="B144" t="str">
            <v>赖其宗</v>
          </cell>
          <cell r="C144" t="str">
            <v>352627195412261918</v>
          </cell>
          <cell r="D144">
            <v>15080228362</v>
          </cell>
          <cell r="E144" t="str">
            <v>邱赖村</v>
          </cell>
          <cell r="F144">
            <v>6.98</v>
          </cell>
        </row>
        <row r="144">
          <cell r="J144">
            <v>41.88</v>
          </cell>
          <cell r="K144" t="str">
            <v>9090821010100100042531</v>
          </cell>
          <cell r="L144" t="str">
            <v>连城县农村信用联社罗坊信用社</v>
          </cell>
        </row>
        <row r="145">
          <cell r="A145" t="str">
            <v>139</v>
          </cell>
          <cell r="B145" t="str">
            <v>赖才明</v>
          </cell>
          <cell r="C145" t="str">
            <v>352627196806031917</v>
          </cell>
          <cell r="D145">
            <v>13859523367</v>
          </cell>
          <cell r="E145" t="str">
            <v>邱赖村</v>
          </cell>
          <cell r="F145">
            <v>4.11</v>
          </cell>
        </row>
        <row r="145">
          <cell r="J145">
            <v>24.66</v>
          </cell>
          <cell r="K145" t="str">
            <v>9090821010100100042675</v>
          </cell>
          <cell r="L145" t="str">
            <v>连城县农村信用联社罗坊信用社</v>
          </cell>
        </row>
        <row r="146">
          <cell r="A146" t="str">
            <v>140</v>
          </cell>
          <cell r="B146" t="str">
            <v>赖其森</v>
          </cell>
          <cell r="C146" t="str">
            <v>352627196808251913</v>
          </cell>
          <cell r="D146">
            <v>13507542709</v>
          </cell>
          <cell r="E146" t="str">
            <v>邱赖村</v>
          </cell>
          <cell r="F146">
            <v>5.74</v>
          </cell>
        </row>
        <row r="146">
          <cell r="J146">
            <v>34.44</v>
          </cell>
          <cell r="K146" t="str">
            <v>9090821010100100042700</v>
          </cell>
          <cell r="L146" t="str">
            <v>连城县农村信用联社罗坊信用社</v>
          </cell>
        </row>
        <row r="147">
          <cell r="A147" t="str">
            <v>141</v>
          </cell>
          <cell r="B147" t="str">
            <v>赖金升</v>
          </cell>
          <cell r="C147" t="str">
            <v>352627196304291911</v>
          </cell>
          <cell r="D147">
            <v>15605920317</v>
          </cell>
          <cell r="E147" t="str">
            <v>邱赖村</v>
          </cell>
          <cell r="F147">
            <v>7.11</v>
          </cell>
        </row>
        <row r="147">
          <cell r="J147">
            <v>42.66</v>
          </cell>
          <cell r="K147" t="str">
            <v>9090821010100100042577</v>
          </cell>
          <cell r="L147" t="str">
            <v>连城县农村信用联社罗坊信用社</v>
          </cell>
        </row>
        <row r="148">
          <cell r="A148" t="str">
            <v>142</v>
          </cell>
          <cell r="B148" t="str">
            <v>赖林生</v>
          </cell>
          <cell r="C148" t="str">
            <v>35082519851129191X</v>
          </cell>
          <cell r="D148" t="str">
            <v/>
          </cell>
          <cell r="E148" t="str">
            <v>邱赖村</v>
          </cell>
          <cell r="F148">
            <v>0.21</v>
          </cell>
        </row>
        <row r="148">
          <cell r="J148">
            <v>1.26</v>
          </cell>
          <cell r="K148" t="str">
            <v>6221840509062785233</v>
          </cell>
          <cell r="L148" t="str">
            <v>连城县农村信用联社罗坊信用社</v>
          </cell>
        </row>
        <row r="149">
          <cell r="A149" t="str">
            <v>143</v>
          </cell>
          <cell r="B149" t="str">
            <v>赖昌善</v>
          </cell>
          <cell r="C149" t="str">
            <v>352627197808081939</v>
          </cell>
          <cell r="D149">
            <v>15160657375</v>
          </cell>
          <cell r="E149" t="str">
            <v>邱赖村</v>
          </cell>
          <cell r="F149">
            <v>1.89</v>
          </cell>
        </row>
        <row r="149">
          <cell r="J149">
            <v>11.34</v>
          </cell>
          <cell r="K149" t="str">
            <v>9090821010100100042595</v>
          </cell>
          <cell r="L149" t="str">
            <v>连城县农村信用联社罗坊信用社</v>
          </cell>
        </row>
        <row r="150">
          <cell r="A150" t="str">
            <v>144</v>
          </cell>
          <cell r="B150" t="str">
            <v>赖昌梅</v>
          </cell>
          <cell r="C150" t="str">
            <v>352627197211121918</v>
          </cell>
          <cell r="D150">
            <v>13860284267</v>
          </cell>
          <cell r="E150" t="str">
            <v>邱赖村</v>
          </cell>
          <cell r="F150">
            <v>2.04</v>
          </cell>
        </row>
        <row r="150">
          <cell r="J150">
            <v>12.24</v>
          </cell>
          <cell r="K150" t="str">
            <v>9090821010100100042513</v>
          </cell>
          <cell r="L150" t="str">
            <v>连城县农村信用联社罗坊信用社</v>
          </cell>
        </row>
        <row r="151">
          <cell r="A151" t="str">
            <v>145</v>
          </cell>
          <cell r="B151" t="str">
            <v>赖太阳</v>
          </cell>
          <cell r="C151" t="str">
            <v>352627196305241916</v>
          </cell>
          <cell r="D151">
            <v>13959469257</v>
          </cell>
          <cell r="E151" t="str">
            <v>邱赖村</v>
          </cell>
          <cell r="F151">
            <v>6.12</v>
          </cell>
        </row>
        <row r="151">
          <cell r="J151">
            <v>36.72</v>
          </cell>
          <cell r="K151" t="str">
            <v>9090821010100100042737</v>
          </cell>
          <cell r="L151" t="str">
            <v>连城县农村信用联社罗坊信用社</v>
          </cell>
        </row>
        <row r="152">
          <cell r="A152" t="str">
            <v>146</v>
          </cell>
          <cell r="B152" t="str">
            <v>赖其金</v>
          </cell>
          <cell r="C152" t="str">
            <v>352627196209181917</v>
          </cell>
          <cell r="D152">
            <v>13515900984</v>
          </cell>
          <cell r="E152" t="str">
            <v>邱赖村</v>
          </cell>
          <cell r="F152">
            <v>6.04</v>
          </cell>
        </row>
        <row r="152">
          <cell r="J152">
            <v>36.24</v>
          </cell>
          <cell r="K152" t="str">
            <v>9090821010100100042719</v>
          </cell>
          <cell r="L152" t="str">
            <v>连城县农村信用联社罗坊信用社</v>
          </cell>
        </row>
        <row r="153">
          <cell r="A153" t="str">
            <v>147</v>
          </cell>
          <cell r="B153" t="str">
            <v>赖其亮</v>
          </cell>
          <cell r="C153" t="str">
            <v>352627194109191916</v>
          </cell>
          <cell r="D153">
            <v>15160675343</v>
          </cell>
          <cell r="E153" t="str">
            <v>邱赖村</v>
          </cell>
          <cell r="F153">
            <v>6.01</v>
          </cell>
        </row>
        <row r="153">
          <cell r="J153">
            <v>36.06</v>
          </cell>
          <cell r="K153" t="str">
            <v>9090821010100100042773</v>
          </cell>
          <cell r="L153" t="str">
            <v>连城县农村信用联社罗坊信用社</v>
          </cell>
        </row>
        <row r="154">
          <cell r="A154" t="str">
            <v>148</v>
          </cell>
          <cell r="B154" t="str">
            <v>童三姐</v>
          </cell>
          <cell r="C154" t="str">
            <v>352627195612291927</v>
          </cell>
          <cell r="D154">
            <v>15080212790</v>
          </cell>
          <cell r="E154" t="str">
            <v>邱赖村</v>
          </cell>
          <cell r="F154">
            <v>3.83</v>
          </cell>
        </row>
        <row r="154">
          <cell r="J154">
            <v>22.98</v>
          </cell>
          <cell r="K154" t="str">
            <v>9090821010100100042764</v>
          </cell>
          <cell r="L154" t="str">
            <v>连城县农村信用联社罗坊信用社</v>
          </cell>
        </row>
        <row r="155">
          <cell r="A155" t="str">
            <v>149</v>
          </cell>
          <cell r="B155" t="str">
            <v>赖长水</v>
          </cell>
          <cell r="C155" t="str">
            <v>352627196306021915</v>
          </cell>
          <cell r="D155">
            <v>13559301131</v>
          </cell>
          <cell r="E155" t="str">
            <v>邱赖村</v>
          </cell>
          <cell r="F155">
            <v>5.1</v>
          </cell>
        </row>
        <row r="155">
          <cell r="J155">
            <v>30.6</v>
          </cell>
          <cell r="K155" t="str">
            <v>9090821010100100042504</v>
          </cell>
          <cell r="L155" t="str">
            <v>连城县农村信用联社罗坊信用社</v>
          </cell>
        </row>
        <row r="156">
          <cell r="A156" t="str">
            <v>150</v>
          </cell>
          <cell r="B156" t="str">
            <v>赖其胜</v>
          </cell>
          <cell r="C156" t="str">
            <v>352627196709221911</v>
          </cell>
          <cell r="D156">
            <v>13860234933</v>
          </cell>
          <cell r="E156" t="str">
            <v>邱赖村</v>
          </cell>
          <cell r="F156">
            <v>3.27</v>
          </cell>
        </row>
        <row r="156">
          <cell r="J156">
            <v>19.62</v>
          </cell>
          <cell r="K156" t="str">
            <v>9090821010100100042522</v>
          </cell>
          <cell r="L156" t="str">
            <v>连城县农村信用联社罗坊信用社</v>
          </cell>
        </row>
        <row r="157">
          <cell r="A157" t="str">
            <v>151</v>
          </cell>
          <cell r="B157" t="str">
            <v>赖其清</v>
          </cell>
          <cell r="C157" t="str">
            <v>35262719651103191X</v>
          </cell>
          <cell r="D157">
            <v>13459719046</v>
          </cell>
          <cell r="E157" t="str">
            <v>邱赖村</v>
          </cell>
          <cell r="F157">
            <v>4.38</v>
          </cell>
        </row>
        <row r="157">
          <cell r="J157">
            <v>26.28</v>
          </cell>
          <cell r="K157" t="str">
            <v>9090821010100100042728</v>
          </cell>
          <cell r="L157" t="str">
            <v>连城县农村信用联社罗坊信用社</v>
          </cell>
        </row>
        <row r="158">
          <cell r="A158" t="str">
            <v>152</v>
          </cell>
          <cell r="B158" t="str">
            <v>赖其松</v>
          </cell>
          <cell r="C158" t="str">
            <v>352627195503041910</v>
          </cell>
          <cell r="D158">
            <v>13799093276</v>
          </cell>
          <cell r="E158" t="str">
            <v>邱赖村</v>
          </cell>
          <cell r="F158">
            <v>3.82</v>
          </cell>
        </row>
        <row r="158">
          <cell r="J158">
            <v>22.92</v>
          </cell>
          <cell r="K158" t="str">
            <v>9090821010100100042639</v>
          </cell>
          <cell r="L158" t="str">
            <v>连城县农村信用联社罗坊信用社</v>
          </cell>
        </row>
        <row r="159">
          <cell r="A159" t="str">
            <v>153</v>
          </cell>
          <cell r="B159" t="str">
            <v>赖其才</v>
          </cell>
          <cell r="C159" t="str">
            <v>352627195110071916</v>
          </cell>
          <cell r="D159">
            <v>15880382007</v>
          </cell>
          <cell r="E159" t="str">
            <v>邱赖村</v>
          </cell>
          <cell r="F159">
            <v>5.98</v>
          </cell>
        </row>
        <row r="159">
          <cell r="J159">
            <v>35.88</v>
          </cell>
          <cell r="K159" t="str">
            <v>9090821010100100042620</v>
          </cell>
          <cell r="L159" t="str">
            <v>连城县农村信用联社罗坊信用社</v>
          </cell>
        </row>
        <row r="160">
          <cell r="A160" t="str">
            <v>154</v>
          </cell>
          <cell r="B160" t="str">
            <v>赖昌水</v>
          </cell>
          <cell r="C160" t="str">
            <v>352627197508101934</v>
          </cell>
          <cell r="D160">
            <v>13626049198</v>
          </cell>
          <cell r="E160" t="str">
            <v>邱赖村</v>
          </cell>
          <cell r="F160">
            <v>1.31</v>
          </cell>
        </row>
        <row r="160">
          <cell r="J160">
            <v>7.86</v>
          </cell>
          <cell r="K160" t="str">
            <v>9090821010100100042602</v>
          </cell>
          <cell r="L160" t="str">
            <v>连城县农村信用联社罗坊信用社</v>
          </cell>
        </row>
        <row r="161">
          <cell r="A161" t="str">
            <v>155</v>
          </cell>
          <cell r="B161" t="str">
            <v>赖盛林</v>
          </cell>
          <cell r="C161" t="str">
            <v>352627197003161915</v>
          </cell>
          <cell r="D161">
            <v>13459716961</v>
          </cell>
          <cell r="E161" t="str">
            <v>邱赖村</v>
          </cell>
          <cell r="F161">
            <v>2.09</v>
          </cell>
        </row>
        <row r="161">
          <cell r="J161">
            <v>12.54</v>
          </cell>
          <cell r="K161" t="str">
            <v>9090821010100100042568</v>
          </cell>
          <cell r="L161" t="str">
            <v>连城县农村信用联社罗坊信用社</v>
          </cell>
        </row>
        <row r="162">
          <cell r="A162" t="str">
            <v>156</v>
          </cell>
          <cell r="B162" t="str">
            <v>赖其芳</v>
          </cell>
          <cell r="C162" t="str">
            <v>352627196006231910</v>
          </cell>
          <cell r="D162">
            <v>15960923314</v>
          </cell>
          <cell r="E162" t="str">
            <v>邱赖村</v>
          </cell>
          <cell r="F162">
            <v>5.23</v>
          </cell>
        </row>
        <row r="162">
          <cell r="J162">
            <v>31.38</v>
          </cell>
          <cell r="K162" t="str">
            <v>9090821010100100042498</v>
          </cell>
          <cell r="L162" t="str">
            <v>连城县农村信用联社罗坊信用社</v>
          </cell>
        </row>
        <row r="163">
          <cell r="A163" t="str">
            <v>157</v>
          </cell>
          <cell r="B163" t="str">
            <v>赖其会</v>
          </cell>
          <cell r="C163" t="str">
            <v>352627194906181913</v>
          </cell>
          <cell r="D163">
            <v>15059924272</v>
          </cell>
          <cell r="E163" t="str">
            <v>邱赖村</v>
          </cell>
          <cell r="F163">
            <v>4.41</v>
          </cell>
        </row>
        <row r="163">
          <cell r="J163">
            <v>26.46</v>
          </cell>
          <cell r="K163" t="str">
            <v>9090821010100100042693</v>
          </cell>
          <cell r="L163" t="str">
            <v>连城县农村信用联社罗坊信用社</v>
          </cell>
        </row>
        <row r="164">
          <cell r="A164" t="str">
            <v>158</v>
          </cell>
          <cell r="B164" t="str">
            <v>赖生炎</v>
          </cell>
          <cell r="C164" t="str">
            <v>352627196809281911</v>
          </cell>
          <cell r="D164">
            <v>15880649421</v>
          </cell>
          <cell r="E164" t="str">
            <v>邱赖村</v>
          </cell>
          <cell r="F164">
            <v>3.58</v>
          </cell>
        </row>
        <row r="164">
          <cell r="J164">
            <v>21.48</v>
          </cell>
          <cell r="K164" t="str">
            <v>9090821010100100042648</v>
          </cell>
          <cell r="L164" t="str">
            <v>连城县农村信用联社罗坊信用社</v>
          </cell>
        </row>
        <row r="165">
          <cell r="A165" t="str">
            <v>159</v>
          </cell>
          <cell r="B165" t="str">
            <v>赖礼昌</v>
          </cell>
          <cell r="C165" t="str">
            <v>352627197211101917</v>
          </cell>
          <cell r="D165">
            <v>13959094694</v>
          </cell>
          <cell r="E165" t="str">
            <v>邱赖村</v>
          </cell>
          <cell r="F165">
            <v>1.04</v>
          </cell>
        </row>
        <row r="165">
          <cell r="J165">
            <v>6.24</v>
          </cell>
          <cell r="K165" t="str">
            <v>9090821010100100042755</v>
          </cell>
          <cell r="L165" t="str">
            <v>连城县农村信用联社罗坊信用社</v>
          </cell>
        </row>
        <row r="166">
          <cell r="A166" t="str">
            <v>160</v>
          </cell>
          <cell r="B166" t="str">
            <v>赖石生</v>
          </cell>
          <cell r="C166" t="str">
            <v>352627195710161915</v>
          </cell>
          <cell r="D166">
            <v>13616929884</v>
          </cell>
          <cell r="E166" t="str">
            <v>邱赖村</v>
          </cell>
          <cell r="F166">
            <v>4.15</v>
          </cell>
        </row>
        <row r="166">
          <cell r="J166">
            <v>24.9</v>
          </cell>
          <cell r="K166" t="str">
            <v>9090821010100100042611</v>
          </cell>
          <cell r="L166" t="str">
            <v>连城县农村信用联社罗坊信用社</v>
          </cell>
        </row>
        <row r="167">
          <cell r="A167" t="str">
            <v>161</v>
          </cell>
          <cell r="B167" t="str">
            <v>罗健升</v>
          </cell>
          <cell r="C167" t="str">
            <v>35262719381019191X</v>
          </cell>
          <cell r="D167">
            <v>3128963</v>
          </cell>
          <cell r="E167" t="str">
            <v>邱赖村</v>
          </cell>
          <cell r="F167">
            <v>0.38</v>
          </cell>
        </row>
        <row r="167">
          <cell r="J167">
            <v>2.28</v>
          </cell>
          <cell r="K167" t="str">
            <v>9090821010100100042684</v>
          </cell>
          <cell r="L167" t="str">
            <v>连城县农村信用联社罗坊信用社</v>
          </cell>
        </row>
        <row r="168">
          <cell r="A168" t="str">
            <v>162</v>
          </cell>
          <cell r="B168" t="str">
            <v>赖其梅</v>
          </cell>
          <cell r="C168" t="str">
            <v>352627197309041916</v>
          </cell>
          <cell r="D168">
            <v>13599646582</v>
          </cell>
          <cell r="E168" t="str">
            <v>邱赖村</v>
          </cell>
          <cell r="F168">
            <v>1.53</v>
          </cell>
        </row>
        <row r="168">
          <cell r="J168">
            <v>9.18</v>
          </cell>
          <cell r="K168" t="str">
            <v>9090821010100100042586</v>
          </cell>
          <cell r="L168" t="str">
            <v>连城县农村信用联社罗坊信用社</v>
          </cell>
        </row>
        <row r="169">
          <cell r="A169" t="str">
            <v>163</v>
          </cell>
          <cell r="B169" t="str">
            <v>赖其珍</v>
          </cell>
          <cell r="C169" t="str">
            <v>352627195308211910</v>
          </cell>
          <cell r="D169" t="str">
            <v/>
          </cell>
          <cell r="E169" t="str">
            <v>邱赖村</v>
          </cell>
          <cell r="F169">
            <v>2.44</v>
          </cell>
        </row>
        <row r="169">
          <cell r="J169">
            <v>14.64</v>
          </cell>
          <cell r="K169" t="str">
            <v>6221840509062785571</v>
          </cell>
          <cell r="L169" t="str">
            <v>连城县农村信用联社罗坊信用社</v>
          </cell>
        </row>
        <row r="170">
          <cell r="A170" t="str">
            <v>164</v>
          </cell>
          <cell r="B170" t="str">
            <v>赖庙孜</v>
          </cell>
          <cell r="C170" t="str">
            <v>35082519410910193X</v>
          </cell>
          <cell r="D170">
            <v>3128963</v>
          </cell>
          <cell r="E170" t="str">
            <v>邱赖村</v>
          </cell>
          <cell r="F170">
            <v>3.55</v>
          </cell>
        </row>
        <row r="170">
          <cell r="J170">
            <v>21.3</v>
          </cell>
          <cell r="K170" t="str">
            <v>9090821010100100042817</v>
          </cell>
          <cell r="L170" t="str">
            <v>连城县农村信用联社罗坊信用社</v>
          </cell>
        </row>
        <row r="171">
          <cell r="A171" t="str">
            <v>165</v>
          </cell>
          <cell r="B171" t="str">
            <v>罗中树</v>
          </cell>
          <cell r="C171" t="str">
            <v>352627195304201918</v>
          </cell>
          <cell r="D171">
            <v>15880382451</v>
          </cell>
          <cell r="E171" t="str">
            <v>邱赖村</v>
          </cell>
          <cell r="F171">
            <v>6.47</v>
          </cell>
        </row>
        <row r="171">
          <cell r="J171">
            <v>38.82</v>
          </cell>
          <cell r="K171" t="str">
            <v>9090821010100100042942</v>
          </cell>
          <cell r="L171" t="str">
            <v>连城县农村信用联社罗坊信用社</v>
          </cell>
        </row>
        <row r="172">
          <cell r="A172" t="str">
            <v>166</v>
          </cell>
          <cell r="B172" t="str">
            <v>罗洪太</v>
          </cell>
          <cell r="C172" t="str">
            <v>35262719701027191X</v>
          </cell>
          <cell r="D172">
            <v>13616904525</v>
          </cell>
          <cell r="E172" t="str">
            <v>邱赖村</v>
          </cell>
          <cell r="F172">
            <v>7.4</v>
          </cell>
        </row>
        <row r="172">
          <cell r="J172">
            <v>44.4</v>
          </cell>
          <cell r="K172" t="str">
            <v>9090821010100100169431</v>
          </cell>
          <cell r="L172" t="str">
            <v>连城县农村信用联社罗坊信用社</v>
          </cell>
        </row>
        <row r="173">
          <cell r="A173" t="str">
            <v>167</v>
          </cell>
          <cell r="B173" t="str">
            <v>罗伟龙</v>
          </cell>
          <cell r="C173" t="str">
            <v>350825198808121911</v>
          </cell>
          <cell r="D173" t="str">
            <v/>
          </cell>
          <cell r="E173" t="str">
            <v>邱赖村</v>
          </cell>
          <cell r="F173">
            <v>1.7</v>
          </cell>
        </row>
        <row r="173">
          <cell r="J173">
            <v>10.2</v>
          </cell>
          <cell r="K173" t="str">
            <v>6221840509062786256</v>
          </cell>
          <cell r="L173" t="str">
            <v>连城县农村信用联社罗坊信用社</v>
          </cell>
        </row>
        <row r="174">
          <cell r="A174" t="str">
            <v>168</v>
          </cell>
          <cell r="B174" t="str">
            <v>罗伟国</v>
          </cell>
          <cell r="C174" t="str">
            <v>352627197807251916</v>
          </cell>
          <cell r="D174">
            <v>15059923852</v>
          </cell>
          <cell r="E174" t="str">
            <v>邱赖村</v>
          </cell>
          <cell r="F174">
            <v>3.69</v>
          </cell>
        </row>
        <row r="174">
          <cell r="J174">
            <v>22.14</v>
          </cell>
          <cell r="K174" t="str">
            <v>9090821010100100042960</v>
          </cell>
          <cell r="L174" t="str">
            <v>连城县农村信用联社罗坊信用社</v>
          </cell>
        </row>
        <row r="175">
          <cell r="A175" t="str">
            <v>169</v>
          </cell>
          <cell r="B175" t="str">
            <v>罗礼新</v>
          </cell>
          <cell r="C175" t="str">
            <v>352627195207271914</v>
          </cell>
          <cell r="D175">
            <v>13950822475</v>
          </cell>
          <cell r="E175" t="str">
            <v>邱赖村</v>
          </cell>
          <cell r="F175">
            <v>5.99</v>
          </cell>
        </row>
        <row r="175">
          <cell r="J175">
            <v>35.94</v>
          </cell>
          <cell r="K175" t="str">
            <v>9090821010100100042880</v>
          </cell>
          <cell r="L175" t="str">
            <v>连城县农村信用联社罗坊信用社</v>
          </cell>
        </row>
        <row r="176">
          <cell r="A176" t="str">
            <v>170</v>
          </cell>
          <cell r="B176" t="str">
            <v>罗益龙</v>
          </cell>
          <cell r="C176" t="str">
            <v>352627197201101913</v>
          </cell>
          <cell r="D176">
            <v>18659775115</v>
          </cell>
          <cell r="E176" t="str">
            <v>邱赖村</v>
          </cell>
          <cell r="F176">
            <v>2.36</v>
          </cell>
        </row>
        <row r="176">
          <cell r="J176">
            <v>14.16</v>
          </cell>
          <cell r="K176" t="str">
            <v>9090821010100100064945</v>
          </cell>
          <cell r="L176" t="str">
            <v>连城县农村信用联社罗坊信用社</v>
          </cell>
        </row>
        <row r="177">
          <cell r="A177" t="str">
            <v>171</v>
          </cell>
          <cell r="B177" t="str">
            <v>罗彬太</v>
          </cell>
          <cell r="C177" t="str">
            <v>352627197007141911</v>
          </cell>
          <cell r="D177" t="str">
            <v/>
          </cell>
          <cell r="E177" t="str">
            <v>邱赖村</v>
          </cell>
          <cell r="F177">
            <v>4.92</v>
          </cell>
        </row>
        <row r="177">
          <cell r="J177">
            <v>29.52</v>
          </cell>
          <cell r="K177" t="str">
            <v>6221840109005621080</v>
          </cell>
          <cell r="L177" t="str">
            <v>连城县农村信用联社罗坊信用社</v>
          </cell>
        </row>
        <row r="178">
          <cell r="A178" t="str">
            <v>172</v>
          </cell>
          <cell r="B178" t="str">
            <v>罗七养</v>
          </cell>
          <cell r="C178" t="str">
            <v>35262719520613191X</v>
          </cell>
          <cell r="D178">
            <v>15160660891</v>
          </cell>
          <cell r="E178" t="str">
            <v>邱赖村</v>
          </cell>
          <cell r="F178">
            <v>6.19</v>
          </cell>
        </row>
        <row r="178">
          <cell r="J178">
            <v>37.14</v>
          </cell>
          <cell r="K178" t="str">
            <v>9090821010100100042997</v>
          </cell>
          <cell r="L178" t="str">
            <v>连城县农村信用联社罗坊信用社</v>
          </cell>
        </row>
        <row r="179">
          <cell r="A179" t="str">
            <v>173</v>
          </cell>
          <cell r="B179" t="str">
            <v>罗天保</v>
          </cell>
          <cell r="C179" t="str">
            <v>352627195907301918</v>
          </cell>
          <cell r="D179">
            <v>13859544511</v>
          </cell>
          <cell r="E179" t="str">
            <v>邱赖村</v>
          </cell>
          <cell r="F179">
            <v>4.94</v>
          </cell>
        </row>
        <row r="179">
          <cell r="J179">
            <v>29.64</v>
          </cell>
          <cell r="K179" t="str">
            <v>9090821010100100043040</v>
          </cell>
          <cell r="L179" t="str">
            <v>连城县农村信用联社罗坊信用社</v>
          </cell>
        </row>
        <row r="180">
          <cell r="A180" t="str">
            <v>174</v>
          </cell>
          <cell r="B180" t="str">
            <v>黄华群</v>
          </cell>
          <cell r="C180" t="str">
            <v>352627196511091920</v>
          </cell>
          <cell r="D180">
            <v>15059910315</v>
          </cell>
          <cell r="E180" t="str">
            <v>邱赖村</v>
          </cell>
          <cell r="F180">
            <v>5.16</v>
          </cell>
        </row>
        <row r="180">
          <cell r="J180">
            <v>30.96</v>
          </cell>
          <cell r="K180" t="str">
            <v>9090821010100100043022</v>
          </cell>
          <cell r="L180" t="str">
            <v>连城县农村信用联社罗坊信用社</v>
          </cell>
        </row>
        <row r="181">
          <cell r="A181" t="str">
            <v>175</v>
          </cell>
          <cell r="B181" t="str">
            <v>罗长水</v>
          </cell>
          <cell r="C181" t="str">
            <v>352627196602121910</v>
          </cell>
          <cell r="D181">
            <v>13959091056</v>
          </cell>
          <cell r="E181" t="str">
            <v>邱赖村</v>
          </cell>
          <cell r="F181">
            <v>3.79</v>
          </cell>
        </row>
        <row r="181">
          <cell r="J181">
            <v>22.74</v>
          </cell>
          <cell r="K181" t="str">
            <v>9090821010100100042906</v>
          </cell>
          <cell r="L181" t="str">
            <v>连城县农村信用联社罗坊信用社</v>
          </cell>
        </row>
        <row r="182">
          <cell r="A182" t="str">
            <v>176</v>
          </cell>
          <cell r="B182" t="str">
            <v>罗天养</v>
          </cell>
          <cell r="C182" t="str">
            <v>352627195711171912</v>
          </cell>
          <cell r="D182">
            <v>13850633439</v>
          </cell>
          <cell r="E182" t="str">
            <v>邱赖村</v>
          </cell>
          <cell r="F182">
            <v>4.15</v>
          </cell>
        </row>
        <row r="182">
          <cell r="J182">
            <v>24.9</v>
          </cell>
          <cell r="K182" t="str">
            <v>9090821010100100043059</v>
          </cell>
          <cell r="L182" t="str">
            <v>连城县农村信用联社罗坊信用社</v>
          </cell>
        </row>
        <row r="183">
          <cell r="A183" t="str">
            <v>177</v>
          </cell>
          <cell r="B183" t="str">
            <v>罗德旺</v>
          </cell>
          <cell r="C183" t="str">
            <v>352627198201121935</v>
          </cell>
          <cell r="D183" t="str">
            <v/>
          </cell>
          <cell r="E183" t="str">
            <v>邱赖村</v>
          </cell>
          <cell r="F183">
            <v>3.51</v>
          </cell>
        </row>
        <row r="183">
          <cell r="J183">
            <v>21.06</v>
          </cell>
          <cell r="K183" t="str">
            <v>6221840509062787072</v>
          </cell>
          <cell r="L183" t="str">
            <v>连城县农村信用联社罗坊信用社</v>
          </cell>
        </row>
        <row r="184">
          <cell r="A184" t="str">
            <v>178</v>
          </cell>
          <cell r="B184" t="str">
            <v>朱春云</v>
          </cell>
          <cell r="C184" t="str">
            <v>350628197904070521</v>
          </cell>
          <cell r="D184" t="str">
            <v/>
          </cell>
          <cell r="E184" t="str">
            <v>邱赖村</v>
          </cell>
          <cell r="F184">
            <v>2.55</v>
          </cell>
        </row>
        <row r="184">
          <cell r="J184">
            <v>15.3</v>
          </cell>
          <cell r="K184" t="str">
            <v>6221272702010657201</v>
          </cell>
          <cell r="L184" t="str">
            <v>连城县农村信用联社罗坊信用社</v>
          </cell>
        </row>
        <row r="185">
          <cell r="A185" t="str">
            <v>179</v>
          </cell>
          <cell r="B185" t="str">
            <v>罗明辉</v>
          </cell>
          <cell r="C185" t="str">
            <v>35262719600816191X</v>
          </cell>
          <cell r="D185">
            <v>13859562233</v>
          </cell>
          <cell r="E185" t="str">
            <v>邱赖村</v>
          </cell>
          <cell r="F185">
            <v>4.45</v>
          </cell>
        </row>
        <row r="185">
          <cell r="J185">
            <v>26.7</v>
          </cell>
          <cell r="K185" t="str">
            <v>9090821010100100043077</v>
          </cell>
          <cell r="L185" t="str">
            <v>连城县农村信用联社罗坊信用社</v>
          </cell>
        </row>
        <row r="186">
          <cell r="A186" t="str">
            <v>180</v>
          </cell>
          <cell r="B186" t="str">
            <v>罗灵峰</v>
          </cell>
          <cell r="C186" t="str">
            <v>350825199104201918</v>
          </cell>
          <cell r="D186" t="str">
            <v/>
          </cell>
          <cell r="E186" t="str">
            <v>邱赖村</v>
          </cell>
          <cell r="F186">
            <v>4.95</v>
          </cell>
        </row>
        <row r="186">
          <cell r="J186">
            <v>29.7</v>
          </cell>
          <cell r="K186" t="str">
            <v>6221840509062786389</v>
          </cell>
          <cell r="L186" t="str">
            <v>连城县农村信用联社罗坊信用社</v>
          </cell>
        </row>
        <row r="187">
          <cell r="A187" t="str">
            <v>181</v>
          </cell>
          <cell r="B187" t="str">
            <v>罗林水</v>
          </cell>
          <cell r="C187" t="str">
            <v>352627197012261918</v>
          </cell>
          <cell r="D187">
            <v>13599334736</v>
          </cell>
          <cell r="E187" t="str">
            <v>邱赖村</v>
          </cell>
          <cell r="F187">
            <v>1.42</v>
          </cell>
        </row>
        <row r="187">
          <cell r="J187">
            <v>8.52</v>
          </cell>
          <cell r="K187" t="str">
            <v>9090821010100100043068</v>
          </cell>
          <cell r="L187" t="str">
            <v>连城县农村信用联社罗坊信用社</v>
          </cell>
        </row>
        <row r="188">
          <cell r="A188" t="str">
            <v>182</v>
          </cell>
          <cell r="B188" t="str">
            <v>罗火太</v>
          </cell>
          <cell r="C188" t="str">
            <v>352627195910201918</v>
          </cell>
          <cell r="D188">
            <v>18250034350</v>
          </cell>
          <cell r="E188" t="str">
            <v>邱赖村</v>
          </cell>
          <cell r="F188">
            <v>6.4</v>
          </cell>
        </row>
        <row r="188">
          <cell r="J188">
            <v>38.4</v>
          </cell>
          <cell r="K188" t="str">
            <v>9090821010100100042871</v>
          </cell>
          <cell r="L188" t="str">
            <v>连城县农村信用联社罗坊信用社</v>
          </cell>
        </row>
        <row r="189">
          <cell r="A189" t="str">
            <v>183</v>
          </cell>
          <cell r="B189" t="str">
            <v>罗礼寿</v>
          </cell>
          <cell r="C189" t="str">
            <v>352627194906281914</v>
          </cell>
          <cell r="D189">
            <v>18950862532</v>
          </cell>
          <cell r="E189" t="str">
            <v>邱赖村</v>
          </cell>
          <cell r="F189">
            <v>6.99</v>
          </cell>
        </row>
        <row r="189">
          <cell r="J189">
            <v>41.94</v>
          </cell>
          <cell r="K189" t="str">
            <v>9090821010100100042915</v>
          </cell>
          <cell r="L189" t="str">
            <v>连城县农村信用联社罗坊信用社</v>
          </cell>
        </row>
        <row r="190">
          <cell r="A190" t="str">
            <v>184</v>
          </cell>
          <cell r="B190" t="str">
            <v>罗礼生</v>
          </cell>
          <cell r="C190" t="str">
            <v>352627196208011916</v>
          </cell>
          <cell r="D190">
            <v>13616063795</v>
          </cell>
          <cell r="E190" t="str">
            <v>邱赖村</v>
          </cell>
          <cell r="F190">
            <v>6.61</v>
          </cell>
        </row>
        <row r="190">
          <cell r="J190">
            <v>39.66</v>
          </cell>
          <cell r="K190" t="str">
            <v>9090821010100100042899</v>
          </cell>
          <cell r="L190" t="str">
            <v>连城县农村信用联社罗坊信用社</v>
          </cell>
        </row>
        <row r="191">
          <cell r="A191" t="str">
            <v>185</v>
          </cell>
          <cell r="B191" t="str">
            <v>罗益华</v>
          </cell>
          <cell r="C191" t="str">
            <v>352627197311221916</v>
          </cell>
          <cell r="D191" t="str">
            <v/>
          </cell>
          <cell r="E191" t="str">
            <v>邱赖村</v>
          </cell>
          <cell r="F191">
            <v>2.36</v>
          </cell>
        </row>
        <row r="191">
          <cell r="J191">
            <v>14.16</v>
          </cell>
          <cell r="K191" t="str">
            <v>6230362509001020998</v>
          </cell>
          <cell r="L191" t="str">
            <v>连城县农村信用联社罗坊信用社</v>
          </cell>
        </row>
        <row r="192">
          <cell r="A192" t="str">
            <v>186</v>
          </cell>
          <cell r="B192" t="str">
            <v>罗祥太</v>
          </cell>
          <cell r="C192" t="str">
            <v>350825198804251911</v>
          </cell>
          <cell r="D192" t="str">
            <v/>
          </cell>
          <cell r="E192" t="str">
            <v>邱赖村</v>
          </cell>
          <cell r="F192">
            <v>0.42</v>
          </cell>
        </row>
        <row r="192">
          <cell r="J192">
            <v>2.52</v>
          </cell>
          <cell r="K192" t="str">
            <v>6221840509062786173</v>
          </cell>
          <cell r="L192" t="str">
            <v>连城县农村信用联社罗坊信用社</v>
          </cell>
        </row>
        <row r="193">
          <cell r="A193" t="str">
            <v>187</v>
          </cell>
          <cell r="B193" t="str">
            <v>罗秋太</v>
          </cell>
          <cell r="C193" t="str">
            <v>352627197007301911</v>
          </cell>
          <cell r="D193">
            <v>13859530232</v>
          </cell>
          <cell r="E193" t="str">
            <v>邱赖村</v>
          </cell>
          <cell r="F193">
            <v>3.78</v>
          </cell>
        </row>
        <row r="193">
          <cell r="J193">
            <v>22.68</v>
          </cell>
          <cell r="K193" t="str">
            <v>9090821010100100042988</v>
          </cell>
          <cell r="L193" t="str">
            <v>连城县农村信用联社罗坊信用社</v>
          </cell>
        </row>
        <row r="194">
          <cell r="A194" t="str">
            <v>188</v>
          </cell>
          <cell r="B194" t="str">
            <v>罗泉太</v>
          </cell>
          <cell r="C194" t="str">
            <v>352627195806051913</v>
          </cell>
          <cell r="D194">
            <v>18559787802</v>
          </cell>
          <cell r="E194" t="str">
            <v>邱赖村</v>
          </cell>
          <cell r="F194">
            <v>6.32</v>
          </cell>
        </row>
        <row r="194">
          <cell r="J194">
            <v>37.92</v>
          </cell>
          <cell r="K194" t="str">
            <v>9090821010100100042853</v>
          </cell>
          <cell r="L194" t="str">
            <v>连城县农村信用联社罗坊信用社</v>
          </cell>
        </row>
        <row r="195">
          <cell r="A195" t="str">
            <v>189</v>
          </cell>
          <cell r="B195" t="str">
            <v>罗炎太</v>
          </cell>
          <cell r="C195" t="str">
            <v>352627197312021916</v>
          </cell>
          <cell r="D195">
            <v>15880628595</v>
          </cell>
          <cell r="E195" t="str">
            <v>邱赖村</v>
          </cell>
          <cell r="F195">
            <v>4.72</v>
          </cell>
        </row>
        <row r="195">
          <cell r="J195">
            <v>28.32</v>
          </cell>
          <cell r="K195" t="str">
            <v>9090821010100100069398</v>
          </cell>
          <cell r="L195" t="str">
            <v>连城县农村信用联社罗坊信用社</v>
          </cell>
        </row>
        <row r="196">
          <cell r="A196" t="str">
            <v>190</v>
          </cell>
          <cell r="B196" t="str">
            <v>罗伟生</v>
          </cell>
          <cell r="C196" t="str">
            <v>352627197802101919</v>
          </cell>
          <cell r="D196" t="str">
            <v/>
          </cell>
          <cell r="E196" t="str">
            <v>邱赖村</v>
          </cell>
          <cell r="F196">
            <v>0.76</v>
          </cell>
        </row>
        <row r="196">
          <cell r="J196">
            <v>4.56</v>
          </cell>
          <cell r="K196" t="str">
            <v>6221840509062786983</v>
          </cell>
          <cell r="L196" t="str">
            <v>连城县农村信用联社罗坊信用社</v>
          </cell>
        </row>
        <row r="197">
          <cell r="A197" t="str">
            <v>191</v>
          </cell>
          <cell r="B197" t="str">
            <v>罗港洋</v>
          </cell>
          <cell r="C197" t="str">
            <v>350825199502021939</v>
          </cell>
          <cell r="D197" t="str">
            <v/>
          </cell>
          <cell r="E197" t="str">
            <v>邱赖村</v>
          </cell>
          <cell r="F197">
            <v>5.84</v>
          </cell>
        </row>
        <row r="197">
          <cell r="J197">
            <v>35.04</v>
          </cell>
          <cell r="K197" t="str">
            <v>6228231553511311938</v>
          </cell>
          <cell r="L197" t="str">
            <v>连城县农村信用联社罗坊信用社</v>
          </cell>
        </row>
        <row r="198">
          <cell r="A198" t="str">
            <v>192</v>
          </cell>
          <cell r="B198" t="str">
            <v>马仙荣</v>
          </cell>
          <cell r="C198" t="str">
            <v>352627196411081629</v>
          </cell>
          <cell r="D198">
            <v>13507515753</v>
          </cell>
          <cell r="E198" t="str">
            <v>邱赖村</v>
          </cell>
          <cell r="F198">
            <v>1.33</v>
          </cell>
        </row>
        <row r="198">
          <cell r="J198">
            <v>7.98</v>
          </cell>
          <cell r="K198" t="str">
            <v>9090821010100100187064</v>
          </cell>
          <cell r="L198" t="str">
            <v>连城县农村信用联社罗坊信用社</v>
          </cell>
        </row>
        <row r="199">
          <cell r="A199" t="str">
            <v>193</v>
          </cell>
          <cell r="B199" t="str">
            <v>罗如珍</v>
          </cell>
          <cell r="C199" t="str">
            <v>352627196510011925</v>
          </cell>
          <cell r="D199">
            <v>18760033998</v>
          </cell>
          <cell r="E199" t="str">
            <v>邱赖村</v>
          </cell>
          <cell r="F199">
            <v>7.29</v>
          </cell>
        </row>
        <row r="199">
          <cell r="J199">
            <v>43.74</v>
          </cell>
          <cell r="K199" t="str">
            <v>9090821010100100215122</v>
          </cell>
          <cell r="L199" t="str">
            <v>连城县农村信用联社罗坊信用社</v>
          </cell>
        </row>
        <row r="200">
          <cell r="A200" t="str">
            <v>194</v>
          </cell>
          <cell r="B200" t="str">
            <v>罗发中</v>
          </cell>
          <cell r="C200" t="str">
            <v>352627198007051910</v>
          </cell>
          <cell r="D200">
            <v>13559303053</v>
          </cell>
          <cell r="E200" t="str">
            <v>邱赖村</v>
          </cell>
          <cell r="F200">
            <v>3.47</v>
          </cell>
        </row>
        <row r="200">
          <cell r="J200">
            <v>20.82</v>
          </cell>
          <cell r="K200" t="str">
            <v>9090821010100100043095</v>
          </cell>
          <cell r="L200" t="str">
            <v>连城县农村信用联社罗坊信用社</v>
          </cell>
        </row>
        <row r="201">
          <cell r="A201" t="str">
            <v>195</v>
          </cell>
          <cell r="B201" t="str">
            <v>罗家齐</v>
          </cell>
          <cell r="C201" t="str">
            <v>35262719490610191X</v>
          </cell>
          <cell r="D201">
            <v>13375089941</v>
          </cell>
          <cell r="E201" t="str">
            <v>邱赖村</v>
          </cell>
          <cell r="F201">
            <v>7.8</v>
          </cell>
        </row>
        <row r="201">
          <cell r="J201">
            <v>46.8</v>
          </cell>
          <cell r="K201" t="str">
            <v>9090821010100100043102</v>
          </cell>
          <cell r="L201" t="str">
            <v>连城县农村信用联社罗坊信用社</v>
          </cell>
        </row>
        <row r="202">
          <cell r="A202" t="str">
            <v>196</v>
          </cell>
          <cell r="B202" t="str">
            <v>罗水华</v>
          </cell>
          <cell r="C202" t="str">
            <v>352627197105051928</v>
          </cell>
          <cell r="D202" t="str">
            <v/>
          </cell>
          <cell r="E202" t="str">
            <v>邱赖村</v>
          </cell>
          <cell r="F202">
            <v>7.63</v>
          </cell>
        </row>
        <row r="202">
          <cell r="J202">
            <v>45.78</v>
          </cell>
          <cell r="K202" t="str">
            <v>6221840509062787965</v>
          </cell>
          <cell r="L202" t="str">
            <v>连城县农村信用联社罗坊信用社</v>
          </cell>
        </row>
        <row r="203">
          <cell r="A203" t="str">
            <v>197</v>
          </cell>
          <cell r="B203" t="str">
            <v>罗长炎</v>
          </cell>
          <cell r="C203" t="str">
            <v>35262719630302191X</v>
          </cell>
          <cell r="D203">
            <v>15159010043</v>
          </cell>
          <cell r="E203" t="str">
            <v>邱赖村</v>
          </cell>
          <cell r="F203">
            <v>3.63</v>
          </cell>
        </row>
        <row r="203">
          <cell r="J203">
            <v>21.78</v>
          </cell>
          <cell r="K203" t="str">
            <v>9090821010100100043120</v>
          </cell>
          <cell r="L203" t="str">
            <v>连城县农村信用联社罗坊信用社</v>
          </cell>
        </row>
        <row r="204">
          <cell r="A204" t="str">
            <v>198</v>
          </cell>
          <cell r="B204" t="str">
            <v>赖其先</v>
          </cell>
          <cell r="C204" t="str">
            <v>352627195112221914</v>
          </cell>
          <cell r="D204">
            <v>18159469708</v>
          </cell>
          <cell r="E204" t="str">
            <v>邱赖村</v>
          </cell>
          <cell r="F204">
            <v>6.42</v>
          </cell>
        </row>
        <row r="204">
          <cell r="J204">
            <v>38.52</v>
          </cell>
          <cell r="K204" t="str">
            <v>9090821010100100043237</v>
          </cell>
          <cell r="L204" t="str">
            <v>连城县农村信用联社罗坊信用社</v>
          </cell>
        </row>
        <row r="205">
          <cell r="A205" t="str">
            <v>199</v>
          </cell>
          <cell r="B205" t="str">
            <v>赖火林</v>
          </cell>
          <cell r="C205" t="str">
            <v>352627197105141915</v>
          </cell>
          <cell r="D205">
            <v>13959091049</v>
          </cell>
          <cell r="E205" t="str">
            <v>邱赖村</v>
          </cell>
          <cell r="F205">
            <v>3.85</v>
          </cell>
        </row>
        <row r="205">
          <cell r="J205">
            <v>23.1</v>
          </cell>
          <cell r="K205" t="str">
            <v>6221840109037995882</v>
          </cell>
          <cell r="L205" t="str">
            <v>连城县农村信用联社罗坊信用社</v>
          </cell>
        </row>
        <row r="206">
          <cell r="A206" t="str">
            <v>200</v>
          </cell>
          <cell r="B206" t="str">
            <v>刁林发</v>
          </cell>
          <cell r="C206" t="str">
            <v>352627196309101953</v>
          </cell>
          <cell r="D206">
            <v>18750221191</v>
          </cell>
          <cell r="E206" t="str">
            <v>邱赖村</v>
          </cell>
          <cell r="F206">
            <v>2.85</v>
          </cell>
        </row>
        <row r="206">
          <cell r="J206">
            <v>17.1</v>
          </cell>
          <cell r="K206" t="str">
            <v>9090821010100100043326</v>
          </cell>
          <cell r="L206" t="str">
            <v>连城县农村信用联社罗坊信用社</v>
          </cell>
        </row>
        <row r="207">
          <cell r="A207" t="str">
            <v>201</v>
          </cell>
          <cell r="B207" t="str">
            <v>赖昌林</v>
          </cell>
          <cell r="C207" t="str">
            <v>352627198009091916</v>
          </cell>
          <cell r="D207">
            <v>15907547177</v>
          </cell>
          <cell r="E207" t="str">
            <v>邱赖村</v>
          </cell>
          <cell r="F207">
            <v>1.96</v>
          </cell>
        </row>
        <row r="207">
          <cell r="J207">
            <v>11.76</v>
          </cell>
          <cell r="K207" t="str">
            <v>9090821010100100043282</v>
          </cell>
          <cell r="L207" t="str">
            <v>连城县农村信用联社罗坊信用社</v>
          </cell>
        </row>
        <row r="208">
          <cell r="A208" t="str">
            <v>202</v>
          </cell>
          <cell r="B208" t="str">
            <v>赖昌生</v>
          </cell>
          <cell r="C208" t="str">
            <v>352627196308101919</v>
          </cell>
          <cell r="D208">
            <v>13959010346</v>
          </cell>
          <cell r="E208" t="str">
            <v>邱赖村</v>
          </cell>
          <cell r="F208">
            <v>5.86</v>
          </cell>
        </row>
        <row r="208">
          <cell r="J208">
            <v>35.16</v>
          </cell>
          <cell r="K208" t="str">
            <v>9090821010100100043200</v>
          </cell>
          <cell r="L208" t="str">
            <v>连城县农村信用联社罗坊信用社</v>
          </cell>
        </row>
        <row r="209">
          <cell r="A209" t="str">
            <v>203</v>
          </cell>
          <cell r="B209" t="str">
            <v>赖其发</v>
          </cell>
          <cell r="C209" t="str">
            <v>35262719540227191X</v>
          </cell>
          <cell r="D209">
            <v>13255023013</v>
          </cell>
          <cell r="E209" t="str">
            <v>邱赖村</v>
          </cell>
          <cell r="F209">
            <v>4.22</v>
          </cell>
        </row>
        <row r="209">
          <cell r="J209">
            <v>25.32</v>
          </cell>
          <cell r="K209" t="str">
            <v>9090821010100100043228</v>
          </cell>
          <cell r="L209" t="str">
            <v>连城县农村信用联社罗坊信用社</v>
          </cell>
        </row>
        <row r="210">
          <cell r="A210" t="str">
            <v>204</v>
          </cell>
          <cell r="B210" t="str">
            <v>马菊云</v>
          </cell>
          <cell r="C210" t="str">
            <v>352627197110101942</v>
          </cell>
          <cell r="D210">
            <v>13559276985</v>
          </cell>
          <cell r="E210" t="str">
            <v>邱赖村</v>
          </cell>
          <cell r="F210">
            <v>5.6</v>
          </cell>
        </row>
        <row r="210">
          <cell r="J210">
            <v>33.6</v>
          </cell>
          <cell r="K210" t="str">
            <v>6221840509062787957</v>
          </cell>
          <cell r="L210" t="str">
            <v>连城县农村信用联社罗坊信用社</v>
          </cell>
        </row>
        <row r="211">
          <cell r="A211" t="str">
            <v>205</v>
          </cell>
          <cell r="B211" t="str">
            <v>赖水彬</v>
          </cell>
          <cell r="C211" t="str">
            <v>352627195406081937</v>
          </cell>
          <cell r="D211">
            <v>15059949496</v>
          </cell>
          <cell r="E211" t="str">
            <v>邱赖村</v>
          </cell>
          <cell r="F211">
            <v>4.53</v>
          </cell>
        </row>
        <row r="211">
          <cell r="J211">
            <v>27.18</v>
          </cell>
          <cell r="K211" t="str">
            <v>9090821010100100064375</v>
          </cell>
          <cell r="L211" t="str">
            <v>连城县农村信用联社罗坊信用社</v>
          </cell>
        </row>
        <row r="212">
          <cell r="A212" t="str">
            <v>206</v>
          </cell>
          <cell r="B212" t="str">
            <v>赖其庭</v>
          </cell>
          <cell r="C212" t="str">
            <v>352627196506071933</v>
          </cell>
          <cell r="D212">
            <v>13559300234</v>
          </cell>
          <cell r="E212" t="str">
            <v>邱赖村</v>
          </cell>
          <cell r="F212">
            <v>2.68</v>
          </cell>
        </row>
        <row r="212">
          <cell r="J212">
            <v>16.08</v>
          </cell>
          <cell r="K212" t="str">
            <v>9090821010100100043166</v>
          </cell>
          <cell r="L212" t="str">
            <v>连城县农村信用联社罗坊信用社</v>
          </cell>
        </row>
        <row r="213">
          <cell r="A213" t="str">
            <v>207</v>
          </cell>
          <cell r="B213" t="str">
            <v>赖文昌</v>
          </cell>
          <cell r="C213" t="str">
            <v>350825198201051910</v>
          </cell>
          <cell r="D213" t="str">
            <v/>
          </cell>
          <cell r="E213" t="str">
            <v>邱赖村</v>
          </cell>
          <cell r="F213">
            <v>3.04</v>
          </cell>
        </row>
        <row r="213">
          <cell r="J213">
            <v>18.24</v>
          </cell>
          <cell r="K213" t="str">
            <v>6230366101026628512</v>
          </cell>
          <cell r="L213" t="str">
            <v>连城县农村信用联社罗坊信用社</v>
          </cell>
        </row>
        <row r="214">
          <cell r="A214" t="str">
            <v>208</v>
          </cell>
          <cell r="B214" t="str">
            <v>赖海昌</v>
          </cell>
          <cell r="C214" t="str">
            <v>352627197501041916</v>
          </cell>
          <cell r="D214">
            <v>13646939216</v>
          </cell>
          <cell r="E214" t="str">
            <v>邱赖村</v>
          </cell>
          <cell r="F214">
            <v>7.41</v>
          </cell>
        </row>
        <row r="214">
          <cell r="J214">
            <v>44.46</v>
          </cell>
          <cell r="K214" t="str">
            <v>9090821010100100043353</v>
          </cell>
          <cell r="L214" t="str">
            <v>连城县农村信用联社罗坊信用社</v>
          </cell>
        </row>
        <row r="215">
          <cell r="A215" t="str">
            <v>209</v>
          </cell>
          <cell r="B215" t="str">
            <v>赖弘斌</v>
          </cell>
          <cell r="C215" t="str">
            <v>350825198505171938</v>
          </cell>
          <cell r="D215">
            <v>13685971106</v>
          </cell>
          <cell r="E215" t="str">
            <v>邱赖村</v>
          </cell>
          <cell r="F215">
            <v>3.6</v>
          </cell>
        </row>
        <row r="215">
          <cell r="J215">
            <v>21.6</v>
          </cell>
          <cell r="K215" t="str">
            <v>6221840109050848448</v>
          </cell>
          <cell r="L215" t="str">
            <v>连城县农村信用联社罗坊信用社</v>
          </cell>
        </row>
        <row r="216">
          <cell r="A216" t="str">
            <v>210</v>
          </cell>
          <cell r="B216" t="str">
            <v>赖雪生</v>
          </cell>
          <cell r="C216" t="str">
            <v>352627197511171917</v>
          </cell>
          <cell r="D216">
            <v>15059904982</v>
          </cell>
          <cell r="E216" t="str">
            <v>邱赖村</v>
          </cell>
          <cell r="F216">
            <v>3.12</v>
          </cell>
        </row>
        <row r="216">
          <cell r="J216">
            <v>18.72</v>
          </cell>
          <cell r="K216" t="str">
            <v>9090821010100100043175</v>
          </cell>
          <cell r="L216" t="str">
            <v>连城县农村信用联社罗坊信用社</v>
          </cell>
        </row>
        <row r="217">
          <cell r="A217" t="str">
            <v>211</v>
          </cell>
          <cell r="B217" t="str">
            <v>赖桃生</v>
          </cell>
          <cell r="C217" t="str">
            <v>352627195806011911</v>
          </cell>
          <cell r="D217">
            <v>19859701452</v>
          </cell>
          <cell r="E217" t="str">
            <v>邱赖村</v>
          </cell>
          <cell r="F217">
            <v>2.88</v>
          </cell>
        </row>
        <row r="217">
          <cell r="J217">
            <v>17.28</v>
          </cell>
          <cell r="K217" t="str">
            <v>9090821010100100043246</v>
          </cell>
          <cell r="L217" t="str">
            <v>连城县农村信用联社罗坊信用社</v>
          </cell>
        </row>
        <row r="218">
          <cell r="A218" t="str">
            <v>212</v>
          </cell>
          <cell r="B218" t="str">
            <v>赖仁水</v>
          </cell>
          <cell r="C218" t="str">
            <v>352627196704221912</v>
          </cell>
          <cell r="D218">
            <v>13959487826</v>
          </cell>
          <cell r="E218" t="str">
            <v>邱赖村</v>
          </cell>
          <cell r="F218">
            <v>16.29</v>
          </cell>
        </row>
        <row r="218">
          <cell r="J218">
            <v>97.74</v>
          </cell>
          <cell r="K218" t="str">
            <v>9090821010100100043164</v>
          </cell>
          <cell r="L218" t="str">
            <v>连城县农村信用联社罗坊信用社</v>
          </cell>
        </row>
        <row r="219">
          <cell r="A219" t="str">
            <v>213</v>
          </cell>
          <cell r="B219" t="str">
            <v>赖其昌</v>
          </cell>
          <cell r="C219" t="str">
            <v>352627196906171917</v>
          </cell>
          <cell r="D219">
            <v>13507512264</v>
          </cell>
          <cell r="E219" t="str">
            <v>邱赖村</v>
          </cell>
          <cell r="F219">
            <v>3.06</v>
          </cell>
        </row>
        <row r="219">
          <cell r="J219">
            <v>18.36</v>
          </cell>
          <cell r="K219" t="str">
            <v>9090821010100100043308</v>
          </cell>
          <cell r="L219" t="str">
            <v>连城县农村信用联社罗坊信用社</v>
          </cell>
        </row>
        <row r="220">
          <cell r="A220" t="str">
            <v>214</v>
          </cell>
          <cell r="B220" t="str">
            <v>赖文辉</v>
          </cell>
          <cell r="C220" t="str">
            <v>350825198509301912</v>
          </cell>
          <cell r="D220" t="str">
            <v/>
          </cell>
          <cell r="E220" t="str">
            <v>邱赖村</v>
          </cell>
          <cell r="F220">
            <v>3.39</v>
          </cell>
        </row>
        <row r="220">
          <cell r="J220">
            <v>20.34</v>
          </cell>
          <cell r="K220" t="str">
            <v>6221840509062787197</v>
          </cell>
          <cell r="L220" t="str">
            <v>连城县农村信用联社罗坊信用社</v>
          </cell>
        </row>
        <row r="221">
          <cell r="A221" t="str">
            <v>215</v>
          </cell>
          <cell r="B221" t="str">
            <v>赖河昌</v>
          </cell>
          <cell r="C221" t="str">
            <v>352627197808111915</v>
          </cell>
          <cell r="D221">
            <v>15206012017</v>
          </cell>
          <cell r="E221" t="str">
            <v>邱赖村</v>
          </cell>
          <cell r="F221">
            <v>11.25</v>
          </cell>
        </row>
        <row r="221">
          <cell r="J221">
            <v>67.5</v>
          </cell>
          <cell r="K221" t="str">
            <v>6230361109035804318</v>
          </cell>
          <cell r="L221" t="str">
            <v>连城县农村信用联社罗坊信用社</v>
          </cell>
        </row>
        <row r="222">
          <cell r="A222" t="str">
            <v>216</v>
          </cell>
          <cell r="B222" t="str">
            <v>罗发华</v>
          </cell>
          <cell r="C222" t="str">
            <v>350825198205231919</v>
          </cell>
          <cell r="D222" t="str">
            <v/>
          </cell>
          <cell r="E222" t="str">
            <v>邱赖村</v>
          </cell>
          <cell r="F222">
            <v>1.82</v>
          </cell>
        </row>
        <row r="222">
          <cell r="J222">
            <v>10.92</v>
          </cell>
          <cell r="K222" t="str">
            <v>6221840509062787130</v>
          </cell>
          <cell r="L222" t="str">
            <v>连城县农村信用联社罗坊信用社</v>
          </cell>
        </row>
        <row r="223">
          <cell r="A223" t="str">
            <v>217</v>
          </cell>
          <cell r="B223" t="str">
            <v>赖水昌</v>
          </cell>
          <cell r="C223" t="str">
            <v>352627194405101911</v>
          </cell>
          <cell r="D223">
            <v>13062252095</v>
          </cell>
          <cell r="E223" t="str">
            <v>邱赖村</v>
          </cell>
          <cell r="F223">
            <v>2.31</v>
          </cell>
        </row>
        <row r="223">
          <cell r="J223">
            <v>13.86</v>
          </cell>
          <cell r="K223" t="str">
            <v>9090821010100100043362</v>
          </cell>
          <cell r="L223" t="str">
            <v>连城县农村信用联社罗坊信用社</v>
          </cell>
        </row>
        <row r="224">
          <cell r="A224" t="str">
            <v>218</v>
          </cell>
          <cell r="B224" t="str">
            <v>赖其林</v>
          </cell>
          <cell r="C224" t="str">
            <v>35262719681107193X</v>
          </cell>
          <cell r="D224">
            <v>15283059706</v>
          </cell>
          <cell r="E224" t="str">
            <v>邱赖村</v>
          </cell>
          <cell r="F224">
            <v>5.98</v>
          </cell>
        </row>
        <row r="224">
          <cell r="J224">
            <v>35.88</v>
          </cell>
          <cell r="K224" t="str">
            <v>9090821010100100043273</v>
          </cell>
          <cell r="L224" t="str">
            <v>连城县农村信用联社罗坊信用社</v>
          </cell>
        </row>
        <row r="225">
          <cell r="A225" t="str">
            <v>219</v>
          </cell>
          <cell r="B225" t="str">
            <v>赖义林</v>
          </cell>
          <cell r="C225" t="str">
            <v>352627197704191914</v>
          </cell>
          <cell r="D225">
            <v>15880377093</v>
          </cell>
          <cell r="E225" t="str">
            <v>邱赖村</v>
          </cell>
          <cell r="F225">
            <v>3.03</v>
          </cell>
        </row>
        <row r="225">
          <cell r="J225">
            <v>18.18</v>
          </cell>
          <cell r="K225" t="str">
            <v>9090821010100100043344</v>
          </cell>
          <cell r="L225" t="str">
            <v>连城县农村信用联社罗坊信用社</v>
          </cell>
        </row>
        <row r="226">
          <cell r="A226" t="str">
            <v>220</v>
          </cell>
          <cell r="B226" t="str">
            <v>赖其江</v>
          </cell>
          <cell r="C226" t="str">
            <v>352627196509111910</v>
          </cell>
          <cell r="D226">
            <v>15960301654</v>
          </cell>
          <cell r="E226" t="str">
            <v>邱赖村</v>
          </cell>
          <cell r="F226">
            <v>2.4</v>
          </cell>
        </row>
        <row r="226">
          <cell r="J226">
            <v>14.4</v>
          </cell>
          <cell r="K226" t="str">
            <v>9090821010100100043335</v>
          </cell>
          <cell r="L226" t="str">
            <v>连城县农村信用联社罗坊信用社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4查验报告单"/>
      <sheetName val="3查验表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连城县罗坊乡上罗村民委员会</v>
          </cell>
        </row>
        <row r="5">
          <cell r="C5" t="str">
            <v>连城县罗坊乡上罗村民委员会罗天保、罗礼铭等437户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罗礼祥</v>
          </cell>
          <cell r="C7" t="str">
            <v>352627197808241912</v>
          </cell>
          <cell r="D7" t="str">
            <v/>
          </cell>
          <cell r="E7" t="str">
            <v>上罗村</v>
          </cell>
          <cell r="F7">
            <v>2.53</v>
          </cell>
        </row>
        <row r="7">
          <cell r="J7">
            <v>15.18</v>
          </cell>
          <cell r="K7" t="str">
            <v>6221840509062806724</v>
          </cell>
          <cell r="L7" t="str">
            <v>连城县农村信用联社罗坊信用社</v>
          </cell>
        </row>
        <row r="8">
          <cell r="A8" t="str">
            <v>2</v>
          </cell>
          <cell r="B8" t="str">
            <v>罗潮金</v>
          </cell>
          <cell r="C8" t="str">
            <v>352627195502161910</v>
          </cell>
          <cell r="D8" t="str">
            <v>18159891629</v>
          </cell>
          <cell r="E8" t="str">
            <v>上罗村</v>
          </cell>
          <cell r="F8">
            <v>3.56</v>
          </cell>
        </row>
        <row r="8">
          <cell r="J8">
            <v>21.36</v>
          </cell>
          <cell r="K8" t="str">
            <v>9090821010100100053939</v>
          </cell>
          <cell r="L8" t="str">
            <v>连城县农村信用联社罗坊信用社</v>
          </cell>
        </row>
        <row r="9">
          <cell r="A9" t="str">
            <v>3</v>
          </cell>
          <cell r="B9" t="str">
            <v>罗礼煌</v>
          </cell>
          <cell r="C9" t="str">
            <v>352627197911100018</v>
          </cell>
          <cell r="D9" t="str">
            <v>18760039791</v>
          </cell>
          <cell r="E9" t="str">
            <v>上罗村</v>
          </cell>
          <cell r="F9">
            <v>1.74</v>
          </cell>
        </row>
        <row r="9">
          <cell r="J9">
            <v>10.44</v>
          </cell>
          <cell r="K9" t="str">
            <v>9090821010100100016846</v>
          </cell>
          <cell r="L9" t="str">
            <v>连城县农村信用联社罗坊信用社</v>
          </cell>
        </row>
        <row r="10">
          <cell r="A10" t="str">
            <v>4</v>
          </cell>
          <cell r="B10" t="str">
            <v>罗礼铭</v>
          </cell>
          <cell r="C10" t="str">
            <v>352627195503241912</v>
          </cell>
          <cell r="D10" t="str">
            <v>13507542374</v>
          </cell>
          <cell r="E10" t="str">
            <v>上罗村</v>
          </cell>
          <cell r="F10">
            <v>4.25</v>
          </cell>
        </row>
        <row r="10">
          <cell r="J10">
            <v>25.5</v>
          </cell>
          <cell r="K10" t="str">
            <v>9090821010100100053895</v>
          </cell>
          <cell r="L10" t="str">
            <v>连城县农村信用联社罗坊信用社</v>
          </cell>
        </row>
        <row r="11">
          <cell r="A11" t="str">
            <v>5</v>
          </cell>
          <cell r="B11" t="str">
            <v>吴满群</v>
          </cell>
          <cell r="C11" t="str">
            <v>352627195105131929</v>
          </cell>
          <cell r="D11" t="str">
            <v>18705976765</v>
          </cell>
          <cell r="E11" t="str">
            <v>上罗村</v>
          </cell>
          <cell r="F11">
            <v>1.27</v>
          </cell>
        </row>
        <row r="11">
          <cell r="J11">
            <v>7.62</v>
          </cell>
          <cell r="K11" t="str">
            <v>9090821010100100054126</v>
          </cell>
          <cell r="L11" t="str">
            <v>连城县农村信用联社罗坊信用社</v>
          </cell>
        </row>
        <row r="12">
          <cell r="A12" t="str">
            <v>6</v>
          </cell>
          <cell r="B12" t="str">
            <v>林美华</v>
          </cell>
          <cell r="C12" t="str">
            <v>352627195710261924</v>
          </cell>
          <cell r="D12" t="str">
            <v>15059066270</v>
          </cell>
          <cell r="E12" t="str">
            <v>上罗村</v>
          </cell>
          <cell r="F12">
            <v>4.49</v>
          </cell>
        </row>
        <row r="12">
          <cell r="J12">
            <v>26.94</v>
          </cell>
          <cell r="K12" t="str">
            <v>9090821010100100070947</v>
          </cell>
          <cell r="L12" t="str">
            <v>连城县农村信用联社罗坊信用社</v>
          </cell>
        </row>
        <row r="13">
          <cell r="A13" t="str">
            <v>7</v>
          </cell>
          <cell r="B13" t="str">
            <v>罗天保</v>
          </cell>
          <cell r="C13" t="str">
            <v>352627195309021916</v>
          </cell>
          <cell r="D13" t="str">
            <v>15080227701</v>
          </cell>
          <cell r="E13" t="str">
            <v>上罗村</v>
          </cell>
          <cell r="F13">
            <v>4.89</v>
          </cell>
        </row>
        <row r="13">
          <cell r="J13">
            <v>29.34</v>
          </cell>
          <cell r="K13" t="str">
            <v>9090821010100100053886</v>
          </cell>
          <cell r="L13" t="str">
            <v>连城县农村信用联社罗坊信用社</v>
          </cell>
        </row>
        <row r="14">
          <cell r="A14" t="str">
            <v>8</v>
          </cell>
          <cell r="B14" t="str">
            <v>陈贤娇</v>
          </cell>
          <cell r="C14" t="str">
            <v>352627195503041929</v>
          </cell>
          <cell r="D14" t="str">
            <v>8498013</v>
          </cell>
          <cell r="E14" t="str">
            <v>上罗村</v>
          </cell>
          <cell r="F14">
            <v>2.49</v>
          </cell>
        </row>
        <row r="14">
          <cell r="J14">
            <v>14.94</v>
          </cell>
          <cell r="K14" t="str">
            <v>9090821010100100197491</v>
          </cell>
          <cell r="L14" t="str">
            <v>连城县农村信用联社罗坊信用社</v>
          </cell>
        </row>
        <row r="15">
          <cell r="A15" t="str">
            <v>9</v>
          </cell>
          <cell r="B15" t="str">
            <v>罗斌</v>
          </cell>
          <cell r="C15" t="str">
            <v>350825198711221916</v>
          </cell>
          <cell r="D15">
            <v>13599342297</v>
          </cell>
          <cell r="E15" t="str">
            <v>上罗村</v>
          </cell>
          <cell r="F15">
            <v>2.46</v>
          </cell>
        </row>
        <row r="15">
          <cell r="J15">
            <v>14.76</v>
          </cell>
          <cell r="K15" t="str">
            <v>9090821010100100215596</v>
          </cell>
          <cell r="L15" t="str">
            <v>连城县农村信用联社罗坊信用社</v>
          </cell>
        </row>
        <row r="16">
          <cell r="A16" t="str">
            <v>10</v>
          </cell>
          <cell r="B16" t="str">
            <v>罗礼金</v>
          </cell>
          <cell r="C16" t="str">
            <v>352627197603100016</v>
          </cell>
          <cell r="D16" t="str">
            <v>13959499968</v>
          </cell>
          <cell r="E16" t="str">
            <v>上罗村</v>
          </cell>
          <cell r="F16">
            <v>2.22</v>
          </cell>
        </row>
        <row r="16">
          <cell r="J16">
            <v>13.32</v>
          </cell>
          <cell r="K16" t="str">
            <v>9090821010100100054108</v>
          </cell>
          <cell r="L16" t="str">
            <v>连城县农村信用联社罗坊信用社</v>
          </cell>
        </row>
        <row r="17">
          <cell r="A17" t="str">
            <v>11</v>
          </cell>
          <cell r="B17" t="str">
            <v>罗鹏远</v>
          </cell>
          <cell r="C17" t="str">
            <v>352627194011261912</v>
          </cell>
          <cell r="D17">
            <v>8498135</v>
          </cell>
          <cell r="E17" t="str">
            <v>上罗村</v>
          </cell>
          <cell r="F17">
            <v>4.15</v>
          </cell>
        </row>
        <row r="17">
          <cell r="J17">
            <v>24.9</v>
          </cell>
          <cell r="K17" t="str">
            <v>9090821010100100054135</v>
          </cell>
          <cell r="L17" t="str">
            <v>连城县农村信用联社罗坊信用社</v>
          </cell>
        </row>
        <row r="18">
          <cell r="A18" t="str">
            <v>12</v>
          </cell>
          <cell r="B18" t="str">
            <v>罗鹏高</v>
          </cell>
          <cell r="C18" t="str">
            <v>35262719660405191X</v>
          </cell>
          <cell r="D18" t="str">
            <v>13616928370</v>
          </cell>
          <cell r="E18" t="str">
            <v>上罗村</v>
          </cell>
          <cell r="F18">
            <v>3.05</v>
          </cell>
        </row>
        <row r="18">
          <cell r="J18">
            <v>18.3</v>
          </cell>
          <cell r="K18" t="str">
            <v>9090821010100100054091</v>
          </cell>
          <cell r="L18" t="str">
            <v>连城县农村信用联社罗坊信用社</v>
          </cell>
        </row>
        <row r="19">
          <cell r="A19" t="str">
            <v>13</v>
          </cell>
          <cell r="B19" t="str">
            <v>罗鹤宣</v>
          </cell>
          <cell r="C19" t="str">
            <v>352627195103261914</v>
          </cell>
          <cell r="D19" t="str">
            <v>15399925244</v>
          </cell>
          <cell r="E19" t="str">
            <v>上罗村</v>
          </cell>
          <cell r="F19">
            <v>3.36</v>
          </cell>
        </row>
        <row r="19">
          <cell r="J19">
            <v>20.16</v>
          </cell>
          <cell r="K19" t="str">
            <v>9090821010100100054000</v>
          </cell>
          <cell r="L19" t="str">
            <v>连城县农村信用联社罗坊信用社</v>
          </cell>
        </row>
        <row r="20">
          <cell r="A20" t="str">
            <v>14</v>
          </cell>
          <cell r="B20" t="str">
            <v>罗合明</v>
          </cell>
          <cell r="C20" t="str">
            <v>35262719620614191X</v>
          </cell>
          <cell r="D20" t="str">
            <v>18250366129</v>
          </cell>
          <cell r="E20" t="str">
            <v>上罗村</v>
          </cell>
          <cell r="F20">
            <v>2.25</v>
          </cell>
        </row>
        <row r="20">
          <cell r="J20">
            <v>13.5</v>
          </cell>
          <cell r="K20" t="str">
            <v>9090821010100100053993</v>
          </cell>
          <cell r="L20" t="str">
            <v>连城县农村信用联社罗坊信用社</v>
          </cell>
        </row>
        <row r="21">
          <cell r="A21" t="str">
            <v>15</v>
          </cell>
          <cell r="B21" t="str">
            <v>罗礼奎</v>
          </cell>
          <cell r="C21" t="str">
            <v>352627194701121917</v>
          </cell>
          <cell r="D21" t="str">
            <v>18760035692</v>
          </cell>
          <cell r="E21" t="str">
            <v>上罗村</v>
          </cell>
          <cell r="F21">
            <v>3.76</v>
          </cell>
        </row>
        <row r="21">
          <cell r="J21">
            <v>22.56</v>
          </cell>
          <cell r="K21" t="str">
            <v>9090821010100100053948</v>
          </cell>
          <cell r="L21" t="str">
            <v>连城县农村信用联社罗坊信用社</v>
          </cell>
        </row>
        <row r="22">
          <cell r="A22" t="str">
            <v>16</v>
          </cell>
          <cell r="B22" t="str">
            <v>罗善镗</v>
          </cell>
          <cell r="C22" t="str">
            <v>352627196409161910</v>
          </cell>
          <cell r="D22" t="str">
            <v>13950822979</v>
          </cell>
          <cell r="E22" t="str">
            <v>上罗村</v>
          </cell>
          <cell r="F22">
            <v>3.1</v>
          </cell>
        </row>
        <row r="22">
          <cell r="J22">
            <v>18.6</v>
          </cell>
          <cell r="K22" t="str">
            <v>9090821010100100054037</v>
          </cell>
          <cell r="L22" t="str">
            <v>连城县农村信用联社罗坊信用社</v>
          </cell>
        </row>
        <row r="23">
          <cell r="A23" t="str">
            <v>17</v>
          </cell>
          <cell r="B23" t="str">
            <v>罗洪前</v>
          </cell>
          <cell r="C23" t="str">
            <v>352627196712051917</v>
          </cell>
          <cell r="D23" t="str">
            <v>15359255684</v>
          </cell>
          <cell r="E23" t="str">
            <v>上罗村</v>
          </cell>
          <cell r="F23">
            <v>3.07</v>
          </cell>
        </row>
        <row r="23">
          <cell r="J23">
            <v>18.42</v>
          </cell>
          <cell r="K23" t="str">
            <v>9090821010100100054055</v>
          </cell>
          <cell r="L23" t="str">
            <v>连城县农村信用联社罗坊信用社</v>
          </cell>
        </row>
        <row r="24">
          <cell r="A24" t="str">
            <v>18</v>
          </cell>
          <cell r="B24" t="str">
            <v>罗鹏飞</v>
          </cell>
          <cell r="C24" t="str">
            <v>352627196411271916</v>
          </cell>
          <cell r="D24" t="str">
            <v>15750736350</v>
          </cell>
          <cell r="E24" t="str">
            <v>上罗村</v>
          </cell>
          <cell r="F24">
            <v>2.14</v>
          </cell>
        </row>
        <row r="24">
          <cell r="J24">
            <v>12.84</v>
          </cell>
          <cell r="K24" t="str">
            <v>6221840109050567261</v>
          </cell>
          <cell r="L24" t="str">
            <v>连城县农村信用联社罗坊信用社</v>
          </cell>
        </row>
        <row r="25">
          <cell r="A25" t="str">
            <v>19</v>
          </cell>
          <cell r="B25" t="str">
            <v>罗鹤泉</v>
          </cell>
          <cell r="C25" t="str">
            <v>352627196406141914</v>
          </cell>
          <cell r="D25" t="str">
            <v/>
          </cell>
          <cell r="E25" t="str">
            <v>上罗村</v>
          </cell>
          <cell r="F25">
            <v>1.21</v>
          </cell>
        </row>
        <row r="25">
          <cell r="J25">
            <v>7.26</v>
          </cell>
          <cell r="K25" t="str">
            <v>6230366509014714377</v>
          </cell>
          <cell r="L25" t="str">
            <v>连城县农村信用联社罗坊信用社</v>
          </cell>
        </row>
        <row r="26">
          <cell r="A26" t="str">
            <v>20</v>
          </cell>
          <cell r="B26" t="str">
            <v>罗益荣</v>
          </cell>
          <cell r="C26" t="str">
            <v>352627197012121915</v>
          </cell>
          <cell r="D26" t="str">
            <v>13459718619</v>
          </cell>
          <cell r="E26" t="str">
            <v>上罗村</v>
          </cell>
          <cell r="F26">
            <v>2</v>
          </cell>
        </row>
        <row r="26">
          <cell r="J26">
            <v>12</v>
          </cell>
          <cell r="K26" t="str">
            <v>9090821010100100053902</v>
          </cell>
          <cell r="L26" t="str">
            <v>连城县农村信用联社罗坊信用社</v>
          </cell>
        </row>
        <row r="27">
          <cell r="A27" t="str">
            <v>21</v>
          </cell>
          <cell r="B27" t="str">
            <v>罗鹏武</v>
          </cell>
          <cell r="C27" t="str">
            <v>352627195409251911</v>
          </cell>
          <cell r="D27" t="str">
            <v>18250700923</v>
          </cell>
          <cell r="E27" t="str">
            <v>上罗村</v>
          </cell>
          <cell r="F27">
            <v>3.39</v>
          </cell>
        </row>
        <row r="27">
          <cell r="J27">
            <v>20.34</v>
          </cell>
          <cell r="K27" t="str">
            <v>9090821010100100053984</v>
          </cell>
          <cell r="L27" t="str">
            <v>连城县农村信用联社罗坊信用社</v>
          </cell>
        </row>
        <row r="28">
          <cell r="A28" t="str">
            <v>22</v>
          </cell>
          <cell r="B28" t="str">
            <v>罗善春</v>
          </cell>
          <cell r="C28" t="str">
            <v>352627196603241930</v>
          </cell>
          <cell r="D28" t="str">
            <v>13950884009</v>
          </cell>
          <cell r="E28" t="str">
            <v>上罗村</v>
          </cell>
          <cell r="F28">
            <v>3.26</v>
          </cell>
        </row>
        <row r="28">
          <cell r="J28">
            <v>19.56</v>
          </cell>
          <cell r="K28" t="str">
            <v>9090821010100100054046</v>
          </cell>
          <cell r="L28" t="str">
            <v>连城县农村信用联社罗坊信用社</v>
          </cell>
        </row>
        <row r="29">
          <cell r="A29" t="str">
            <v>23</v>
          </cell>
          <cell r="B29" t="str">
            <v>揭春华</v>
          </cell>
          <cell r="C29" t="str">
            <v>352627196703111922</v>
          </cell>
          <cell r="D29" t="str">
            <v>15880626424</v>
          </cell>
          <cell r="E29" t="str">
            <v>上罗村</v>
          </cell>
          <cell r="F29">
            <v>2.05</v>
          </cell>
        </row>
        <row r="29">
          <cell r="J29">
            <v>12.3</v>
          </cell>
          <cell r="K29" t="str">
            <v>9090821010100100054019</v>
          </cell>
          <cell r="L29" t="str">
            <v>连城县农村信用联社罗坊信用社</v>
          </cell>
        </row>
        <row r="30">
          <cell r="A30" t="str">
            <v>24</v>
          </cell>
          <cell r="B30" t="str">
            <v>吴子姬</v>
          </cell>
          <cell r="C30" t="str">
            <v>352627194406011926</v>
          </cell>
          <cell r="D30" t="str">
            <v>18759081106</v>
          </cell>
          <cell r="E30" t="str">
            <v>上罗村</v>
          </cell>
          <cell r="F30">
            <v>1.32</v>
          </cell>
        </row>
        <row r="30">
          <cell r="J30">
            <v>7.92</v>
          </cell>
          <cell r="K30" t="str">
            <v>9090821010100100054279</v>
          </cell>
          <cell r="L30" t="str">
            <v>连城县农村信用联社罗坊信用社</v>
          </cell>
        </row>
        <row r="31">
          <cell r="A31" t="str">
            <v>25</v>
          </cell>
          <cell r="B31" t="str">
            <v>罗春太</v>
          </cell>
          <cell r="C31" t="str">
            <v>352627195807081911</v>
          </cell>
          <cell r="D31" t="str">
            <v>15860149430	</v>
          </cell>
          <cell r="E31" t="str">
            <v>上罗村</v>
          </cell>
          <cell r="F31">
            <v>3.82</v>
          </cell>
        </row>
        <row r="31">
          <cell r="J31">
            <v>22.92</v>
          </cell>
          <cell r="K31" t="str">
            <v>9090821010100100054251</v>
          </cell>
          <cell r="L31" t="str">
            <v>连城县农村信用联社罗坊信用社</v>
          </cell>
        </row>
        <row r="32">
          <cell r="A32" t="str">
            <v>26</v>
          </cell>
          <cell r="B32" t="str">
            <v>罗雨太</v>
          </cell>
          <cell r="C32" t="str">
            <v>352627196504241951</v>
          </cell>
          <cell r="D32" t="str">
            <v>13950847097	</v>
          </cell>
          <cell r="E32" t="str">
            <v>上罗村</v>
          </cell>
          <cell r="F32">
            <v>6.9</v>
          </cell>
        </row>
        <row r="32">
          <cell r="J32">
            <v>41.4</v>
          </cell>
          <cell r="K32" t="str">
            <v>9090821010100100068549</v>
          </cell>
          <cell r="L32" t="str">
            <v>连城县农村信用联社罗坊信用社</v>
          </cell>
        </row>
        <row r="33">
          <cell r="A33" t="str">
            <v>27</v>
          </cell>
          <cell r="B33" t="str">
            <v>罗志谦</v>
          </cell>
          <cell r="C33" t="str">
            <v>352627196308061910</v>
          </cell>
          <cell r="D33" t="str">
            <v/>
          </cell>
          <cell r="E33" t="str">
            <v>上罗村</v>
          </cell>
          <cell r="F33">
            <v>5.15</v>
          </cell>
        </row>
        <row r="33">
          <cell r="J33">
            <v>30.9</v>
          </cell>
          <cell r="K33" t="str">
            <v>6230361109035721181</v>
          </cell>
          <cell r="L33" t="str">
            <v>连城县农村信用联社罗坊信用社</v>
          </cell>
        </row>
        <row r="34">
          <cell r="A34" t="str">
            <v>28</v>
          </cell>
          <cell r="B34" t="str">
            <v>罗烽林</v>
          </cell>
          <cell r="C34" t="str">
            <v>350825198210151913</v>
          </cell>
          <cell r="D34" t="str">
            <v>15396368029</v>
          </cell>
          <cell r="E34" t="str">
            <v>上罗村</v>
          </cell>
          <cell r="F34">
            <v>4.87</v>
          </cell>
        </row>
        <row r="34">
          <cell r="J34">
            <v>29.22</v>
          </cell>
          <cell r="K34" t="str">
            <v>6230361109010474335</v>
          </cell>
          <cell r="L34" t="str">
            <v>连城县农村信用联社罗坊信用社</v>
          </cell>
        </row>
        <row r="35">
          <cell r="A35" t="str">
            <v>29</v>
          </cell>
          <cell r="B35" t="str">
            <v>罗益胜</v>
          </cell>
          <cell r="C35" t="str">
            <v>352627197501201916</v>
          </cell>
          <cell r="D35" t="str">
            <v>15280839286</v>
          </cell>
          <cell r="E35" t="str">
            <v>上罗村</v>
          </cell>
          <cell r="F35">
            <v>4.96</v>
          </cell>
        </row>
        <row r="35">
          <cell r="J35">
            <v>29.76</v>
          </cell>
          <cell r="K35" t="str">
            <v>9090821010100100054313</v>
          </cell>
          <cell r="L35" t="str">
            <v>连城县农村信用联社罗坊信用社</v>
          </cell>
        </row>
        <row r="36">
          <cell r="A36" t="str">
            <v>30</v>
          </cell>
          <cell r="B36" t="str">
            <v>邹顺聪</v>
          </cell>
          <cell r="C36" t="str">
            <v>35262719650817192X</v>
          </cell>
          <cell r="D36" t="str">
            <v>13358367022</v>
          </cell>
          <cell r="E36" t="str">
            <v>上罗村</v>
          </cell>
          <cell r="F36">
            <v>2.32</v>
          </cell>
        </row>
        <row r="36">
          <cell r="J36">
            <v>13.92</v>
          </cell>
          <cell r="K36" t="str">
            <v>9090821010100100054206</v>
          </cell>
          <cell r="L36" t="str">
            <v>连城县农村信用联社罗坊信用社</v>
          </cell>
        </row>
        <row r="37">
          <cell r="A37" t="str">
            <v>31</v>
          </cell>
          <cell r="B37" t="str">
            <v>罗焕昌</v>
          </cell>
          <cell r="C37" t="str">
            <v>352627195811301913</v>
          </cell>
          <cell r="D37" t="str">
            <v>18350492149	</v>
          </cell>
          <cell r="E37" t="str">
            <v>上罗村</v>
          </cell>
          <cell r="F37">
            <v>3.77</v>
          </cell>
        </row>
        <row r="37">
          <cell r="J37">
            <v>22.62</v>
          </cell>
          <cell r="K37" t="str">
            <v>9090821010100100054199</v>
          </cell>
          <cell r="L37" t="str">
            <v>连城县农村信用联社罗坊信用社</v>
          </cell>
        </row>
        <row r="38">
          <cell r="A38" t="str">
            <v>32</v>
          </cell>
          <cell r="B38" t="str">
            <v>罗锋太</v>
          </cell>
          <cell r="C38" t="str">
            <v>352627194405241914</v>
          </cell>
          <cell r="D38" t="str">
            <v>13859553716</v>
          </cell>
          <cell r="E38" t="str">
            <v>上罗村</v>
          </cell>
          <cell r="F38">
            <v>3.56</v>
          </cell>
        </row>
        <row r="38">
          <cell r="J38">
            <v>21.36</v>
          </cell>
          <cell r="K38" t="str">
            <v>9090821010100100054233</v>
          </cell>
          <cell r="L38" t="str">
            <v>连城县农村信用联社罗坊信用社</v>
          </cell>
        </row>
        <row r="39">
          <cell r="A39" t="str">
            <v>33</v>
          </cell>
          <cell r="B39" t="str">
            <v>罗运太</v>
          </cell>
          <cell r="C39" t="str">
            <v>352627194702271917</v>
          </cell>
          <cell r="D39" t="str">
            <v/>
          </cell>
          <cell r="E39" t="str">
            <v>上罗村</v>
          </cell>
          <cell r="F39">
            <v>3.19</v>
          </cell>
        </row>
        <row r="39">
          <cell r="J39">
            <v>19.14</v>
          </cell>
          <cell r="K39" t="str">
            <v>6221840509062807086</v>
          </cell>
          <cell r="L39" t="str">
            <v>连城县农村信用联社罗坊信用社</v>
          </cell>
        </row>
        <row r="40">
          <cell r="A40" t="str">
            <v>34</v>
          </cell>
          <cell r="B40" t="str">
            <v>刘香娥</v>
          </cell>
          <cell r="C40" t="str">
            <v>352627196210181922</v>
          </cell>
          <cell r="D40">
            <v>13959238211</v>
          </cell>
          <cell r="E40" t="str">
            <v>上罗村</v>
          </cell>
          <cell r="F40">
            <v>2.93</v>
          </cell>
        </row>
        <row r="40">
          <cell r="J40">
            <v>17.58</v>
          </cell>
          <cell r="K40" t="str">
            <v>6221840509062807276</v>
          </cell>
          <cell r="L40" t="str">
            <v>连城县农村信用联社罗坊信用社</v>
          </cell>
        </row>
        <row r="41">
          <cell r="A41" t="str">
            <v>35</v>
          </cell>
          <cell r="B41" t="str">
            <v>罗礼钦</v>
          </cell>
          <cell r="C41" t="str">
            <v>352627196609181916</v>
          </cell>
          <cell r="D41" t="str">
            <v>15960368533</v>
          </cell>
          <cell r="E41" t="str">
            <v>上罗村</v>
          </cell>
          <cell r="F41">
            <v>2.8</v>
          </cell>
        </row>
        <row r="41">
          <cell r="J41">
            <v>16.8</v>
          </cell>
          <cell r="K41" t="str">
            <v>9090821010100100054368</v>
          </cell>
          <cell r="L41" t="str">
            <v>连城县农村信用联社罗坊信用社</v>
          </cell>
        </row>
        <row r="42">
          <cell r="A42" t="str">
            <v>36</v>
          </cell>
          <cell r="B42" t="str">
            <v>罗长太</v>
          </cell>
          <cell r="C42" t="str">
            <v>352627196209091911</v>
          </cell>
          <cell r="D42">
            <v>13559245614</v>
          </cell>
          <cell r="E42" t="str">
            <v>上罗村</v>
          </cell>
          <cell r="F42">
            <v>4.05</v>
          </cell>
        </row>
        <row r="42">
          <cell r="J42">
            <v>24.3</v>
          </cell>
          <cell r="K42" t="str">
            <v>9090821010100100054153</v>
          </cell>
          <cell r="L42" t="str">
            <v>连城县农村信用联社罗坊信用社</v>
          </cell>
        </row>
        <row r="43">
          <cell r="A43" t="str">
            <v>37</v>
          </cell>
          <cell r="B43" t="str">
            <v>罗子明</v>
          </cell>
          <cell r="C43" t="str">
            <v>352627195505021913</v>
          </cell>
          <cell r="D43">
            <v>13599342297</v>
          </cell>
          <cell r="E43" t="str">
            <v>上罗村</v>
          </cell>
          <cell r="F43">
            <v>2.07</v>
          </cell>
        </row>
        <row r="43">
          <cell r="J43">
            <v>12.42</v>
          </cell>
          <cell r="K43" t="str">
            <v>9090821010100100054340</v>
          </cell>
          <cell r="L43" t="str">
            <v>连城县农村信用联社罗坊信用社</v>
          </cell>
        </row>
        <row r="44">
          <cell r="A44" t="str">
            <v>38</v>
          </cell>
          <cell r="B44" t="str">
            <v>罗义太</v>
          </cell>
          <cell r="C44" t="str">
            <v>352627196611021911</v>
          </cell>
          <cell r="D44" t="str">
            <v>13606922253 </v>
          </cell>
          <cell r="E44" t="str">
            <v>上罗村</v>
          </cell>
          <cell r="F44">
            <v>3.71</v>
          </cell>
        </row>
        <row r="44">
          <cell r="J44">
            <v>22.26</v>
          </cell>
          <cell r="K44" t="str">
            <v>9090821010100100054162</v>
          </cell>
          <cell r="L44" t="str">
            <v>连城县农村信用联社罗坊信用社</v>
          </cell>
        </row>
        <row r="45">
          <cell r="A45" t="str">
            <v>39</v>
          </cell>
          <cell r="B45" t="str">
            <v>罗玉姬</v>
          </cell>
          <cell r="C45" t="str">
            <v>352627195806021941</v>
          </cell>
          <cell r="D45" t="str">
            <v>13950443315 </v>
          </cell>
          <cell r="E45" t="str">
            <v>上罗村</v>
          </cell>
          <cell r="F45">
            <v>3.16</v>
          </cell>
        </row>
        <row r="45">
          <cell r="J45">
            <v>18.96</v>
          </cell>
          <cell r="K45" t="str">
            <v>9090821010100100054359</v>
          </cell>
          <cell r="L45" t="str">
            <v>连城县农村信用联社罗坊信用社</v>
          </cell>
        </row>
        <row r="46">
          <cell r="A46" t="str">
            <v>40</v>
          </cell>
          <cell r="B46" t="str">
            <v>罗益俊</v>
          </cell>
          <cell r="C46" t="str">
            <v>350825198410211917</v>
          </cell>
          <cell r="D46" t="str">
            <v>18396316731 </v>
          </cell>
          <cell r="E46" t="str">
            <v>上罗村</v>
          </cell>
          <cell r="F46">
            <v>4.55</v>
          </cell>
        </row>
        <row r="46">
          <cell r="J46">
            <v>27.3</v>
          </cell>
          <cell r="K46" t="str">
            <v>9090821010100100054037</v>
          </cell>
          <cell r="L46" t="str">
            <v>连城县农村信用联社罗坊信用社</v>
          </cell>
        </row>
        <row r="47">
          <cell r="A47" t="str">
            <v>41</v>
          </cell>
          <cell r="B47" t="str">
            <v>罗礼通</v>
          </cell>
          <cell r="C47" t="str">
            <v>352627196512291916</v>
          </cell>
          <cell r="D47" t="str">
            <v>13685990775</v>
          </cell>
          <cell r="E47" t="str">
            <v>上罗村</v>
          </cell>
          <cell r="F47">
            <v>4.73</v>
          </cell>
        </row>
        <row r="47">
          <cell r="J47">
            <v>28.38</v>
          </cell>
          <cell r="K47" t="str">
            <v>9090821010100100054518</v>
          </cell>
          <cell r="L47" t="str">
            <v>连城县农村信用联社罗坊信用社</v>
          </cell>
        </row>
        <row r="48">
          <cell r="A48" t="str">
            <v>42</v>
          </cell>
          <cell r="B48" t="str">
            <v>陈群姬</v>
          </cell>
          <cell r="C48" t="str">
            <v>352627194101251929</v>
          </cell>
          <cell r="D48" t="str">
            <v>15159082797</v>
          </cell>
          <cell r="E48" t="str">
            <v>上罗村</v>
          </cell>
          <cell r="F48">
            <v>2.57</v>
          </cell>
        </row>
        <row r="48">
          <cell r="J48">
            <v>15.42</v>
          </cell>
          <cell r="K48" t="str">
            <v>9090821010100100054215</v>
          </cell>
          <cell r="L48" t="str">
            <v>连城县农村信用联社罗坊信用社</v>
          </cell>
        </row>
        <row r="49">
          <cell r="A49" t="str">
            <v>43</v>
          </cell>
          <cell r="B49" t="str">
            <v>罗焕荣</v>
          </cell>
          <cell r="C49" t="str">
            <v>352627195410091919</v>
          </cell>
          <cell r="D49" t="str">
            <v>13950807841</v>
          </cell>
          <cell r="E49" t="str">
            <v>上罗村</v>
          </cell>
          <cell r="F49">
            <v>3.38</v>
          </cell>
        </row>
        <row r="49">
          <cell r="J49">
            <v>20.28</v>
          </cell>
          <cell r="K49" t="str">
            <v>9090821010100100054180</v>
          </cell>
          <cell r="L49" t="str">
            <v>连城县农村信用联社罗坊信用社</v>
          </cell>
        </row>
        <row r="50">
          <cell r="A50" t="str">
            <v>44</v>
          </cell>
          <cell r="B50" t="str">
            <v>罗焕仁</v>
          </cell>
          <cell r="C50" t="str">
            <v>352627196404111914</v>
          </cell>
          <cell r="D50" t="str">
            <v/>
          </cell>
          <cell r="E50" t="str">
            <v>上罗村</v>
          </cell>
          <cell r="F50">
            <v>3.05</v>
          </cell>
        </row>
        <row r="50">
          <cell r="J50">
            <v>18.3</v>
          </cell>
          <cell r="K50" t="str">
            <v>6221840109035690535</v>
          </cell>
          <cell r="L50" t="str">
            <v>连城县农村信用联社罗坊信用社</v>
          </cell>
        </row>
        <row r="51">
          <cell r="A51" t="str">
            <v>45</v>
          </cell>
          <cell r="B51" t="str">
            <v>罗益森</v>
          </cell>
          <cell r="C51" t="str">
            <v>352627197709281919</v>
          </cell>
          <cell r="D51">
            <v>13599342297</v>
          </cell>
          <cell r="E51" t="str">
            <v>上罗村</v>
          </cell>
          <cell r="F51">
            <v>0.64</v>
          </cell>
        </row>
        <row r="51">
          <cell r="J51">
            <v>3.84</v>
          </cell>
          <cell r="K51" t="str">
            <v>9090821010100100054224</v>
          </cell>
          <cell r="L51" t="str">
            <v>连城县农村信用联社罗坊信用社</v>
          </cell>
        </row>
        <row r="52">
          <cell r="A52" t="str">
            <v>46</v>
          </cell>
          <cell r="B52" t="str">
            <v>罗先太</v>
          </cell>
          <cell r="C52" t="str">
            <v>352627196306041916</v>
          </cell>
          <cell r="D52" t="str">
            <v>15960926923</v>
          </cell>
          <cell r="E52" t="str">
            <v>上罗村</v>
          </cell>
          <cell r="F52">
            <v>6.36</v>
          </cell>
        </row>
        <row r="52">
          <cell r="J52">
            <v>38.16</v>
          </cell>
          <cell r="K52" t="str">
            <v>9090821010100100054769</v>
          </cell>
          <cell r="L52" t="str">
            <v>连城县农村信用联社罗坊信用社</v>
          </cell>
        </row>
        <row r="53">
          <cell r="A53" t="str">
            <v>47</v>
          </cell>
          <cell r="B53" t="str">
            <v>罗贵鹏</v>
          </cell>
          <cell r="C53" t="str">
            <v>352627196808081918</v>
          </cell>
          <cell r="D53">
            <v>13859203321</v>
          </cell>
          <cell r="E53" t="str">
            <v>上罗村</v>
          </cell>
          <cell r="F53">
            <v>2.3</v>
          </cell>
        </row>
        <row r="53">
          <cell r="J53">
            <v>13.8</v>
          </cell>
          <cell r="K53" t="str">
            <v>9090821010100100054554</v>
          </cell>
          <cell r="L53" t="str">
            <v>连城县农村信用联社罗坊信用社</v>
          </cell>
        </row>
        <row r="54">
          <cell r="A54" t="str">
            <v>48</v>
          </cell>
          <cell r="B54" t="str">
            <v>罗锦鹏</v>
          </cell>
          <cell r="C54" t="str">
            <v>352627196610201910</v>
          </cell>
          <cell r="D54" t="str">
            <v>15160675526</v>
          </cell>
          <cell r="E54" t="str">
            <v>上罗村</v>
          </cell>
          <cell r="F54">
            <v>4.96</v>
          </cell>
        </row>
        <row r="54">
          <cell r="J54">
            <v>29.76</v>
          </cell>
          <cell r="K54" t="str">
            <v>9090821010100100054607</v>
          </cell>
          <cell r="L54" t="str">
            <v>连城县农村信用联社罗坊信用社</v>
          </cell>
        </row>
        <row r="55">
          <cell r="A55" t="str">
            <v>49</v>
          </cell>
          <cell r="B55" t="str">
            <v>罗胜鹏</v>
          </cell>
          <cell r="C55" t="str">
            <v>352627196101191910</v>
          </cell>
          <cell r="D55" t="str">
            <v>15059924434 </v>
          </cell>
          <cell r="E55" t="str">
            <v>上罗村</v>
          </cell>
          <cell r="F55">
            <v>3.85</v>
          </cell>
        </row>
        <row r="55">
          <cell r="J55">
            <v>23.1</v>
          </cell>
          <cell r="K55" t="str">
            <v>9090821010100100054563</v>
          </cell>
          <cell r="L55" t="str">
            <v>连城县农村信用联社罗坊信用社</v>
          </cell>
        </row>
        <row r="56">
          <cell r="A56" t="str">
            <v>50</v>
          </cell>
          <cell r="B56" t="str">
            <v>罗泗诚</v>
          </cell>
          <cell r="C56" t="str">
            <v>352627194710131914</v>
          </cell>
          <cell r="D56" t="str">
            <v>13599349151</v>
          </cell>
          <cell r="E56" t="str">
            <v>上罗村</v>
          </cell>
          <cell r="F56">
            <v>2.67</v>
          </cell>
        </row>
        <row r="56">
          <cell r="J56">
            <v>16.02</v>
          </cell>
          <cell r="K56" t="str">
            <v>9090821010100100054643</v>
          </cell>
          <cell r="L56" t="str">
            <v>连城县农村信用联社罗坊信用社</v>
          </cell>
        </row>
        <row r="57">
          <cell r="A57" t="str">
            <v>51</v>
          </cell>
          <cell r="B57" t="str">
            <v>黄菊珍</v>
          </cell>
          <cell r="C57" t="str">
            <v>352627196110151929</v>
          </cell>
          <cell r="D57">
            <v>15959735878</v>
          </cell>
          <cell r="E57" t="str">
            <v>上罗村</v>
          </cell>
          <cell r="F57">
            <v>3.54</v>
          </cell>
        </row>
        <row r="57">
          <cell r="J57">
            <v>21.24</v>
          </cell>
          <cell r="K57" t="str">
            <v>6221840509062807698</v>
          </cell>
          <cell r="L57" t="str">
            <v>连城县农村信用联社罗坊信用社</v>
          </cell>
        </row>
        <row r="58">
          <cell r="A58" t="str">
            <v>52</v>
          </cell>
          <cell r="B58" t="str">
            <v>罗清太</v>
          </cell>
          <cell r="C58" t="str">
            <v>35262719660106191X</v>
          </cell>
          <cell r="D58" t="str">
            <v>13850604688</v>
          </cell>
          <cell r="E58" t="str">
            <v>上罗村</v>
          </cell>
          <cell r="F58">
            <v>1.83</v>
          </cell>
        </row>
        <row r="58">
          <cell r="J58">
            <v>10.98</v>
          </cell>
          <cell r="K58" t="str">
            <v>9090821010100100054778</v>
          </cell>
          <cell r="L58" t="str">
            <v>连城县农村信用联社罗坊信用社</v>
          </cell>
        </row>
        <row r="59">
          <cell r="A59" t="str">
            <v>53</v>
          </cell>
          <cell r="B59" t="str">
            <v>罗凯进</v>
          </cell>
          <cell r="C59" t="str">
            <v>352627195508021935</v>
          </cell>
          <cell r="D59">
            <v>13959490905</v>
          </cell>
          <cell r="E59" t="str">
            <v>上罗村</v>
          </cell>
          <cell r="F59">
            <v>4.74</v>
          </cell>
        </row>
        <row r="59">
          <cell r="J59">
            <v>28.44</v>
          </cell>
          <cell r="K59" t="str">
            <v>6230361509003459138</v>
          </cell>
          <cell r="L59" t="str">
            <v>连城县农村信用联社罗坊信用社</v>
          </cell>
        </row>
        <row r="60">
          <cell r="A60" t="str">
            <v>54</v>
          </cell>
          <cell r="B60" t="str">
            <v>罗寿生</v>
          </cell>
          <cell r="C60" t="str">
            <v>350825195408161910</v>
          </cell>
          <cell r="D60">
            <v>18396520935</v>
          </cell>
          <cell r="E60" t="str">
            <v>上罗村</v>
          </cell>
          <cell r="F60">
            <v>1.81</v>
          </cell>
        </row>
        <row r="60">
          <cell r="J60">
            <v>10.86</v>
          </cell>
          <cell r="K60" t="str">
            <v>9090821010100100054661</v>
          </cell>
          <cell r="L60" t="str">
            <v>连城县农村信用联社罗坊信用社</v>
          </cell>
        </row>
        <row r="61">
          <cell r="A61" t="str">
            <v>55</v>
          </cell>
          <cell r="B61" t="str">
            <v>罗礼堂</v>
          </cell>
          <cell r="C61" t="str">
            <v>352627196209031919</v>
          </cell>
          <cell r="D61" t="str">
            <v>13358365909</v>
          </cell>
          <cell r="E61" t="str">
            <v>上罗村</v>
          </cell>
          <cell r="F61">
            <v>4.51</v>
          </cell>
        </row>
        <row r="61">
          <cell r="J61">
            <v>27.06</v>
          </cell>
          <cell r="K61" t="str">
            <v>9090821010100100054741</v>
          </cell>
          <cell r="L61" t="str">
            <v>连城县农村信用联社罗坊信用社</v>
          </cell>
        </row>
        <row r="62">
          <cell r="A62" t="str">
            <v>56</v>
          </cell>
          <cell r="B62" t="str">
            <v>罗泗金</v>
          </cell>
          <cell r="C62" t="str">
            <v>352627196509051911</v>
          </cell>
          <cell r="D62" t="str">
            <v>13559967298 </v>
          </cell>
          <cell r="E62" t="str">
            <v>上罗村</v>
          </cell>
          <cell r="F62">
            <v>3.41</v>
          </cell>
        </row>
        <row r="62">
          <cell r="J62">
            <v>20.46</v>
          </cell>
          <cell r="K62" t="str">
            <v>9090821010100100054787</v>
          </cell>
          <cell r="L62" t="str">
            <v>连城县农村信用联社罗坊信用社</v>
          </cell>
        </row>
        <row r="63">
          <cell r="A63" t="str">
            <v>57</v>
          </cell>
          <cell r="B63" t="str">
            <v>罗锦荣</v>
          </cell>
          <cell r="C63" t="str">
            <v>352627196803171914</v>
          </cell>
          <cell r="D63" t="str">
            <v>15159071195	</v>
          </cell>
          <cell r="E63" t="str">
            <v>上罗村</v>
          </cell>
          <cell r="F63">
            <v>4.89</v>
          </cell>
        </row>
        <row r="63">
          <cell r="J63">
            <v>29.34</v>
          </cell>
          <cell r="K63" t="str">
            <v>9090821010100100054634</v>
          </cell>
          <cell r="L63" t="str">
            <v>连城县农村信用联社罗坊信用社</v>
          </cell>
        </row>
        <row r="64">
          <cell r="A64" t="str">
            <v>58</v>
          </cell>
          <cell r="B64" t="str">
            <v>黄银珍</v>
          </cell>
          <cell r="C64" t="str">
            <v>352627196410161926</v>
          </cell>
          <cell r="D64" t="str">
            <v>13123097092	</v>
          </cell>
          <cell r="E64" t="str">
            <v>上罗村</v>
          </cell>
          <cell r="F64">
            <v>4.49</v>
          </cell>
        </row>
        <row r="64">
          <cell r="J64">
            <v>26.94</v>
          </cell>
          <cell r="K64" t="str">
            <v>6221840509062807748</v>
          </cell>
          <cell r="L64" t="str">
            <v>连城县农村信用联社罗坊信用社</v>
          </cell>
        </row>
        <row r="65">
          <cell r="A65" t="str">
            <v>59</v>
          </cell>
          <cell r="B65" t="str">
            <v>曹爱萍</v>
          </cell>
          <cell r="C65" t="str">
            <v>352627195306071926</v>
          </cell>
          <cell r="D65" t="str">
            <v>13178150716 </v>
          </cell>
          <cell r="E65" t="str">
            <v>上罗村</v>
          </cell>
          <cell r="F65">
            <v>3.99</v>
          </cell>
        </row>
        <row r="65">
          <cell r="J65">
            <v>23.94</v>
          </cell>
          <cell r="K65" t="str">
            <v>9090821010100100065150</v>
          </cell>
          <cell r="L65" t="str">
            <v>连城县农村信用联社罗坊信用社</v>
          </cell>
        </row>
        <row r="66">
          <cell r="A66" t="str">
            <v>60</v>
          </cell>
          <cell r="B66" t="str">
            <v>罗泗杨</v>
          </cell>
          <cell r="C66" t="str">
            <v>352627195312131913</v>
          </cell>
          <cell r="D66" t="str">
            <v>13459772925 </v>
          </cell>
          <cell r="E66" t="str">
            <v>上罗村</v>
          </cell>
          <cell r="F66">
            <v>4.25</v>
          </cell>
        </row>
        <row r="66">
          <cell r="J66">
            <v>25.5</v>
          </cell>
          <cell r="K66" t="str">
            <v>9090821010100100054652</v>
          </cell>
          <cell r="L66" t="str">
            <v>连城县农村信用联社罗坊信用社</v>
          </cell>
        </row>
        <row r="67">
          <cell r="A67" t="str">
            <v>61</v>
          </cell>
          <cell r="B67" t="str">
            <v>罗礼瑜</v>
          </cell>
          <cell r="C67" t="str">
            <v>352627196801181916</v>
          </cell>
          <cell r="D67" t="str">
            <v>13110608092</v>
          </cell>
          <cell r="E67" t="str">
            <v>上罗村</v>
          </cell>
          <cell r="F67">
            <v>1.2</v>
          </cell>
        </row>
        <row r="67">
          <cell r="J67">
            <v>7.2</v>
          </cell>
          <cell r="K67" t="str">
            <v>9090821010100100054732</v>
          </cell>
          <cell r="L67" t="str">
            <v>连城县农村信用联社罗坊信用社</v>
          </cell>
        </row>
        <row r="68">
          <cell r="A68" t="str">
            <v>62</v>
          </cell>
          <cell r="B68" t="str">
            <v>罗凯华</v>
          </cell>
          <cell r="C68" t="str">
            <v>352627194709071918</v>
          </cell>
          <cell r="D68" t="str">
            <v>8498013</v>
          </cell>
          <cell r="E68" t="str">
            <v>上罗村</v>
          </cell>
          <cell r="F68">
            <v>1.29</v>
          </cell>
        </row>
        <row r="68">
          <cell r="J68">
            <v>7.74</v>
          </cell>
          <cell r="K68" t="str">
            <v>6221840509062807623</v>
          </cell>
          <cell r="L68" t="str">
            <v>连城县农村信用联社罗坊信用社</v>
          </cell>
        </row>
        <row r="69">
          <cell r="A69" t="str">
            <v>63</v>
          </cell>
          <cell r="B69" t="str">
            <v>罗炳金</v>
          </cell>
          <cell r="C69" t="str">
            <v>352627196908121913</v>
          </cell>
          <cell r="D69" t="str">
            <v/>
          </cell>
          <cell r="E69" t="str">
            <v>上罗村</v>
          </cell>
          <cell r="F69">
            <v>1.87</v>
          </cell>
        </row>
        <row r="69">
          <cell r="J69">
            <v>11.22</v>
          </cell>
          <cell r="K69" t="str">
            <v>6221840509062807854</v>
          </cell>
          <cell r="L69" t="str">
            <v>连城县农村信用联社罗坊信用社</v>
          </cell>
        </row>
        <row r="70">
          <cell r="A70" t="str">
            <v>64</v>
          </cell>
          <cell r="B70" t="str">
            <v>罗炳招</v>
          </cell>
          <cell r="C70" t="str">
            <v>352627195904291910</v>
          </cell>
          <cell r="D70" t="str">
            <v/>
          </cell>
          <cell r="E70" t="str">
            <v>上罗村</v>
          </cell>
          <cell r="F70">
            <v>1.9</v>
          </cell>
        </row>
        <row r="70">
          <cell r="J70">
            <v>11.4</v>
          </cell>
          <cell r="K70" t="str">
            <v>6221840509062807706</v>
          </cell>
          <cell r="L70" t="str">
            <v>连城县农村信用联社罗坊信用社</v>
          </cell>
        </row>
        <row r="71">
          <cell r="A71" t="str">
            <v>65</v>
          </cell>
          <cell r="B71" t="str">
            <v>罗礼淮</v>
          </cell>
          <cell r="C71" t="str">
            <v>35082519861110117</v>
          </cell>
          <cell r="D71" t="str">
            <v/>
          </cell>
          <cell r="E71" t="str">
            <v>上罗村</v>
          </cell>
          <cell r="F71">
            <v>2.6</v>
          </cell>
        </row>
        <row r="71">
          <cell r="J71">
            <v>15.6</v>
          </cell>
          <cell r="K71" t="str">
            <v>6221840509062807474</v>
          </cell>
          <cell r="L71" t="str">
            <v>连城县农村信用联社罗坊信用社</v>
          </cell>
        </row>
        <row r="72">
          <cell r="A72" t="str">
            <v>66</v>
          </cell>
          <cell r="B72" t="str">
            <v>罗汉扬</v>
          </cell>
          <cell r="C72" t="str">
            <v>352627197501021931</v>
          </cell>
          <cell r="D72" t="str">
            <v/>
          </cell>
          <cell r="E72" t="str">
            <v>上罗村</v>
          </cell>
          <cell r="F72">
            <v>1.33</v>
          </cell>
        </row>
        <row r="72">
          <cell r="J72">
            <v>7.98</v>
          </cell>
          <cell r="K72" t="str">
            <v>6230365502003831261</v>
          </cell>
          <cell r="L72" t="str">
            <v>连城县农村信用联社罗坊信用社</v>
          </cell>
        </row>
        <row r="73">
          <cell r="A73" t="str">
            <v>67</v>
          </cell>
          <cell r="B73" t="str">
            <v>罗金梅</v>
          </cell>
          <cell r="C73" t="str">
            <v>352627197512211925</v>
          </cell>
          <cell r="D73" t="str">
            <v>18450003321 </v>
          </cell>
          <cell r="E73" t="str">
            <v>上罗村</v>
          </cell>
          <cell r="F73">
            <v>2.34</v>
          </cell>
        </row>
        <row r="73">
          <cell r="J73">
            <v>14.04</v>
          </cell>
          <cell r="K73" t="str">
            <v>9090215030100100058384</v>
          </cell>
          <cell r="L73" t="str">
            <v>连城县农村信用联社罗坊信用社</v>
          </cell>
        </row>
        <row r="74">
          <cell r="A74" t="str">
            <v>68</v>
          </cell>
          <cell r="B74" t="str">
            <v>罗泗龙</v>
          </cell>
          <cell r="C74" t="str">
            <v>352627196303141911</v>
          </cell>
          <cell r="D74" t="str">
            <v>18959090578</v>
          </cell>
          <cell r="E74" t="str">
            <v>上罗村</v>
          </cell>
          <cell r="F74">
            <v>3.07</v>
          </cell>
        </row>
        <row r="74">
          <cell r="J74">
            <v>18.42</v>
          </cell>
          <cell r="K74" t="str">
            <v>9090821010100100054956</v>
          </cell>
          <cell r="L74" t="str">
            <v>连城县农村信用联社罗坊信用社</v>
          </cell>
        </row>
        <row r="75">
          <cell r="A75" t="str">
            <v>69</v>
          </cell>
          <cell r="B75" t="str">
            <v>罗璋升</v>
          </cell>
          <cell r="C75" t="str">
            <v>352627194909191914</v>
          </cell>
          <cell r="D75">
            <v>15160688954</v>
          </cell>
          <cell r="E75" t="str">
            <v>上罗村</v>
          </cell>
          <cell r="F75">
            <v>1.92</v>
          </cell>
        </row>
        <row r="75">
          <cell r="J75">
            <v>11.52</v>
          </cell>
          <cell r="K75" t="str">
            <v>9090821010100100055036</v>
          </cell>
          <cell r="L75" t="str">
            <v>连城县农村信用联社罗坊信用社</v>
          </cell>
        </row>
        <row r="76">
          <cell r="A76" t="str">
            <v>70</v>
          </cell>
          <cell r="B76" t="str">
            <v>罗四川</v>
          </cell>
          <cell r="C76" t="str">
            <v>352627194903091912</v>
          </cell>
          <cell r="D76" t="str">
            <v>13646039832</v>
          </cell>
          <cell r="E76" t="str">
            <v>上罗村</v>
          </cell>
          <cell r="F76">
            <v>4.64</v>
          </cell>
        </row>
        <row r="76">
          <cell r="J76">
            <v>27.84</v>
          </cell>
          <cell r="K76" t="str">
            <v>9090821010100100054867</v>
          </cell>
          <cell r="L76" t="str">
            <v>连城县农村信用联社罗坊信用社</v>
          </cell>
        </row>
        <row r="77">
          <cell r="A77" t="str">
            <v>71</v>
          </cell>
          <cell r="B77" t="str">
            <v>邹菊英</v>
          </cell>
          <cell r="C77" t="str">
            <v>352627197110011648</v>
          </cell>
          <cell r="D77" t="str">
            <v>15280837153</v>
          </cell>
          <cell r="E77" t="str">
            <v>上罗村</v>
          </cell>
          <cell r="F77">
            <v>4.99</v>
          </cell>
        </row>
        <row r="77">
          <cell r="J77">
            <v>29.94</v>
          </cell>
          <cell r="K77" t="str">
            <v>9090821010100100189017</v>
          </cell>
          <cell r="L77" t="str">
            <v>连城县农村信用联社罗坊信用社</v>
          </cell>
        </row>
        <row r="78">
          <cell r="A78" t="str">
            <v>72</v>
          </cell>
          <cell r="B78" t="str">
            <v>罗水生</v>
          </cell>
          <cell r="C78" t="str">
            <v>352627195001071917</v>
          </cell>
          <cell r="D78" t="str">
            <v>13685977204</v>
          </cell>
          <cell r="E78" t="str">
            <v>上罗村</v>
          </cell>
          <cell r="F78">
            <v>4.9</v>
          </cell>
        </row>
        <row r="78">
          <cell r="J78">
            <v>29.4</v>
          </cell>
          <cell r="K78" t="str">
            <v>9090821010100100054901</v>
          </cell>
          <cell r="L78" t="str">
            <v>连城县农村信用联社罗坊信用社</v>
          </cell>
        </row>
        <row r="79">
          <cell r="A79" t="str">
            <v>73</v>
          </cell>
          <cell r="B79" t="str">
            <v>罗泗松</v>
          </cell>
          <cell r="C79" t="str">
            <v>352627195509061912</v>
          </cell>
          <cell r="D79" t="str">
            <v>13685970655</v>
          </cell>
          <cell r="E79" t="str">
            <v>上罗村</v>
          </cell>
          <cell r="F79">
            <v>0.86</v>
          </cell>
        </row>
        <row r="79">
          <cell r="J79">
            <v>5.16</v>
          </cell>
          <cell r="K79" t="str">
            <v>9090821010100100055063</v>
          </cell>
          <cell r="L79" t="str">
            <v>连城县农村信用联社罗坊信用社</v>
          </cell>
        </row>
        <row r="80">
          <cell r="A80" t="str">
            <v>74</v>
          </cell>
          <cell r="B80" t="str">
            <v>周兴水</v>
          </cell>
          <cell r="C80" t="str">
            <v>352627197010181914</v>
          </cell>
          <cell r="D80" t="str">
            <v>13959469287	</v>
          </cell>
          <cell r="E80" t="str">
            <v>上罗村</v>
          </cell>
          <cell r="F80">
            <v>3.34</v>
          </cell>
        </row>
        <row r="80">
          <cell r="J80">
            <v>20.04</v>
          </cell>
          <cell r="K80" t="str">
            <v>9090821010100100054929</v>
          </cell>
          <cell r="L80" t="str">
            <v>连城县农村信用联社罗坊信用社</v>
          </cell>
        </row>
        <row r="81">
          <cell r="A81" t="str">
            <v>75</v>
          </cell>
          <cell r="B81" t="str">
            <v>陈利华</v>
          </cell>
          <cell r="C81" t="str">
            <v>352627197807135421</v>
          </cell>
          <cell r="D81" t="str">
            <v>18859027302</v>
          </cell>
          <cell r="E81" t="str">
            <v>上罗村</v>
          </cell>
          <cell r="F81">
            <v>2.51</v>
          </cell>
        </row>
        <row r="81">
          <cell r="J81">
            <v>15.06</v>
          </cell>
          <cell r="K81" t="str">
            <v>6230361509008488744</v>
          </cell>
          <cell r="L81" t="str">
            <v>连城县农村信用联社罗坊信用社</v>
          </cell>
        </row>
        <row r="82">
          <cell r="A82" t="str">
            <v>76</v>
          </cell>
          <cell r="B82" t="str">
            <v>罗寿德</v>
          </cell>
          <cell r="C82" t="str">
            <v>35262719560113191X</v>
          </cell>
          <cell r="D82" t="str">
            <v>15059904465</v>
          </cell>
          <cell r="E82" t="str">
            <v>上罗村</v>
          </cell>
          <cell r="F82">
            <v>2.82</v>
          </cell>
        </row>
        <row r="82">
          <cell r="J82">
            <v>16.92</v>
          </cell>
          <cell r="K82" t="str">
            <v>9090821010100100054803</v>
          </cell>
          <cell r="L82" t="str">
            <v>连城县农村信用联社罗坊信用社</v>
          </cell>
        </row>
        <row r="83">
          <cell r="A83" t="str">
            <v>77</v>
          </cell>
          <cell r="B83" t="str">
            <v>吴月云</v>
          </cell>
          <cell r="C83" t="str">
            <v>35262719600710194X</v>
          </cell>
          <cell r="D83" t="str">
            <v>13959097941</v>
          </cell>
          <cell r="E83" t="str">
            <v>上罗村</v>
          </cell>
          <cell r="F83">
            <v>3.18</v>
          </cell>
        </row>
        <row r="83">
          <cell r="J83">
            <v>19.08</v>
          </cell>
          <cell r="K83" t="str">
            <v>9090821010100100054894</v>
          </cell>
          <cell r="L83" t="str">
            <v>连城县农村信用联社罗坊信用社</v>
          </cell>
        </row>
        <row r="84">
          <cell r="A84" t="str">
            <v>78</v>
          </cell>
          <cell r="B84" t="str">
            <v>罗礼雄</v>
          </cell>
          <cell r="C84" t="str">
            <v>352627196311071917</v>
          </cell>
          <cell r="D84" t="str">
            <v>8498498</v>
          </cell>
          <cell r="E84" t="str">
            <v>上罗村</v>
          </cell>
          <cell r="F84">
            <v>4.08</v>
          </cell>
        </row>
        <row r="84">
          <cell r="J84">
            <v>24.48</v>
          </cell>
          <cell r="K84" t="str">
            <v>9090821010100100054910</v>
          </cell>
          <cell r="L84" t="str">
            <v>连城县农村信用联社罗坊信用社</v>
          </cell>
        </row>
        <row r="85">
          <cell r="A85" t="str">
            <v>79</v>
          </cell>
          <cell r="B85" t="str">
            <v>周树生</v>
          </cell>
          <cell r="C85" t="str">
            <v>352627197502271932</v>
          </cell>
          <cell r="D85">
            <v>13599342297</v>
          </cell>
          <cell r="E85" t="str">
            <v>上罗村</v>
          </cell>
          <cell r="F85">
            <v>2.54</v>
          </cell>
        </row>
        <row r="85">
          <cell r="J85">
            <v>15.24</v>
          </cell>
          <cell r="K85" t="str">
            <v>9090821010100100054938</v>
          </cell>
          <cell r="L85" t="str">
            <v>连城县农村信用联社罗坊信用社</v>
          </cell>
        </row>
        <row r="86">
          <cell r="A86" t="str">
            <v>80</v>
          </cell>
          <cell r="B86" t="str">
            <v>吴如兰</v>
          </cell>
          <cell r="C86" t="str">
            <v>352627195609241929</v>
          </cell>
          <cell r="D86" t="str">
            <v/>
          </cell>
          <cell r="E86" t="str">
            <v>上罗村</v>
          </cell>
          <cell r="F86">
            <v>2.93</v>
          </cell>
        </row>
        <row r="86">
          <cell r="J86">
            <v>17.58</v>
          </cell>
          <cell r="K86" t="str">
            <v>6221840509062808274</v>
          </cell>
          <cell r="L86" t="str">
            <v>连城县农村信用联社罗坊信用社</v>
          </cell>
        </row>
        <row r="87">
          <cell r="A87" t="str">
            <v>81</v>
          </cell>
          <cell r="B87" t="str">
            <v>罗月清</v>
          </cell>
          <cell r="C87" t="str">
            <v>352627195604021943</v>
          </cell>
          <cell r="D87" t="str">
            <v>13959085942</v>
          </cell>
          <cell r="E87" t="str">
            <v>上罗村</v>
          </cell>
          <cell r="F87">
            <v>4.1</v>
          </cell>
        </row>
        <row r="87">
          <cell r="J87">
            <v>24.6</v>
          </cell>
          <cell r="K87" t="str">
            <v>9090821010100100199159</v>
          </cell>
          <cell r="L87" t="str">
            <v>连城县农村信用联社罗坊信用社</v>
          </cell>
        </row>
        <row r="88">
          <cell r="A88" t="str">
            <v>82</v>
          </cell>
          <cell r="B88" t="str">
            <v>罗炳芳</v>
          </cell>
          <cell r="C88" t="str">
            <v>352627195503011914</v>
          </cell>
          <cell r="D88" t="str">
            <v>15160680872</v>
          </cell>
          <cell r="E88" t="str">
            <v>上罗村</v>
          </cell>
          <cell r="F88">
            <v>3.71</v>
          </cell>
        </row>
        <row r="88">
          <cell r="J88">
            <v>22.26</v>
          </cell>
          <cell r="K88" t="str">
            <v>9090821010100100054983</v>
          </cell>
          <cell r="L88" t="str">
            <v>连城县农村信用联社罗坊信用社</v>
          </cell>
        </row>
        <row r="89">
          <cell r="A89" t="str">
            <v>83</v>
          </cell>
          <cell r="B89" t="str">
            <v>江香梅</v>
          </cell>
          <cell r="C89" t="str">
            <v>352627196712261922</v>
          </cell>
          <cell r="D89">
            <v>13559097926</v>
          </cell>
          <cell r="E89" t="str">
            <v>上罗村</v>
          </cell>
          <cell r="F89">
            <v>2.18</v>
          </cell>
        </row>
        <row r="89">
          <cell r="J89">
            <v>13.08</v>
          </cell>
          <cell r="K89" t="str">
            <v>6221840509062808407</v>
          </cell>
          <cell r="L89" t="str">
            <v>连城县农村信用联社罗坊信用社</v>
          </cell>
        </row>
        <row r="90">
          <cell r="A90" t="str">
            <v>84</v>
          </cell>
          <cell r="B90" t="str">
            <v>罗泗旺</v>
          </cell>
          <cell r="C90" t="str">
            <v>352627196603271910</v>
          </cell>
          <cell r="D90" t="str">
            <v>15080224359</v>
          </cell>
          <cell r="E90" t="str">
            <v>上罗村</v>
          </cell>
          <cell r="F90">
            <v>2.72</v>
          </cell>
        </row>
        <row r="90">
          <cell r="J90">
            <v>16.32</v>
          </cell>
          <cell r="K90" t="str">
            <v>9090821010100194865841</v>
          </cell>
          <cell r="L90" t="str">
            <v>连城县农村信用联社罗坊信用社</v>
          </cell>
        </row>
        <row r="91">
          <cell r="A91" t="str">
            <v>85</v>
          </cell>
          <cell r="B91" t="str">
            <v>罗泗炎</v>
          </cell>
          <cell r="C91" t="str">
            <v>352627196912291915</v>
          </cell>
          <cell r="D91" t="str">
            <v>13626047607</v>
          </cell>
          <cell r="E91" t="str">
            <v>上罗村</v>
          </cell>
          <cell r="F91">
            <v>3.56</v>
          </cell>
        </row>
        <row r="91">
          <cell r="J91">
            <v>21.36</v>
          </cell>
          <cell r="K91" t="str">
            <v>9090821010100100054830</v>
          </cell>
          <cell r="L91" t="str">
            <v>连城县农村信用联社罗坊信用社</v>
          </cell>
        </row>
        <row r="92">
          <cell r="A92" t="str">
            <v>86</v>
          </cell>
          <cell r="B92" t="str">
            <v>罗泗升</v>
          </cell>
          <cell r="C92" t="str">
            <v>352627196504061918</v>
          </cell>
          <cell r="D92" t="str">
            <v>15280817173	</v>
          </cell>
          <cell r="E92" t="str">
            <v>上罗村</v>
          </cell>
          <cell r="F92">
            <v>2.8</v>
          </cell>
        </row>
        <row r="92">
          <cell r="J92">
            <v>16.8</v>
          </cell>
          <cell r="K92" t="str">
            <v>9090821010100100054849</v>
          </cell>
          <cell r="L92" t="str">
            <v>连城县农村信用联社罗坊信用社</v>
          </cell>
        </row>
        <row r="93">
          <cell r="A93" t="str">
            <v>87</v>
          </cell>
          <cell r="B93" t="str">
            <v>罗善荣</v>
          </cell>
          <cell r="C93" t="str">
            <v>352627195308071911</v>
          </cell>
          <cell r="D93" t="str">
            <v>15359428001</v>
          </cell>
          <cell r="E93" t="str">
            <v>上罗村</v>
          </cell>
          <cell r="F93">
            <v>3.63</v>
          </cell>
        </row>
        <row r="93">
          <cell r="J93">
            <v>21.78</v>
          </cell>
          <cell r="K93" t="str">
            <v>9090821010100100054992</v>
          </cell>
          <cell r="L93" t="str">
            <v>连城县农村信用联社罗坊信用社</v>
          </cell>
        </row>
        <row r="94">
          <cell r="A94" t="str">
            <v>88</v>
          </cell>
          <cell r="B94" t="str">
            <v>罗雪华</v>
          </cell>
          <cell r="C94" t="str">
            <v>352627197501021923</v>
          </cell>
          <cell r="D94" t="str">
            <v>15880620207</v>
          </cell>
          <cell r="E94" t="str">
            <v>上罗村</v>
          </cell>
          <cell r="F94">
            <v>2.84</v>
          </cell>
        </row>
        <row r="94">
          <cell r="J94">
            <v>17.04</v>
          </cell>
          <cell r="K94" t="str">
            <v>6221840509062808514</v>
          </cell>
          <cell r="L94" t="str">
            <v>连城县农村信用联社罗坊信用社</v>
          </cell>
        </row>
        <row r="95">
          <cell r="A95" t="str">
            <v>89</v>
          </cell>
          <cell r="B95" t="str">
            <v>罗金太</v>
          </cell>
          <cell r="C95" t="str">
            <v>352627196206261911</v>
          </cell>
          <cell r="D95" t="str">
            <v>15259034892	</v>
          </cell>
          <cell r="E95" t="str">
            <v>上罗村</v>
          </cell>
          <cell r="F95">
            <v>4.52</v>
          </cell>
        </row>
        <row r="95">
          <cell r="J95">
            <v>27.12</v>
          </cell>
          <cell r="K95" t="str">
            <v>9090821010100100055170</v>
          </cell>
          <cell r="L95" t="str">
            <v>连城县农村信用联社罗坊信用社</v>
          </cell>
        </row>
        <row r="96">
          <cell r="A96" t="str">
            <v>90</v>
          </cell>
          <cell r="B96" t="str">
            <v>罗益海</v>
          </cell>
          <cell r="C96" t="str">
            <v>352627197809291911</v>
          </cell>
          <cell r="D96" t="str">
            <v>13646939165</v>
          </cell>
          <cell r="E96" t="str">
            <v>上罗村</v>
          </cell>
          <cell r="F96">
            <v>1.93</v>
          </cell>
        </row>
        <row r="96">
          <cell r="J96">
            <v>11.58</v>
          </cell>
          <cell r="K96" t="str">
            <v>6230361109054214753</v>
          </cell>
          <cell r="L96" t="str">
            <v>连城县农村信用联社罗坊信用社</v>
          </cell>
        </row>
        <row r="97">
          <cell r="A97" t="str">
            <v>91</v>
          </cell>
          <cell r="B97" t="str">
            <v>李月清</v>
          </cell>
          <cell r="C97" t="str">
            <v>350825194508141920</v>
          </cell>
          <cell r="D97">
            <v>13599342297</v>
          </cell>
          <cell r="E97" t="str">
            <v>上罗村</v>
          </cell>
          <cell r="F97">
            <v>1.79</v>
          </cell>
        </row>
        <row r="97">
          <cell r="J97">
            <v>10.74</v>
          </cell>
          <cell r="K97" t="str">
            <v>9090821010100100197758</v>
          </cell>
          <cell r="L97" t="str">
            <v>连城县农村信用联社罗坊信用社</v>
          </cell>
        </row>
        <row r="98">
          <cell r="A98" t="str">
            <v>92</v>
          </cell>
          <cell r="B98" t="str">
            <v>罗焕标</v>
          </cell>
          <cell r="C98" t="str">
            <v>350825198012271914</v>
          </cell>
          <cell r="D98">
            <v>15880627372</v>
          </cell>
          <cell r="E98" t="str">
            <v>上罗村</v>
          </cell>
          <cell r="F98">
            <v>0.73</v>
          </cell>
        </row>
        <row r="98">
          <cell r="J98">
            <v>4.38</v>
          </cell>
          <cell r="K98" t="str">
            <v>9090821010100100055296</v>
          </cell>
          <cell r="L98" t="str">
            <v>连城县农村信用联社罗坊信用社</v>
          </cell>
        </row>
        <row r="99">
          <cell r="A99" t="str">
            <v>93</v>
          </cell>
          <cell r="B99" t="str">
            <v>罗忠太</v>
          </cell>
          <cell r="C99" t="str">
            <v>352627196805041910</v>
          </cell>
          <cell r="D99">
            <v>15880624093</v>
          </cell>
          <cell r="E99" t="str">
            <v>上罗村</v>
          </cell>
          <cell r="F99">
            <v>2.48</v>
          </cell>
        </row>
        <row r="99">
          <cell r="J99">
            <v>14.88</v>
          </cell>
          <cell r="K99" t="str">
            <v>9090821010100100055214</v>
          </cell>
          <cell r="L99" t="str">
            <v>连城县农村信用联社罗坊信用社</v>
          </cell>
        </row>
        <row r="100">
          <cell r="A100" t="str">
            <v>94</v>
          </cell>
          <cell r="B100" t="str">
            <v>罗礼辉</v>
          </cell>
          <cell r="C100" t="str">
            <v>350825196704051913</v>
          </cell>
          <cell r="D100" t="str">
            <v>15860174160</v>
          </cell>
          <cell r="E100" t="str">
            <v>上罗村</v>
          </cell>
          <cell r="F100">
            <v>2.22</v>
          </cell>
        </row>
        <row r="100">
          <cell r="J100">
            <v>13.32</v>
          </cell>
          <cell r="K100" t="str">
            <v>9090821010100100055330</v>
          </cell>
          <cell r="L100" t="str">
            <v>连城县农村信用联社罗坊信用社</v>
          </cell>
        </row>
        <row r="101">
          <cell r="A101" t="str">
            <v>95</v>
          </cell>
          <cell r="B101" t="str">
            <v>罗礼金</v>
          </cell>
          <cell r="C101" t="str">
            <v>352627195807271918</v>
          </cell>
          <cell r="D101" t="str">
            <v>13285050828	</v>
          </cell>
          <cell r="E101" t="str">
            <v>上罗村</v>
          </cell>
          <cell r="F101">
            <v>2.22</v>
          </cell>
        </row>
        <row r="101">
          <cell r="J101">
            <v>13.32</v>
          </cell>
          <cell r="K101" t="str">
            <v>9090821010100100055367</v>
          </cell>
          <cell r="L101" t="str">
            <v>连城县农村信用联社罗坊信用社</v>
          </cell>
        </row>
        <row r="102">
          <cell r="A102" t="str">
            <v>96</v>
          </cell>
          <cell r="B102" t="str">
            <v>罗水斌</v>
          </cell>
          <cell r="C102" t="str">
            <v>350825199404181912</v>
          </cell>
          <cell r="D102" t="str">
            <v/>
          </cell>
          <cell r="E102" t="str">
            <v>上罗村</v>
          </cell>
          <cell r="F102">
            <v>2.22</v>
          </cell>
        </row>
        <row r="102">
          <cell r="J102">
            <v>13.32</v>
          </cell>
          <cell r="K102" t="str">
            <v>6221840509105233381</v>
          </cell>
          <cell r="L102" t="str">
            <v>连城县农村信用联社罗坊信用社</v>
          </cell>
        </row>
        <row r="103">
          <cell r="A103" t="str">
            <v>97</v>
          </cell>
          <cell r="B103" t="str">
            <v>罗益雄</v>
          </cell>
          <cell r="C103" t="str">
            <v>352627195209151916</v>
          </cell>
          <cell r="D103">
            <v>15880377106</v>
          </cell>
          <cell r="E103" t="str">
            <v>上罗村</v>
          </cell>
          <cell r="F103">
            <v>3.42</v>
          </cell>
        </row>
        <row r="103">
          <cell r="J103">
            <v>20.52</v>
          </cell>
          <cell r="K103" t="str">
            <v>9090821010100100055269</v>
          </cell>
          <cell r="L103" t="str">
            <v>连城县农村信用联社罗坊信用社</v>
          </cell>
        </row>
        <row r="104">
          <cell r="A104" t="str">
            <v>98</v>
          </cell>
          <cell r="B104" t="str">
            <v>邹顺荣</v>
          </cell>
          <cell r="C104" t="str">
            <v>35082519640816194X</v>
          </cell>
          <cell r="D104" t="str">
            <v>15880647416</v>
          </cell>
          <cell r="E104" t="str">
            <v>上罗村</v>
          </cell>
          <cell r="F104">
            <v>2.8</v>
          </cell>
        </row>
        <row r="104">
          <cell r="J104">
            <v>16.8</v>
          </cell>
          <cell r="K104" t="str">
            <v>6221840509062808548</v>
          </cell>
          <cell r="L104" t="str">
            <v>连城县农村信用联社罗坊信用社</v>
          </cell>
        </row>
        <row r="105">
          <cell r="A105" t="str">
            <v>99</v>
          </cell>
          <cell r="B105" t="str">
            <v>罗益财</v>
          </cell>
          <cell r="C105" t="str">
            <v>350825198703061916</v>
          </cell>
          <cell r="D105" t="str">
            <v>15959078363 </v>
          </cell>
          <cell r="E105" t="str">
            <v>上罗村</v>
          </cell>
          <cell r="F105">
            <v>1.34</v>
          </cell>
        </row>
        <row r="105">
          <cell r="J105">
            <v>8.04</v>
          </cell>
          <cell r="K105" t="str">
            <v>6221840509062808662</v>
          </cell>
          <cell r="L105" t="str">
            <v>连城县农村信用联社罗坊信用社</v>
          </cell>
        </row>
        <row r="106">
          <cell r="A106" t="str">
            <v>100</v>
          </cell>
          <cell r="B106" t="str">
            <v>罗梅华</v>
          </cell>
          <cell r="C106" t="str">
            <v>352627196303051924</v>
          </cell>
          <cell r="D106">
            <v>13599342297</v>
          </cell>
          <cell r="E106" t="str">
            <v>上罗村</v>
          </cell>
          <cell r="F106">
            <v>1.78</v>
          </cell>
        </row>
        <row r="106">
          <cell r="J106">
            <v>10.68</v>
          </cell>
          <cell r="K106" t="str">
            <v>6221840509062808944</v>
          </cell>
          <cell r="L106" t="str">
            <v>连城县农村信用联社罗坊信用社</v>
          </cell>
        </row>
        <row r="107">
          <cell r="A107" t="str">
            <v>101</v>
          </cell>
          <cell r="B107" t="str">
            <v>罗运昌</v>
          </cell>
          <cell r="C107" t="str">
            <v>350825199711281913</v>
          </cell>
          <cell r="D107" t="str">
            <v>15206014854</v>
          </cell>
          <cell r="E107" t="str">
            <v>上罗村</v>
          </cell>
          <cell r="F107">
            <v>1.62</v>
          </cell>
        </row>
        <row r="107">
          <cell r="J107">
            <v>9.72</v>
          </cell>
          <cell r="K107" t="str">
            <v>6221840509092292291</v>
          </cell>
          <cell r="L107" t="str">
            <v>连城县农村信用联社罗坊信用社</v>
          </cell>
        </row>
        <row r="108">
          <cell r="A108" t="str">
            <v>102</v>
          </cell>
          <cell r="B108" t="str">
            <v>罗从太</v>
          </cell>
          <cell r="C108" t="str">
            <v>352627196206071915</v>
          </cell>
          <cell r="D108">
            <v>15160675896</v>
          </cell>
          <cell r="E108" t="str">
            <v>上罗村</v>
          </cell>
          <cell r="F108">
            <v>7.22</v>
          </cell>
        </row>
        <row r="108">
          <cell r="J108">
            <v>43.32</v>
          </cell>
          <cell r="K108" t="str">
            <v>9090821010100100055447</v>
          </cell>
          <cell r="L108" t="str">
            <v>连城县农村信用联社罗坊信用社</v>
          </cell>
        </row>
        <row r="109">
          <cell r="A109" t="str">
            <v>103</v>
          </cell>
          <cell r="B109" t="str">
            <v>罗毅通</v>
          </cell>
          <cell r="C109" t="str">
            <v>352627196903281918</v>
          </cell>
          <cell r="D109" t="str">
            <v/>
          </cell>
          <cell r="E109" t="str">
            <v>上罗村</v>
          </cell>
          <cell r="F109">
            <v>5.66</v>
          </cell>
        </row>
        <row r="109">
          <cell r="J109">
            <v>33.96</v>
          </cell>
          <cell r="K109" t="str">
            <v>6221840109045869269</v>
          </cell>
          <cell r="L109" t="str">
            <v>连城县农村信用联社罗坊信用社</v>
          </cell>
        </row>
        <row r="110">
          <cell r="A110" t="str">
            <v>104</v>
          </cell>
          <cell r="B110" t="str">
            <v>陈华群</v>
          </cell>
          <cell r="C110" t="str">
            <v>352627195411101920</v>
          </cell>
          <cell r="D110" t="str">
            <v>18350279546</v>
          </cell>
          <cell r="E110" t="str">
            <v>上罗村</v>
          </cell>
          <cell r="F110">
            <v>4.04</v>
          </cell>
        </row>
        <row r="110">
          <cell r="J110">
            <v>24.24</v>
          </cell>
          <cell r="K110" t="str">
            <v>6230361109035722577</v>
          </cell>
          <cell r="L110" t="str">
            <v>连城县农村信用联社罗坊信用社</v>
          </cell>
        </row>
        <row r="111">
          <cell r="A111" t="str">
            <v>105</v>
          </cell>
          <cell r="B111" t="str">
            <v>罗鑫太</v>
          </cell>
          <cell r="C111" t="str">
            <v>352627196501091919</v>
          </cell>
          <cell r="D111" t="str">
            <v>17082977605</v>
          </cell>
          <cell r="E111" t="str">
            <v>上罗村</v>
          </cell>
          <cell r="F111">
            <v>2.63</v>
          </cell>
        </row>
        <row r="111">
          <cell r="J111">
            <v>15.78</v>
          </cell>
          <cell r="K111" t="str">
            <v>9090821010100100055134</v>
          </cell>
          <cell r="L111" t="str">
            <v>连城县农村信用联社罗坊信用社</v>
          </cell>
        </row>
        <row r="112">
          <cell r="A112" t="str">
            <v>106</v>
          </cell>
          <cell r="B112" t="str">
            <v>罗玖荣</v>
          </cell>
          <cell r="C112" t="str">
            <v>352627196810221916</v>
          </cell>
          <cell r="D112" t="str">
            <v>18559049003</v>
          </cell>
          <cell r="E112" t="str">
            <v>上罗村</v>
          </cell>
          <cell r="F112">
            <v>2.91</v>
          </cell>
        </row>
        <row r="112">
          <cell r="J112">
            <v>17.46</v>
          </cell>
          <cell r="K112" t="str">
            <v>6221840109035697969</v>
          </cell>
          <cell r="L112" t="str">
            <v>连城县农村信用联社罗坊信用社</v>
          </cell>
        </row>
        <row r="113">
          <cell r="A113" t="str">
            <v>107</v>
          </cell>
          <cell r="B113" t="str">
            <v>刘华清</v>
          </cell>
          <cell r="C113" t="str">
            <v>350825196605061921</v>
          </cell>
          <cell r="D113" t="str">
            <v/>
          </cell>
          <cell r="E113" t="str">
            <v>上罗村</v>
          </cell>
          <cell r="F113">
            <v>1.69</v>
          </cell>
        </row>
        <row r="113">
          <cell r="J113">
            <v>10.14</v>
          </cell>
          <cell r="K113" t="str">
            <v>6230362509001022226</v>
          </cell>
          <cell r="L113" t="str">
            <v>连城县农村信用联社罗坊信用社</v>
          </cell>
        </row>
        <row r="114">
          <cell r="A114" t="str">
            <v>108</v>
          </cell>
          <cell r="B114" t="str">
            <v>罗福良</v>
          </cell>
          <cell r="C114" t="str">
            <v>352627197008071935</v>
          </cell>
          <cell r="D114">
            <v>13507513627</v>
          </cell>
          <cell r="E114" t="str">
            <v>上罗村</v>
          </cell>
          <cell r="F114">
            <v>3.07</v>
          </cell>
        </row>
        <row r="114">
          <cell r="J114">
            <v>18.42</v>
          </cell>
          <cell r="K114" t="str">
            <v>6221840509062809017</v>
          </cell>
          <cell r="L114" t="str">
            <v>连城县农村信用联社罗坊信用社</v>
          </cell>
        </row>
        <row r="115">
          <cell r="A115" t="str">
            <v>109</v>
          </cell>
          <cell r="B115" t="str">
            <v>李凤先</v>
          </cell>
          <cell r="C115" t="str">
            <v>350825196304051922</v>
          </cell>
          <cell r="D115" t="str">
            <v>15860172449</v>
          </cell>
          <cell r="E115" t="str">
            <v>上罗村</v>
          </cell>
          <cell r="F115">
            <v>1.57</v>
          </cell>
        </row>
        <row r="115">
          <cell r="J115">
            <v>9.42</v>
          </cell>
          <cell r="K115" t="str">
            <v>6221840509062808647</v>
          </cell>
          <cell r="L115" t="str">
            <v>连城县农村信用联社罗坊信用社</v>
          </cell>
        </row>
        <row r="116">
          <cell r="A116" t="str">
            <v>110</v>
          </cell>
          <cell r="B116" t="str">
            <v>罗良太</v>
          </cell>
          <cell r="C116" t="str">
            <v>352627195901071912</v>
          </cell>
          <cell r="D116" t="str">
            <v>18567905257	</v>
          </cell>
          <cell r="E116" t="str">
            <v>上罗村</v>
          </cell>
          <cell r="F116">
            <v>2.43</v>
          </cell>
        </row>
        <row r="116">
          <cell r="J116">
            <v>14.58</v>
          </cell>
          <cell r="K116" t="str">
            <v>9090821010100100055535</v>
          </cell>
          <cell r="L116" t="str">
            <v>连城县农村信用联社罗坊信用社</v>
          </cell>
        </row>
        <row r="117">
          <cell r="A117" t="str">
            <v>111</v>
          </cell>
          <cell r="B117" t="str">
            <v>罗荣太</v>
          </cell>
          <cell r="C117" t="str">
            <v>352627196601091916</v>
          </cell>
          <cell r="D117" t="str">
            <v>18959097726</v>
          </cell>
          <cell r="E117" t="str">
            <v>上罗村</v>
          </cell>
          <cell r="F117">
            <v>1.88</v>
          </cell>
        </row>
        <row r="117">
          <cell r="J117">
            <v>11.28</v>
          </cell>
          <cell r="K117" t="str">
            <v>9090821010100100055517</v>
          </cell>
          <cell r="L117" t="str">
            <v>连城县农村信用联社罗坊信用社</v>
          </cell>
        </row>
        <row r="118">
          <cell r="A118" t="str">
            <v>112</v>
          </cell>
          <cell r="B118" t="str">
            <v>罗焕祥</v>
          </cell>
          <cell r="C118" t="str">
            <v>352627196912071912</v>
          </cell>
          <cell r="D118">
            <v>18950105134</v>
          </cell>
          <cell r="E118" t="str">
            <v>上罗村</v>
          </cell>
          <cell r="F118">
            <v>2.02</v>
          </cell>
        </row>
        <row r="118">
          <cell r="J118">
            <v>12.12</v>
          </cell>
          <cell r="K118" t="str">
            <v>9090821010100100055624</v>
          </cell>
          <cell r="L118" t="str">
            <v>连城县农村信用联社罗坊信用社</v>
          </cell>
        </row>
        <row r="119">
          <cell r="A119" t="str">
            <v>113</v>
          </cell>
          <cell r="B119" t="str">
            <v>曹美珍</v>
          </cell>
          <cell r="C119" t="str">
            <v>350825196412241926</v>
          </cell>
          <cell r="D119" t="str">
            <v>15160069453</v>
          </cell>
          <cell r="E119" t="str">
            <v>上罗村</v>
          </cell>
          <cell r="F119">
            <v>1.97</v>
          </cell>
        </row>
        <row r="119">
          <cell r="J119">
            <v>11.82</v>
          </cell>
          <cell r="K119" t="str">
            <v>6221840509062809108</v>
          </cell>
          <cell r="L119" t="str">
            <v>连城县农村信用联社罗坊信用社</v>
          </cell>
        </row>
        <row r="120">
          <cell r="A120" t="str">
            <v>114</v>
          </cell>
          <cell r="B120" t="str">
            <v>罗如海</v>
          </cell>
          <cell r="C120" t="str">
            <v>352627196708051914</v>
          </cell>
          <cell r="D120" t="str">
            <v>13599284177 </v>
          </cell>
          <cell r="E120" t="str">
            <v>上罗村</v>
          </cell>
          <cell r="F120">
            <v>2.98</v>
          </cell>
        </row>
        <row r="120">
          <cell r="J120">
            <v>17.88</v>
          </cell>
          <cell r="K120" t="str">
            <v>9090821010100100055606</v>
          </cell>
          <cell r="L120" t="str">
            <v>连城县农村信用联社罗坊信用社</v>
          </cell>
        </row>
        <row r="121">
          <cell r="A121" t="str">
            <v>115</v>
          </cell>
          <cell r="B121" t="str">
            <v>罗洪孜</v>
          </cell>
          <cell r="C121" t="str">
            <v>350825194111301914</v>
          </cell>
          <cell r="D121" t="str">
            <v>13115982090 </v>
          </cell>
          <cell r="E121" t="str">
            <v>上罗村</v>
          </cell>
          <cell r="F121">
            <v>1.61</v>
          </cell>
        </row>
        <row r="121">
          <cell r="J121">
            <v>9.66</v>
          </cell>
          <cell r="K121" t="str">
            <v>9090821010100100055580</v>
          </cell>
          <cell r="L121" t="str">
            <v>连城县农村信用联社罗坊信用社</v>
          </cell>
        </row>
        <row r="122">
          <cell r="A122" t="str">
            <v>116</v>
          </cell>
          <cell r="B122" t="str">
            <v>赖华珍</v>
          </cell>
          <cell r="C122" t="str">
            <v>352627196608251927</v>
          </cell>
          <cell r="D122">
            <v>13599342297</v>
          </cell>
          <cell r="E122" t="str">
            <v>上罗村</v>
          </cell>
          <cell r="F122">
            <v>2.64</v>
          </cell>
        </row>
        <row r="122">
          <cell r="J122">
            <v>15.84</v>
          </cell>
          <cell r="K122" t="str">
            <v>6221840509092292473</v>
          </cell>
          <cell r="L122" t="str">
            <v>连城县农村信用联社罗坊信用社</v>
          </cell>
        </row>
        <row r="123">
          <cell r="A123" t="str">
            <v>117</v>
          </cell>
          <cell r="B123" t="str">
            <v>罗礼任</v>
          </cell>
          <cell r="C123" t="str">
            <v>352627196804171916</v>
          </cell>
          <cell r="D123" t="str">
            <v>15206014122</v>
          </cell>
          <cell r="E123" t="str">
            <v>上罗村</v>
          </cell>
          <cell r="F123">
            <v>1.47</v>
          </cell>
        </row>
        <row r="123">
          <cell r="J123">
            <v>8.82</v>
          </cell>
          <cell r="K123" t="str">
            <v>9090821010100100055875</v>
          </cell>
          <cell r="L123" t="str">
            <v>连城县农村信用联社罗坊信用社</v>
          </cell>
        </row>
        <row r="124">
          <cell r="A124" t="str">
            <v>118</v>
          </cell>
          <cell r="B124" t="str">
            <v>代连霞</v>
          </cell>
          <cell r="C124" t="str">
            <v>431081198111167344</v>
          </cell>
          <cell r="D124">
            <v>13656920229</v>
          </cell>
          <cell r="E124" t="str">
            <v>上罗村</v>
          </cell>
          <cell r="F124">
            <v>2.05</v>
          </cell>
        </row>
        <row r="124">
          <cell r="J124">
            <v>12.3</v>
          </cell>
          <cell r="K124" t="str">
            <v>6230361509003957362</v>
          </cell>
          <cell r="L124" t="str">
            <v>连城县农村信用联社罗坊信用社</v>
          </cell>
        </row>
        <row r="125">
          <cell r="A125" t="str">
            <v>119</v>
          </cell>
          <cell r="B125" t="str">
            <v>罗焕平</v>
          </cell>
          <cell r="C125" t="str">
            <v>350825198209111914</v>
          </cell>
          <cell r="D125">
            <v>13599342297</v>
          </cell>
          <cell r="E125" t="str">
            <v>上罗村</v>
          </cell>
          <cell r="F125">
            <v>4.6</v>
          </cell>
        </row>
        <row r="125">
          <cell r="J125">
            <v>27.6</v>
          </cell>
          <cell r="K125" t="str">
            <v>6221840509062809306</v>
          </cell>
          <cell r="L125" t="str">
            <v>连城县农村信用联社罗坊信用社</v>
          </cell>
        </row>
        <row r="126">
          <cell r="A126" t="str">
            <v>120</v>
          </cell>
          <cell r="B126" t="str">
            <v>张富招</v>
          </cell>
          <cell r="C126" t="str">
            <v>350825196103251928</v>
          </cell>
          <cell r="D126" t="str">
            <v>15860116072	</v>
          </cell>
          <cell r="E126" t="str">
            <v>上罗村</v>
          </cell>
          <cell r="F126">
            <v>1.83</v>
          </cell>
        </row>
        <row r="126">
          <cell r="J126">
            <v>10.98</v>
          </cell>
          <cell r="K126" t="str">
            <v>6221840509092292366</v>
          </cell>
          <cell r="L126" t="str">
            <v>连城县农村信用联社罗坊信用社</v>
          </cell>
        </row>
        <row r="127">
          <cell r="A127" t="str">
            <v>121</v>
          </cell>
          <cell r="B127" t="str">
            <v>罗礼森</v>
          </cell>
          <cell r="C127" t="str">
            <v>352627196908181916</v>
          </cell>
          <cell r="D127" t="str">
            <v>13507534210</v>
          </cell>
          <cell r="E127" t="str">
            <v>上罗村</v>
          </cell>
          <cell r="F127">
            <v>4.22</v>
          </cell>
        </row>
        <row r="127">
          <cell r="J127">
            <v>25.32</v>
          </cell>
          <cell r="K127" t="str">
            <v>9090821010100100055465</v>
          </cell>
          <cell r="L127" t="str">
            <v>连城县农村信用联社罗坊信用社</v>
          </cell>
        </row>
        <row r="128">
          <cell r="A128" t="str">
            <v>122</v>
          </cell>
          <cell r="B128" t="str">
            <v>罗焕贞</v>
          </cell>
          <cell r="C128" t="str">
            <v>352627196711231916</v>
          </cell>
          <cell r="D128" t="str">
            <v>15080223492</v>
          </cell>
          <cell r="E128" t="str">
            <v>上罗村</v>
          </cell>
          <cell r="F128">
            <v>2.3</v>
          </cell>
        </row>
        <row r="128">
          <cell r="J128">
            <v>13.8</v>
          </cell>
          <cell r="K128" t="str">
            <v>9090821010100100055508</v>
          </cell>
          <cell r="L128" t="str">
            <v>连城县农村信用联社罗坊信用社</v>
          </cell>
        </row>
        <row r="129">
          <cell r="A129" t="str">
            <v>123</v>
          </cell>
          <cell r="B129" t="str">
            <v>罗焕义</v>
          </cell>
          <cell r="C129" t="str">
            <v>352627197408041938</v>
          </cell>
          <cell r="D129" t="str">
            <v>18159469252</v>
          </cell>
          <cell r="E129" t="str">
            <v>上罗村</v>
          </cell>
          <cell r="F129">
            <v>1.68</v>
          </cell>
        </row>
        <row r="129">
          <cell r="J129">
            <v>10.08</v>
          </cell>
          <cell r="K129" t="str">
            <v>9090821010100100055544</v>
          </cell>
          <cell r="L129" t="str">
            <v>连城县农村信用联社罗坊信用社</v>
          </cell>
        </row>
        <row r="130">
          <cell r="A130" t="str">
            <v>124</v>
          </cell>
          <cell r="B130" t="str">
            <v>罗水钦</v>
          </cell>
          <cell r="C130" t="str">
            <v>350825194802031933</v>
          </cell>
          <cell r="D130" t="str">
            <v/>
          </cell>
          <cell r="E130" t="str">
            <v>上罗村</v>
          </cell>
          <cell r="F130">
            <v>5.18</v>
          </cell>
        </row>
        <row r="130">
          <cell r="J130">
            <v>31.08</v>
          </cell>
          <cell r="K130" t="str">
            <v>9090821010100100064320</v>
          </cell>
          <cell r="L130" t="str">
            <v>连城县农村信用联社罗坊信用社</v>
          </cell>
        </row>
        <row r="131">
          <cell r="A131" t="str">
            <v>125</v>
          </cell>
          <cell r="B131" t="str">
            <v>罗礼寿</v>
          </cell>
          <cell r="C131" t="str">
            <v>350825194712201935</v>
          </cell>
          <cell r="D131" t="str">
            <v>15206012339</v>
          </cell>
          <cell r="E131" t="str">
            <v>上罗村</v>
          </cell>
          <cell r="F131">
            <v>3.08</v>
          </cell>
        </row>
        <row r="131">
          <cell r="J131">
            <v>18.48</v>
          </cell>
          <cell r="K131" t="str">
            <v>9090821010100100055697</v>
          </cell>
          <cell r="L131" t="str">
            <v>连城县农村信用联社罗坊信用社</v>
          </cell>
        </row>
        <row r="132">
          <cell r="A132" t="str">
            <v>126</v>
          </cell>
          <cell r="B132" t="str">
            <v>罗继良</v>
          </cell>
          <cell r="C132" t="str">
            <v>352627196907261914</v>
          </cell>
          <cell r="D132" t="str">
            <v>15359226126 </v>
          </cell>
          <cell r="E132" t="str">
            <v>上罗村</v>
          </cell>
          <cell r="F132">
            <v>2.55</v>
          </cell>
        </row>
        <row r="132">
          <cell r="J132">
            <v>15.3</v>
          </cell>
          <cell r="K132" t="str">
            <v>9090821010100100055786</v>
          </cell>
          <cell r="L132" t="str">
            <v>连城县农村信用联社罗坊信用社</v>
          </cell>
        </row>
        <row r="133">
          <cell r="A133" t="str">
            <v>127</v>
          </cell>
          <cell r="B133" t="str">
            <v>罗土生</v>
          </cell>
          <cell r="C133" t="str">
            <v>352627195311051911</v>
          </cell>
          <cell r="D133" t="str">
            <v>15159072341</v>
          </cell>
          <cell r="E133" t="str">
            <v>上罗村</v>
          </cell>
          <cell r="F133">
            <v>3.62</v>
          </cell>
        </row>
        <row r="133">
          <cell r="J133">
            <v>21.72</v>
          </cell>
          <cell r="K133" t="str">
            <v>9090821010100100055777</v>
          </cell>
          <cell r="L133" t="str">
            <v>连城县农村信用联社罗坊信用社</v>
          </cell>
        </row>
        <row r="134">
          <cell r="A134" t="str">
            <v>128</v>
          </cell>
          <cell r="B134" t="str">
            <v>罗金太</v>
          </cell>
          <cell r="C134" t="str">
            <v>352627196706271913</v>
          </cell>
          <cell r="D134" t="str">
            <v>15159072478</v>
          </cell>
          <cell r="E134" t="str">
            <v>上罗村</v>
          </cell>
          <cell r="F134">
            <v>4.03</v>
          </cell>
        </row>
        <row r="134">
          <cell r="J134">
            <v>24.18</v>
          </cell>
          <cell r="K134" t="str">
            <v>909021010100100055713</v>
          </cell>
          <cell r="L134" t="str">
            <v>连城县农村信用联社罗坊信用社</v>
          </cell>
        </row>
        <row r="135">
          <cell r="A135" t="str">
            <v>129</v>
          </cell>
          <cell r="B135" t="str">
            <v>罗火明</v>
          </cell>
          <cell r="C135" t="str">
            <v>35262719600316111X</v>
          </cell>
          <cell r="D135" t="str">
            <v/>
          </cell>
          <cell r="E135" t="str">
            <v>上罗村</v>
          </cell>
          <cell r="F135">
            <v>6.82</v>
          </cell>
        </row>
        <row r="135">
          <cell r="J135">
            <v>40.92</v>
          </cell>
          <cell r="K135" t="str">
            <v>9090821010100190393163</v>
          </cell>
          <cell r="L135" t="str">
            <v>连城县农村信用联社罗坊信用社</v>
          </cell>
        </row>
        <row r="136">
          <cell r="A136" t="str">
            <v>130</v>
          </cell>
          <cell r="B136" t="str">
            <v>罗难民</v>
          </cell>
          <cell r="C136" t="str">
            <v>352627196609031977</v>
          </cell>
          <cell r="D136">
            <v>13599342297</v>
          </cell>
          <cell r="E136" t="str">
            <v>上罗村</v>
          </cell>
          <cell r="F136">
            <v>1.65</v>
          </cell>
        </row>
        <row r="136">
          <cell r="J136">
            <v>9.9</v>
          </cell>
          <cell r="K136" t="str">
            <v>9090821010100100055740</v>
          </cell>
          <cell r="L136" t="str">
            <v>连城县农村信用联社罗坊信用社</v>
          </cell>
        </row>
        <row r="137">
          <cell r="A137" t="str">
            <v>131</v>
          </cell>
          <cell r="B137" t="str">
            <v>罗礼南</v>
          </cell>
          <cell r="C137" t="str">
            <v>352627195506081918</v>
          </cell>
          <cell r="D137" t="str">
            <v>13661435625</v>
          </cell>
          <cell r="E137" t="str">
            <v>上罗村</v>
          </cell>
          <cell r="F137">
            <v>4</v>
          </cell>
        </row>
        <row r="137">
          <cell r="J137">
            <v>24</v>
          </cell>
          <cell r="K137" t="str">
            <v>9090821010100100055795</v>
          </cell>
          <cell r="L137" t="str">
            <v>连城县农村信用联社罗坊信用社</v>
          </cell>
        </row>
        <row r="138">
          <cell r="A138" t="str">
            <v>132</v>
          </cell>
          <cell r="B138" t="str">
            <v>曾水莲</v>
          </cell>
          <cell r="C138" t="str">
            <v>350825195708091926</v>
          </cell>
          <cell r="D138" t="str">
            <v>13959022876 </v>
          </cell>
          <cell r="E138" t="str">
            <v>上罗村</v>
          </cell>
          <cell r="F138">
            <v>6.69</v>
          </cell>
        </row>
        <row r="138">
          <cell r="J138">
            <v>40.14</v>
          </cell>
          <cell r="K138" t="str">
            <v>6221840509062809181</v>
          </cell>
          <cell r="L138" t="str">
            <v>连城县农村信用联社罗坊信用社</v>
          </cell>
        </row>
        <row r="139">
          <cell r="A139" t="str">
            <v>133</v>
          </cell>
          <cell r="B139" t="str">
            <v>柯生珠</v>
          </cell>
          <cell r="C139" t="str">
            <v>352627196907161921</v>
          </cell>
          <cell r="D139" t="str">
            <v>8921882	</v>
          </cell>
          <cell r="E139" t="str">
            <v>上罗村</v>
          </cell>
          <cell r="F139">
            <v>2.78</v>
          </cell>
        </row>
        <row r="139">
          <cell r="J139">
            <v>16.68</v>
          </cell>
          <cell r="K139" t="str">
            <v>9090821010100100055802</v>
          </cell>
          <cell r="L139" t="str">
            <v>连城县农村信用联社罗坊信用社</v>
          </cell>
        </row>
        <row r="140">
          <cell r="A140" t="str">
            <v>134</v>
          </cell>
          <cell r="B140" t="str">
            <v>罗焕平</v>
          </cell>
          <cell r="C140" t="str">
            <v>352627198209111914</v>
          </cell>
          <cell r="D140" t="str">
            <v/>
          </cell>
          <cell r="E140" t="str">
            <v>上罗村</v>
          </cell>
          <cell r="F140">
            <v>0.8</v>
          </cell>
        </row>
        <row r="140">
          <cell r="J140">
            <v>4.8</v>
          </cell>
          <cell r="K140" t="str">
            <v>6221840509062809306</v>
          </cell>
          <cell r="L140" t="str">
            <v>连城县农村信用联社罗坊信用社</v>
          </cell>
        </row>
        <row r="141">
          <cell r="A141" t="str">
            <v>135</v>
          </cell>
          <cell r="B141" t="str">
            <v>罗跃良</v>
          </cell>
          <cell r="C141" t="str">
            <v>	352627197206091910</v>
          </cell>
          <cell r="D141">
            <v>13599342297</v>
          </cell>
          <cell r="E141" t="str">
            <v>上罗村</v>
          </cell>
          <cell r="F141">
            <v>1.81</v>
          </cell>
        </row>
        <row r="141">
          <cell r="J141">
            <v>10.86</v>
          </cell>
          <cell r="K141" t="str">
            <v>	9090821010100100055768</v>
          </cell>
          <cell r="L141" t="str">
            <v>连城县农村信用联社罗坊信用社</v>
          </cell>
        </row>
        <row r="142">
          <cell r="A142" t="str">
            <v>136</v>
          </cell>
          <cell r="B142" t="str">
            <v>罗太和</v>
          </cell>
          <cell r="C142" t="str">
            <v>350825194707221915</v>
          </cell>
          <cell r="D142" t="str">
            <v>13859536943</v>
          </cell>
          <cell r="E142" t="str">
            <v>上罗村</v>
          </cell>
          <cell r="F142">
            <v>1.43</v>
          </cell>
        </row>
        <row r="142">
          <cell r="J142">
            <v>8.58</v>
          </cell>
          <cell r="K142" t="str">
            <v>9090821010100100055526</v>
          </cell>
          <cell r="L142" t="str">
            <v>连城县农村信用联社罗坊信用社</v>
          </cell>
        </row>
        <row r="143">
          <cell r="A143" t="str">
            <v>137</v>
          </cell>
          <cell r="B143" t="str">
            <v>罗焕龙</v>
          </cell>
          <cell r="C143" t="str">
            <v>352627196211131919</v>
          </cell>
          <cell r="D143" t="str">
            <v>13859544569</v>
          </cell>
          <cell r="E143" t="str">
            <v>上罗村</v>
          </cell>
          <cell r="F143">
            <v>5.03</v>
          </cell>
        </row>
        <row r="143">
          <cell r="J143">
            <v>30.18</v>
          </cell>
          <cell r="K143" t="str">
            <v>9090821010100100055553</v>
          </cell>
          <cell r="L143" t="str">
            <v>连城县农村信用联社罗坊信用社</v>
          </cell>
        </row>
        <row r="144">
          <cell r="A144" t="str">
            <v>138</v>
          </cell>
          <cell r="B144" t="str">
            <v>罗湖南</v>
          </cell>
          <cell r="C144" t="str">
            <v>352627195205021911</v>
          </cell>
          <cell r="D144">
            <v>18459761710</v>
          </cell>
          <cell r="E144" t="str">
            <v>上罗村</v>
          </cell>
          <cell r="F144">
            <v>3.58</v>
          </cell>
        </row>
        <row r="144">
          <cell r="J144">
            <v>21.48</v>
          </cell>
          <cell r="K144" t="str">
            <v>9090821010100100055660</v>
          </cell>
          <cell r="L144" t="str">
            <v>连城县农村信用联社罗坊信用社</v>
          </cell>
        </row>
        <row r="145">
          <cell r="A145" t="str">
            <v>139</v>
          </cell>
          <cell r="B145" t="str">
            <v>罗洪传</v>
          </cell>
          <cell r="C145" t="str">
            <v>352627194612221916</v>
          </cell>
          <cell r="D145" t="str">
            <v>15960887922</v>
          </cell>
          <cell r="E145" t="str">
            <v>上罗村</v>
          </cell>
          <cell r="F145">
            <v>6.17</v>
          </cell>
        </row>
        <row r="145">
          <cell r="J145">
            <v>37.02</v>
          </cell>
          <cell r="K145" t="str">
            <v>9090821010100100055651</v>
          </cell>
          <cell r="L145" t="str">
            <v>连城县农村信用联社罗坊信用社</v>
          </cell>
        </row>
        <row r="146">
          <cell r="A146" t="str">
            <v>140</v>
          </cell>
          <cell r="B146" t="str">
            <v>罗礼洪</v>
          </cell>
          <cell r="C146" t="str">
            <v>352627196910191910</v>
          </cell>
          <cell r="D146" t="str">
            <v>18350219114</v>
          </cell>
          <cell r="E146" t="str">
            <v>上罗村</v>
          </cell>
          <cell r="F146">
            <v>2.71</v>
          </cell>
        </row>
        <row r="146">
          <cell r="J146">
            <v>16.26</v>
          </cell>
          <cell r="K146" t="str">
            <v>9090821010100100055483</v>
          </cell>
          <cell r="L146" t="str">
            <v>连城县农村信用联社罗坊信用社</v>
          </cell>
        </row>
        <row r="147">
          <cell r="A147" t="str">
            <v>141</v>
          </cell>
          <cell r="B147" t="str">
            <v>罗礼标</v>
          </cell>
          <cell r="C147" t="str">
            <v>352627196910191937</v>
          </cell>
          <cell r="D147" t="str">
            <v>15159097736</v>
          </cell>
          <cell r="E147" t="str">
            <v>上罗村</v>
          </cell>
          <cell r="F147">
            <v>4.46</v>
          </cell>
        </row>
        <row r="147">
          <cell r="J147">
            <v>26.76</v>
          </cell>
          <cell r="K147" t="str">
            <v>9090821010100100055492</v>
          </cell>
          <cell r="L147" t="str">
            <v>连城县农村信用联社罗坊信用社</v>
          </cell>
        </row>
        <row r="148">
          <cell r="A148" t="str">
            <v>142</v>
          </cell>
          <cell r="B148" t="str">
            <v>罗桂清</v>
          </cell>
          <cell r="C148" t="str">
            <v>352627197101141926</v>
          </cell>
          <cell r="D148" t="str">
            <v>18850821135	</v>
          </cell>
          <cell r="E148" t="str">
            <v>上罗村</v>
          </cell>
          <cell r="F148">
            <v>2.29</v>
          </cell>
        </row>
        <row r="148">
          <cell r="J148">
            <v>13.74</v>
          </cell>
          <cell r="K148" t="str">
            <v>6221840509062810494</v>
          </cell>
          <cell r="L148" t="str">
            <v>连城县农村信用联社罗坊信用社</v>
          </cell>
        </row>
        <row r="149">
          <cell r="A149" t="str">
            <v>143</v>
          </cell>
          <cell r="B149" t="str">
            <v>曾宪龙</v>
          </cell>
          <cell r="C149" t="str">
            <v>352627197105101913</v>
          </cell>
          <cell r="D149" t="str">
            <v/>
          </cell>
          <cell r="E149" t="str">
            <v>上罗村</v>
          </cell>
          <cell r="F149">
            <v>6.16</v>
          </cell>
        </row>
        <row r="149">
          <cell r="J149">
            <v>36.96</v>
          </cell>
          <cell r="K149" t="str">
            <v>6230362509034205293</v>
          </cell>
          <cell r="L149" t="str">
            <v>连城县农村信用联社罗坊信用社</v>
          </cell>
        </row>
        <row r="150">
          <cell r="A150" t="str">
            <v>144</v>
          </cell>
          <cell r="B150" t="str">
            <v>罗礼煌</v>
          </cell>
          <cell r="C150" t="str">
            <v>352627196503311911</v>
          </cell>
          <cell r="D150" t="str">
            <v>13950861455</v>
          </cell>
          <cell r="E150" t="str">
            <v>上罗村</v>
          </cell>
          <cell r="F150">
            <v>5.29</v>
          </cell>
        </row>
        <row r="150">
          <cell r="J150">
            <v>31.74</v>
          </cell>
          <cell r="K150" t="str">
            <v>9090821010100100056053</v>
          </cell>
          <cell r="L150" t="str">
            <v>连城县农村信用联社罗坊信用社</v>
          </cell>
        </row>
        <row r="151">
          <cell r="A151" t="str">
            <v>145</v>
          </cell>
          <cell r="B151" t="str">
            <v>罗礼增</v>
          </cell>
          <cell r="C151" t="str">
            <v>352627197109091935</v>
          </cell>
          <cell r="D151" t="str">
            <v>15159011552</v>
          </cell>
          <cell r="E151" t="str">
            <v>上罗村</v>
          </cell>
          <cell r="F151">
            <v>2.51</v>
          </cell>
        </row>
        <row r="151">
          <cell r="J151">
            <v>15.06</v>
          </cell>
          <cell r="K151" t="str">
            <v>9090821010100100056151</v>
          </cell>
          <cell r="L151" t="str">
            <v>连城县农村信用联社罗坊信用社</v>
          </cell>
        </row>
        <row r="152">
          <cell r="A152" t="str">
            <v>146</v>
          </cell>
          <cell r="B152" t="str">
            <v>罗师荣</v>
          </cell>
          <cell r="C152" t="str">
            <v>352627196210011915</v>
          </cell>
          <cell r="D152" t="str">
            <v>15080226308	</v>
          </cell>
          <cell r="E152" t="str">
            <v>上罗村</v>
          </cell>
          <cell r="F152">
            <v>4.5</v>
          </cell>
        </row>
        <row r="152">
          <cell r="J152">
            <v>27</v>
          </cell>
          <cell r="K152" t="str">
            <v>9090821010100100086187</v>
          </cell>
          <cell r="L152" t="str">
            <v>连城县农村信用联社罗坊信用社</v>
          </cell>
        </row>
        <row r="153">
          <cell r="A153" t="str">
            <v>147</v>
          </cell>
          <cell r="B153" t="str">
            <v>李子群</v>
          </cell>
          <cell r="C153" t="str">
            <v>352627194010241928</v>
          </cell>
          <cell r="D153" t="str">
            <v>13959097941</v>
          </cell>
          <cell r="E153" t="str">
            <v>上罗村</v>
          </cell>
          <cell r="F153">
            <v>7.48</v>
          </cell>
        </row>
        <row r="153">
          <cell r="J153">
            <v>44.88</v>
          </cell>
          <cell r="K153" t="str">
            <v>9090821010100100056204</v>
          </cell>
          <cell r="L153" t="str">
            <v>连城县农村信用联社罗坊信用社</v>
          </cell>
        </row>
        <row r="154">
          <cell r="A154" t="str">
            <v>148</v>
          </cell>
          <cell r="B154" t="str">
            <v>伍金荣</v>
          </cell>
          <cell r="C154" t="str">
            <v>352627196208031917</v>
          </cell>
          <cell r="D154" t="str">
            <v>13959012854</v>
          </cell>
          <cell r="E154" t="str">
            <v>上罗村</v>
          </cell>
          <cell r="F154">
            <v>5.7</v>
          </cell>
        </row>
        <row r="154">
          <cell r="J154">
            <v>34.2</v>
          </cell>
          <cell r="K154" t="str">
            <v>9090821010100100056222</v>
          </cell>
          <cell r="L154" t="str">
            <v>连城县农村信用联社罗坊信用社</v>
          </cell>
        </row>
        <row r="155">
          <cell r="A155" t="str">
            <v>149</v>
          </cell>
          <cell r="B155" t="str">
            <v>罗水旺</v>
          </cell>
          <cell r="C155" t="str">
            <v>352627195212231917</v>
          </cell>
          <cell r="D155" t="str">
            <v>18250063143</v>
          </cell>
          <cell r="E155" t="str">
            <v>上罗村</v>
          </cell>
          <cell r="F155">
            <v>4.42</v>
          </cell>
        </row>
        <row r="155">
          <cell r="J155">
            <v>26.52</v>
          </cell>
          <cell r="K155" t="str">
            <v>9090821010100100056071</v>
          </cell>
          <cell r="L155" t="str">
            <v>连城县农村信用联社罗坊信用社</v>
          </cell>
        </row>
        <row r="156">
          <cell r="A156" t="str">
            <v>150</v>
          </cell>
          <cell r="B156" t="str">
            <v>罗秀娥</v>
          </cell>
          <cell r="C156" t="str">
            <v>350825194508171927</v>
          </cell>
          <cell r="D156" t="str">
            <v/>
          </cell>
          <cell r="E156" t="str">
            <v>上罗村</v>
          </cell>
          <cell r="F156">
            <v>2.35</v>
          </cell>
        </row>
        <row r="156">
          <cell r="J156">
            <v>14.1</v>
          </cell>
          <cell r="K156" t="str">
            <v>6221840509062810072</v>
          </cell>
          <cell r="L156" t="str">
            <v>连城县农村信用联社罗坊信用社</v>
          </cell>
        </row>
        <row r="157">
          <cell r="A157" t="str">
            <v>151</v>
          </cell>
          <cell r="B157" t="str">
            <v>曾水旺</v>
          </cell>
          <cell r="C157" t="str">
            <v>352627196608241913</v>
          </cell>
          <cell r="D157">
            <v>13599342297</v>
          </cell>
          <cell r="E157" t="str">
            <v>上罗村</v>
          </cell>
          <cell r="F157">
            <v>2.87</v>
          </cell>
        </row>
        <row r="157">
          <cell r="J157">
            <v>17.22</v>
          </cell>
          <cell r="K157" t="str">
            <v>9090821010100100055982</v>
          </cell>
          <cell r="L157" t="str">
            <v>连城县农村信用联社罗坊信用社</v>
          </cell>
        </row>
        <row r="158">
          <cell r="A158" t="str">
            <v>152</v>
          </cell>
          <cell r="B158" t="str">
            <v>罗寅升</v>
          </cell>
          <cell r="C158" t="str">
            <v>352627197702181915</v>
          </cell>
          <cell r="D158" t="str">
            <v>15880369816</v>
          </cell>
          <cell r="E158" t="str">
            <v>上罗村</v>
          </cell>
          <cell r="F158">
            <v>1.82</v>
          </cell>
        </row>
        <row r="158">
          <cell r="J158">
            <v>10.92</v>
          </cell>
          <cell r="K158" t="str">
            <v>9090821010100100056197</v>
          </cell>
          <cell r="L158" t="str">
            <v>连城县农村信用联社罗坊信用社</v>
          </cell>
        </row>
        <row r="159">
          <cell r="A159" t="str">
            <v>153</v>
          </cell>
          <cell r="B159" t="str">
            <v>罗礼运</v>
          </cell>
          <cell r="C159" t="str">
            <v>352627197010071918</v>
          </cell>
          <cell r="D159" t="str">
            <v>15392372795</v>
          </cell>
          <cell r="E159" t="str">
            <v>上罗村</v>
          </cell>
          <cell r="F159">
            <v>3.1</v>
          </cell>
        </row>
        <row r="159">
          <cell r="J159">
            <v>18.6</v>
          </cell>
          <cell r="K159" t="str">
            <v>6221840509062810437</v>
          </cell>
          <cell r="L159" t="str">
            <v>连城县农村信用联社罗坊信用社</v>
          </cell>
        </row>
        <row r="160">
          <cell r="A160" t="str">
            <v>154</v>
          </cell>
          <cell r="B160" t="str">
            <v>罗良旺</v>
          </cell>
          <cell r="C160" t="str">
            <v>352627195610161918</v>
          </cell>
          <cell r="D160" t="str">
            <v>13950867769</v>
          </cell>
          <cell r="E160" t="str">
            <v>上罗村</v>
          </cell>
          <cell r="F160">
            <v>2.08</v>
          </cell>
        </row>
        <row r="160">
          <cell r="J160">
            <v>12.48</v>
          </cell>
          <cell r="K160" t="str">
            <v>9090821010100100056080</v>
          </cell>
          <cell r="L160" t="str">
            <v>连城县农村信用联社罗坊信用社</v>
          </cell>
        </row>
        <row r="161">
          <cell r="A161" t="str">
            <v>155</v>
          </cell>
          <cell r="B161" t="str">
            <v>罗洪林</v>
          </cell>
          <cell r="C161" t="str">
            <v>350825198809191911</v>
          </cell>
          <cell r="D161" t="str">
            <v/>
          </cell>
          <cell r="E161" t="str">
            <v>上罗村</v>
          </cell>
          <cell r="F161">
            <v>1.73</v>
          </cell>
        </row>
        <row r="161">
          <cell r="J161">
            <v>10.38</v>
          </cell>
          <cell r="K161" t="str">
            <v>6221840509062810155</v>
          </cell>
          <cell r="L161" t="str">
            <v>连城县农村信用联社罗坊信用社</v>
          </cell>
        </row>
        <row r="162">
          <cell r="A162" t="str">
            <v>156</v>
          </cell>
          <cell r="B162" t="str">
            <v>罗大良</v>
          </cell>
          <cell r="C162" t="str">
            <v>352627197509221938</v>
          </cell>
          <cell r="D162" t="str">
            <v>13375085280</v>
          </cell>
          <cell r="E162" t="str">
            <v>上罗村</v>
          </cell>
          <cell r="F162">
            <v>2.7</v>
          </cell>
        </row>
        <row r="162">
          <cell r="J162">
            <v>16.2</v>
          </cell>
          <cell r="K162" t="str">
            <v>9090821010100100056124</v>
          </cell>
          <cell r="L162" t="str">
            <v>连城县农村信用联社罗坊信用社</v>
          </cell>
        </row>
        <row r="163">
          <cell r="A163" t="str">
            <v>157</v>
          </cell>
          <cell r="B163" t="str">
            <v>罗滨升</v>
          </cell>
          <cell r="C163" t="str">
            <v>352627196805101936</v>
          </cell>
          <cell r="D163" t="str">
            <v>15259035411</v>
          </cell>
          <cell r="E163" t="str">
            <v>上罗村</v>
          </cell>
          <cell r="F163">
            <v>4.02</v>
          </cell>
        </row>
        <row r="163">
          <cell r="J163">
            <v>24.12</v>
          </cell>
          <cell r="K163" t="str">
            <v>9090821010100100056115</v>
          </cell>
          <cell r="L163" t="str">
            <v>连城县农村信用联社罗坊信用社</v>
          </cell>
        </row>
        <row r="164">
          <cell r="A164" t="str">
            <v>158</v>
          </cell>
          <cell r="B164" t="str">
            <v>罗礼桃</v>
          </cell>
          <cell r="C164" t="str">
            <v>352627195411211919</v>
          </cell>
          <cell r="D164" t="str">
            <v>15159073882</v>
          </cell>
          <cell r="E164" t="str">
            <v>上罗村</v>
          </cell>
          <cell r="F164">
            <v>2.43</v>
          </cell>
        </row>
        <row r="164">
          <cell r="J164">
            <v>14.58</v>
          </cell>
          <cell r="K164" t="str">
            <v>9090821010100100056160</v>
          </cell>
          <cell r="L164" t="str">
            <v>连城县农村信用联社罗坊信用社</v>
          </cell>
        </row>
        <row r="165">
          <cell r="A165" t="str">
            <v>159</v>
          </cell>
          <cell r="B165" t="str">
            <v>罗师团</v>
          </cell>
          <cell r="C165" t="str">
            <v>35262719521018191X</v>
          </cell>
          <cell r="D165" t="str">
            <v>15860117702</v>
          </cell>
          <cell r="E165" t="str">
            <v>上罗村</v>
          </cell>
          <cell r="F165">
            <v>2.09</v>
          </cell>
        </row>
        <row r="165">
          <cell r="J165">
            <v>12.54</v>
          </cell>
          <cell r="K165" t="str">
            <v>9090821010100100068175</v>
          </cell>
          <cell r="L165" t="str">
            <v>连城县农村信用联社罗坊信用社</v>
          </cell>
        </row>
        <row r="166">
          <cell r="A166" t="str">
            <v>160</v>
          </cell>
          <cell r="B166" t="str">
            <v>罗胜升</v>
          </cell>
          <cell r="C166" t="str">
            <v>352627197109041911</v>
          </cell>
          <cell r="D166" t="str">
            <v>18396316179</v>
          </cell>
          <cell r="E166" t="str">
            <v>上罗村</v>
          </cell>
          <cell r="F166">
            <v>2.87</v>
          </cell>
        </row>
        <row r="166">
          <cell r="J166">
            <v>17.22</v>
          </cell>
          <cell r="K166" t="str">
            <v>9090821010100100056179</v>
          </cell>
          <cell r="L166" t="str">
            <v>连城县农村信用联社罗坊信用社</v>
          </cell>
        </row>
        <row r="167">
          <cell r="A167" t="str">
            <v>161</v>
          </cell>
          <cell r="B167" t="str">
            <v>伍金水</v>
          </cell>
          <cell r="C167" t="str">
            <v>352627196909081917</v>
          </cell>
          <cell r="D167" t="str">
            <v>18759775377 </v>
          </cell>
          <cell r="E167" t="str">
            <v>上罗村</v>
          </cell>
          <cell r="F167">
            <v>2.87</v>
          </cell>
        </row>
        <row r="167">
          <cell r="J167">
            <v>17.22</v>
          </cell>
          <cell r="K167" t="str">
            <v>9090821010100100056213</v>
          </cell>
          <cell r="L167" t="str">
            <v>连城县农村信用联社罗坊信用社</v>
          </cell>
        </row>
        <row r="168">
          <cell r="A168" t="str">
            <v>162</v>
          </cell>
          <cell r="B168" t="str">
            <v>罗火生</v>
          </cell>
          <cell r="C168" t="str">
            <v>352627194004171919</v>
          </cell>
          <cell r="D168" t="str">
            <v>13850607087</v>
          </cell>
          <cell r="E168" t="str">
            <v>上罗村</v>
          </cell>
          <cell r="F168">
            <v>1.31</v>
          </cell>
        </row>
        <row r="168">
          <cell r="J168">
            <v>7.86</v>
          </cell>
          <cell r="K168" t="str">
            <v>9090821010100100056142</v>
          </cell>
          <cell r="L168" t="str">
            <v>连城县农村信用联社罗坊信用社</v>
          </cell>
        </row>
        <row r="169">
          <cell r="A169" t="str">
            <v>163</v>
          </cell>
          <cell r="B169" t="str">
            <v>曾献芳</v>
          </cell>
          <cell r="C169" t="str">
            <v>352627197106191914</v>
          </cell>
          <cell r="D169" t="str">
            <v>15080227580</v>
          </cell>
          <cell r="E169" t="str">
            <v>上罗村</v>
          </cell>
          <cell r="F169">
            <v>3.71</v>
          </cell>
        </row>
        <row r="169">
          <cell r="J169">
            <v>22.26</v>
          </cell>
          <cell r="K169" t="str">
            <v>9090821010100100065178</v>
          </cell>
          <cell r="L169" t="str">
            <v>连城县农村信用联社罗坊信用社</v>
          </cell>
        </row>
        <row r="170">
          <cell r="A170" t="str">
            <v>164</v>
          </cell>
          <cell r="B170" t="str">
            <v>罗啟飞</v>
          </cell>
          <cell r="C170" t="str">
            <v>352627196804301936</v>
          </cell>
          <cell r="D170" t="str">
            <v>13685988888	</v>
          </cell>
          <cell r="E170" t="str">
            <v>上罗村</v>
          </cell>
          <cell r="F170">
            <v>6.72</v>
          </cell>
        </row>
        <row r="170">
          <cell r="J170">
            <v>40.32</v>
          </cell>
          <cell r="K170" t="str">
            <v>9090821010100100215827</v>
          </cell>
          <cell r="L170" t="str">
            <v>连城县农村信用联社罗坊信用社</v>
          </cell>
        </row>
        <row r="171">
          <cell r="A171" t="str">
            <v>165</v>
          </cell>
          <cell r="B171" t="str">
            <v>曾汀洲</v>
          </cell>
          <cell r="C171" t="str">
            <v>352627196208021911</v>
          </cell>
          <cell r="D171" t="str">
            <v>15160656151</v>
          </cell>
          <cell r="E171" t="str">
            <v>上罗村</v>
          </cell>
          <cell r="F171">
            <v>3.77</v>
          </cell>
        </row>
        <row r="171">
          <cell r="J171">
            <v>22.62</v>
          </cell>
          <cell r="K171" t="str">
            <v>9090821010100100056464</v>
          </cell>
          <cell r="L171" t="str">
            <v>连城县农村信用联社罗坊信用社</v>
          </cell>
        </row>
        <row r="172">
          <cell r="A172" t="str">
            <v>166</v>
          </cell>
          <cell r="B172" t="str">
            <v>曾宪富</v>
          </cell>
          <cell r="C172" t="str">
            <v>352627196909241917</v>
          </cell>
          <cell r="D172">
            <v>13599342297</v>
          </cell>
          <cell r="E172" t="str">
            <v>上罗村</v>
          </cell>
          <cell r="F172">
            <v>3.96</v>
          </cell>
        </row>
        <row r="172">
          <cell r="J172">
            <v>23.76</v>
          </cell>
          <cell r="K172" t="str">
            <v>6221840509062811195</v>
          </cell>
          <cell r="L172" t="str">
            <v>连城县农村信用联社罗坊信用社</v>
          </cell>
        </row>
        <row r="173">
          <cell r="A173" t="str">
            <v>167</v>
          </cell>
          <cell r="B173" t="str">
            <v>罗泉太</v>
          </cell>
          <cell r="C173" t="str">
            <v>352627195504161914</v>
          </cell>
          <cell r="D173" t="str">
            <v>13959649387 </v>
          </cell>
          <cell r="E173" t="str">
            <v>上罗村</v>
          </cell>
          <cell r="F173">
            <v>1.61</v>
          </cell>
        </row>
        <row r="173">
          <cell r="J173">
            <v>9.66</v>
          </cell>
          <cell r="K173" t="str">
            <v>9090821010100100056400</v>
          </cell>
          <cell r="L173" t="str">
            <v>连城县农村信用联社罗坊信用社</v>
          </cell>
        </row>
        <row r="174">
          <cell r="A174" t="str">
            <v>168</v>
          </cell>
          <cell r="B174" t="str">
            <v>邱招珠</v>
          </cell>
          <cell r="C174" t="str">
            <v>352627194801271920</v>
          </cell>
          <cell r="D174" t="str">
            <v>13685971252</v>
          </cell>
          <cell r="E174" t="str">
            <v>上罗村</v>
          </cell>
          <cell r="F174">
            <v>2.32</v>
          </cell>
        </row>
        <row r="174">
          <cell r="J174">
            <v>13.92</v>
          </cell>
          <cell r="K174" t="str">
            <v>6221840509062810882</v>
          </cell>
          <cell r="L174" t="str">
            <v>连城县农村信用联社罗坊信用社</v>
          </cell>
        </row>
        <row r="175">
          <cell r="A175" t="str">
            <v>169</v>
          </cell>
          <cell r="B175" t="str">
            <v>罗水金</v>
          </cell>
          <cell r="C175" t="str">
            <v>352627195306261914</v>
          </cell>
          <cell r="D175">
            <v>13599342297</v>
          </cell>
          <cell r="E175" t="str">
            <v>上罗村</v>
          </cell>
          <cell r="F175">
            <v>3.45</v>
          </cell>
        </row>
        <row r="175">
          <cell r="J175">
            <v>20.7</v>
          </cell>
          <cell r="K175" t="str">
            <v>9090821010100100056482</v>
          </cell>
          <cell r="L175" t="str">
            <v>连城县农村信用联社罗坊信用社</v>
          </cell>
        </row>
        <row r="176">
          <cell r="A176" t="str">
            <v>170</v>
          </cell>
          <cell r="B176" t="str">
            <v>罗晓东</v>
          </cell>
          <cell r="C176" t="str">
            <v>352627196807241916</v>
          </cell>
          <cell r="D176" t="str">
            <v>13459711239</v>
          </cell>
          <cell r="E176" t="str">
            <v>上罗村</v>
          </cell>
          <cell r="F176">
            <v>3.91</v>
          </cell>
        </row>
        <row r="176">
          <cell r="J176">
            <v>23.46</v>
          </cell>
          <cell r="K176" t="str">
            <v>9090821010100190350896</v>
          </cell>
          <cell r="L176" t="str">
            <v>连城县农村信用联社罗坊信用社</v>
          </cell>
        </row>
        <row r="177">
          <cell r="A177" t="str">
            <v>171</v>
          </cell>
          <cell r="B177" t="str">
            <v>罗土旺</v>
          </cell>
          <cell r="C177" t="str">
            <v>352627197304101916</v>
          </cell>
          <cell r="D177" t="str">
            <v>15206016639</v>
          </cell>
          <cell r="E177" t="str">
            <v>上罗村</v>
          </cell>
          <cell r="F177">
            <v>1.1</v>
          </cell>
        </row>
        <row r="177">
          <cell r="J177">
            <v>6.6</v>
          </cell>
          <cell r="K177" t="str">
            <v>9090821010100100074177</v>
          </cell>
          <cell r="L177" t="str">
            <v>连城县农村信用联社罗坊信用社</v>
          </cell>
        </row>
        <row r="178">
          <cell r="A178" t="str">
            <v>172</v>
          </cell>
          <cell r="B178" t="str">
            <v>曾远贵</v>
          </cell>
          <cell r="C178" t="str">
            <v>352627195108071917</v>
          </cell>
          <cell r="D178" t="str">
            <v>13950862445	</v>
          </cell>
          <cell r="E178" t="str">
            <v>上罗村</v>
          </cell>
          <cell r="F178">
            <v>2.58</v>
          </cell>
        </row>
        <row r="178">
          <cell r="J178">
            <v>15.48</v>
          </cell>
          <cell r="K178" t="str">
            <v>9090821010100100056446</v>
          </cell>
          <cell r="L178" t="str">
            <v>连城县农村信用联社罗坊信用社</v>
          </cell>
        </row>
        <row r="179">
          <cell r="A179" t="str">
            <v>173</v>
          </cell>
          <cell r="B179" t="str">
            <v>曾小兵</v>
          </cell>
          <cell r="C179" t="str">
            <v>350825198801041919</v>
          </cell>
          <cell r="D179" t="str">
            <v/>
          </cell>
          <cell r="E179" t="str">
            <v>上罗村</v>
          </cell>
          <cell r="F179">
            <v>3.69</v>
          </cell>
        </row>
        <row r="179">
          <cell r="J179">
            <v>22.14</v>
          </cell>
          <cell r="K179" t="str">
            <v>6221840509062810676</v>
          </cell>
          <cell r="L179" t="str">
            <v>连城县农村信用联社罗坊信用社</v>
          </cell>
        </row>
        <row r="180">
          <cell r="A180" t="str">
            <v>174</v>
          </cell>
          <cell r="B180" t="str">
            <v>罗太金</v>
          </cell>
          <cell r="C180" t="str">
            <v>352627195301181915</v>
          </cell>
          <cell r="D180">
            <v>13599342297</v>
          </cell>
          <cell r="E180" t="str">
            <v>上罗村</v>
          </cell>
          <cell r="F180">
            <v>2.11</v>
          </cell>
        </row>
        <row r="180">
          <cell r="J180">
            <v>12.66</v>
          </cell>
          <cell r="K180" t="str">
            <v>9090821010100100056339</v>
          </cell>
          <cell r="L180" t="str">
            <v>连城县农村信用联社罗坊信用社</v>
          </cell>
        </row>
        <row r="181">
          <cell r="A181" t="str">
            <v>175</v>
          </cell>
          <cell r="B181" t="str">
            <v>罗增</v>
          </cell>
          <cell r="C181" t="str">
            <v>352627196905201950</v>
          </cell>
          <cell r="D181" t="str">
            <v>13666050452 </v>
          </cell>
          <cell r="E181" t="str">
            <v>上罗村</v>
          </cell>
          <cell r="F181">
            <v>6</v>
          </cell>
        </row>
        <row r="181">
          <cell r="J181">
            <v>36</v>
          </cell>
          <cell r="K181" t="str">
            <v>6221840509062811146</v>
          </cell>
          <cell r="L181" t="str">
            <v>连城县农村信用联社罗坊信用社</v>
          </cell>
        </row>
        <row r="182">
          <cell r="A182" t="str">
            <v>176</v>
          </cell>
          <cell r="B182" t="str">
            <v>罗鹏飞</v>
          </cell>
          <cell r="C182" t="str">
            <v>350825195612261918</v>
          </cell>
          <cell r="D182" t="str">
            <v/>
          </cell>
          <cell r="E182" t="str">
            <v>上罗村</v>
          </cell>
          <cell r="F182">
            <v>2.74</v>
          </cell>
        </row>
        <row r="182">
          <cell r="J182">
            <v>16.44</v>
          </cell>
          <cell r="K182" t="str">
            <v>9090821010100100056302</v>
          </cell>
          <cell r="L182" t="str">
            <v>连城县农村信用联社罗坊信用社</v>
          </cell>
        </row>
        <row r="183">
          <cell r="A183" t="str">
            <v>177</v>
          </cell>
          <cell r="B183" t="str">
            <v>罗土旺</v>
          </cell>
          <cell r="C183" t="str">
            <v>352627195203161910</v>
          </cell>
          <cell r="D183" t="str">
            <v>13420594802</v>
          </cell>
          <cell r="E183" t="str">
            <v>上罗村</v>
          </cell>
          <cell r="F183">
            <v>3.16</v>
          </cell>
        </row>
        <row r="183">
          <cell r="J183">
            <v>18.96</v>
          </cell>
          <cell r="K183" t="str">
            <v>9090821010100100056384</v>
          </cell>
          <cell r="L183" t="str">
            <v>连城县农村信用联社罗坊信用社</v>
          </cell>
        </row>
        <row r="184">
          <cell r="A184" t="str">
            <v>178</v>
          </cell>
          <cell r="B184" t="str">
            <v>罗瑞飞</v>
          </cell>
          <cell r="C184" t="str">
            <v>352627197301241913</v>
          </cell>
          <cell r="D184">
            <v>13599342297</v>
          </cell>
          <cell r="E184" t="str">
            <v>上罗村</v>
          </cell>
          <cell r="F184">
            <v>0.74</v>
          </cell>
        </row>
        <row r="184">
          <cell r="J184">
            <v>4.44</v>
          </cell>
          <cell r="K184" t="str">
            <v>9090821010100100056295</v>
          </cell>
          <cell r="L184" t="str">
            <v>连城县农村信用联社罗坊信用社</v>
          </cell>
        </row>
        <row r="185">
          <cell r="A185" t="str">
            <v>179</v>
          </cell>
          <cell r="B185" t="str">
            <v>罗聪</v>
          </cell>
          <cell r="C185" t="str">
            <v>352627196611021938</v>
          </cell>
          <cell r="D185">
            <v>13599342297</v>
          </cell>
          <cell r="E185" t="str">
            <v>上罗村</v>
          </cell>
          <cell r="F185">
            <v>3.44</v>
          </cell>
        </row>
        <row r="185">
          <cell r="J185">
            <v>20.64</v>
          </cell>
          <cell r="K185" t="str">
            <v>9090821010100100056311</v>
          </cell>
          <cell r="L185" t="str">
            <v>连城县农村信用联社罗坊信用社</v>
          </cell>
        </row>
        <row r="186">
          <cell r="A186" t="str">
            <v>180</v>
          </cell>
          <cell r="B186" t="str">
            <v>罗水林</v>
          </cell>
          <cell r="C186" t="str">
            <v>352627196305041914</v>
          </cell>
          <cell r="D186" t="str">
            <v>13640317552</v>
          </cell>
          <cell r="E186" t="str">
            <v>上罗村</v>
          </cell>
          <cell r="F186">
            <v>4.03</v>
          </cell>
        </row>
        <row r="186">
          <cell r="J186">
            <v>24.18</v>
          </cell>
          <cell r="K186" t="str">
            <v>9090821010100100056240</v>
          </cell>
          <cell r="L186" t="str">
            <v>连城县农村信用联社罗坊信用社</v>
          </cell>
        </row>
        <row r="187">
          <cell r="A187" t="str">
            <v>181</v>
          </cell>
          <cell r="B187" t="str">
            <v>罗裕林</v>
          </cell>
          <cell r="C187" t="str">
            <v>35262719690604191X</v>
          </cell>
          <cell r="D187" t="str">
            <v>13626047480</v>
          </cell>
          <cell r="E187" t="str">
            <v>上罗村</v>
          </cell>
          <cell r="F187">
            <v>3.08</v>
          </cell>
        </row>
        <row r="187">
          <cell r="J187">
            <v>18.48</v>
          </cell>
          <cell r="K187" t="str">
            <v>9090821010100100056231</v>
          </cell>
          <cell r="L187" t="str">
            <v>连城县农村信用联社罗坊信用社</v>
          </cell>
        </row>
        <row r="188">
          <cell r="A188" t="str">
            <v>182</v>
          </cell>
          <cell r="B188" t="str">
            <v>罗运林</v>
          </cell>
          <cell r="C188" t="str">
            <v>35262719650119191X</v>
          </cell>
          <cell r="D188" t="str">
            <v>13306071634</v>
          </cell>
          <cell r="E188" t="str">
            <v>上罗村</v>
          </cell>
          <cell r="F188">
            <v>2.01</v>
          </cell>
        </row>
        <row r="188">
          <cell r="J188">
            <v>12.06</v>
          </cell>
          <cell r="K188" t="str">
            <v>9090821010100100056259</v>
          </cell>
          <cell r="L188" t="str">
            <v>连城县农村信用联社罗坊信用社</v>
          </cell>
        </row>
        <row r="189">
          <cell r="A189" t="str">
            <v>183</v>
          </cell>
          <cell r="B189" t="str">
            <v>吴琼琼</v>
          </cell>
          <cell r="C189" t="str">
            <v>352627195503101928</v>
          </cell>
          <cell r="D189">
            <v>18159227665</v>
          </cell>
          <cell r="E189" t="str">
            <v>上罗村</v>
          </cell>
          <cell r="F189">
            <v>4.55</v>
          </cell>
        </row>
        <row r="189">
          <cell r="J189">
            <v>27.3</v>
          </cell>
          <cell r="K189" t="str">
            <v>9090821010100100056419</v>
          </cell>
          <cell r="L189" t="str">
            <v>连城县农村信用联社罗坊信用社</v>
          </cell>
        </row>
        <row r="190">
          <cell r="A190" t="str">
            <v>184</v>
          </cell>
          <cell r="B190" t="str">
            <v>罗秀东</v>
          </cell>
          <cell r="C190" t="str">
            <v>352627197205161913</v>
          </cell>
          <cell r="D190" t="str">
            <v>13995651688</v>
          </cell>
          <cell r="E190" t="str">
            <v>上罗村</v>
          </cell>
          <cell r="F190">
            <v>4.14</v>
          </cell>
        </row>
        <row r="190">
          <cell r="J190">
            <v>24.84</v>
          </cell>
          <cell r="K190" t="str">
            <v>9090821010100100056375</v>
          </cell>
          <cell r="L190" t="str">
            <v>连城县农村信用联社罗坊信用社</v>
          </cell>
        </row>
        <row r="191">
          <cell r="A191" t="str">
            <v>185</v>
          </cell>
          <cell r="B191" t="str">
            <v>罗南辉</v>
          </cell>
          <cell r="C191" t="str">
            <v>35262719651023191X</v>
          </cell>
          <cell r="D191">
            <v>15980768033</v>
          </cell>
          <cell r="E191" t="str">
            <v>上罗村</v>
          </cell>
          <cell r="F191">
            <v>2.66</v>
          </cell>
        </row>
        <row r="191">
          <cell r="J191">
            <v>15.96</v>
          </cell>
          <cell r="K191" t="str">
            <v>9090821010100100056507</v>
          </cell>
          <cell r="L191" t="str">
            <v>连城县农村信用联社罗坊信用社</v>
          </cell>
        </row>
        <row r="192">
          <cell r="A192" t="str">
            <v>186</v>
          </cell>
          <cell r="B192" t="str">
            <v>罗礼仁</v>
          </cell>
          <cell r="C192" t="str">
            <v>352627197009081959</v>
          </cell>
          <cell r="D192">
            <v>18520934328</v>
          </cell>
          <cell r="E192" t="str">
            <v>上罗村</v>
          </cell>
          <cell r="F192">
            <v>2.63</v>
          </cell>
        </row>
        <row r="192">
          <cell r="J192">
            <v>15.78</v>
          </cell>
          <cell r="K192" t="str">
            <v>9090821010100100056623</v>
          </cell>
          <cell r="L192" t="str">
            <v>连城县农村信用联社罗坊信用社</v>
          </cell>
        </row>
        <row r="193">
          <cell r="A193" t="str">
            <v>187</v>
          </cell>
          <cell r="B193" t="str">
            <v>罗礼通</v>
          </cell>
          <cell r="C193" t="str">
            <v>35262719681214191X</v>
          </cell>
          <cell r="D193">
            <v>13599342297</v>
          </cell>
          <cell r="E193" t="str">
            <v>上罗村</v>
          </cell>
          <cell r="F193">
            <v>2.49</v>
          </cell>
        </row>
        <row r="193">
          <cell r="J193">
            <v>14.94</v>
          </cell>
          <cell r="K193" t="str">
            <v>9090821010100100064339</v>
          </cell>
          <cell r="L193" t="str">
            <v>连城县农村信用联社罗坊信用社</v>
          </cell>
        </row>
        <row r="194">
          <cell r="A194" t="str">
            <v>188</v>
          </cell>
          <cell r="B194" t="str">
            <v>罗礼义</v>
          </cell>
          <cell r="C194" t="str">
            <v>352627197705111912</v>
          </cell>
          <cell r="D194" t="str">
            <v>13599342084</v>
          </cell>
          <cell r="E194" t="str">
            <v>上罗村</v>
          </cell>
          <cell r="F194">
            <v>3.9</v>
          </cell>
        </row>
        <row r="194">
          <cell r="J194">
            <v>23.4</v>
          </cell>
          <cell r="K194" t="str">
            <v>9090821010100100056614</v>
          </cell>
          <cell r="L194" t="str">
            <v>连城县农村信用联社罗坊信用社</v>
          </cell>
        </row>
        <row r="195">
          <cell r="A195" t="str">
            <v>189</v>
          </cell>
          <cell r="B195" t="str">
            <v>罗礼彪</v>
          </cell>
          <cell r="C195" t="str">
            <v>352627196208041912</v>
          </cell>
          <cell r="D195">
            <v>13599342297</v>
          </cell>
          <cell r="E195" t="str">
            <v>上罗村</v>
          </cell>
          <cell r="F195">
            <v>1.6</v>
          </cell>
        </row>
        <row r="195">
          <cell r="J195">
            <v>9.6</v>
          </cell>
          <cell r="K195" t="str">
            <v>9090821010100100056598</v>
          </cell>
          <cell r="L195" t="str">
            <v>连城县农村信用联社罗坊信用社</v>
          </cell>
        </row>
        <row r="196">
          <cell r="A196" t="str">
            <v>190</v>
          </cell>
          <cell r="B196" t="str">
            <v>罗漳</v>
          </cell>
          <cell r="C196" t="str">
            <v>350825198610231912</v>
          </cell>
          <cell r="D196" t="str">
            <v/>
          </cell>
          <cell r="E196" t="str">
            <v>上罗村</v>
          </cell>
          <cell r="F196">
            <v>4.64</v>
          </cell>
        </row>
        <row r="196">
          <cell r="J196">
            <v>27.84</v>
          </cell>
          <cell r="K196" t="str">
            <v>622823007905279471</v>
          </cell>
          <cell r="L196" t="str">
            <v>连城县农村信用联社罗坊信用社</v>
          </cell>
        </row>
        <row r="197">
          <cell r="A197" t="str">
            <v>191</v>
          </cell>
          <cell r="B197" t="str">
            <v>罗杏生</v>
          </cell>
          <cell r="C197" t="str">
            <v>352627195806071930</v>
          </cell>
          <cell r="D197">
            <v>15059934809</v>
          </cell>
          <cell r="E197" t="str">
            <v>上罗村</v>
          </cell>
          <cell r="F197">
            <v>3.22</v>
          </cell>
        </row>
        <row r="197">
          <cell r="J197">
            <v>19.32</v>
          </cell>
          <cell r="K197" t="str">
            <v>9090821010100100056687</v>
          </cell>
          <cell r="L197" t="str">
            <v>连城县农村信用联社罗坊信用社</v>
          </cell>
        </row>
        <row r="198">
          <cell r="A198" t="str">
            <v>192</v>
          </cell>
          <cell r="B198" t="str">
            <v>罗新鑫</v>
          </cell>
          <cell r="C198" t="str">
            <v>350825195305211938</v>
          </cell>
          <cell r="D198" t="str">
            <v>15160681814 </v>
          </cell>
          <cell r="E198" t="str">
            <v>上罗村</v>
          </cell>
          <cell r="F198">
            <v>1.59</v>
          </cell>
        </row>
        <row r="198">
          <cell r="J198">
            <v>9.54</v>
          </cell>
          <cell r="K198" t="str">
            <v>9090821010100100056552</v>
          </cell>
          <cell r="L198" t="str">
            <v>连城县农村信用联社罗坊信用社</v>
          </cell>
        </row>
        <row r="199">
          <cell r="A199" t="str">
            <v>193</v>
          </cell>
          <cell r="B199" t="str">
            <v>罗新民</v>
          </cell>
          <cell r="C199" t="str">
            <v>352627195501061918</v>
          </cell>
          <cell r="D199" t="str">
            <v>15159016601 </v>
          </cell>
          <cell r="E199" t="str">
            <v>上罗村</v>
          </cell>
          <cell r="F199">
            <v>3.18</v>
          </cell>
        </row>
        <row r="199">
          <cell r="J199">
            <v>19.08</v>
          </cell>
          <cell r="K199" t="str">
            <v>9090821010100100056543</v>
          </cell>
          <cell r="L199" t="str">
            <v>连城县农村信用联社罗坊信用社</v>
          </cell>
        </row>
        <row r="200">
          <cell r="A200" t="str">
            <v>194</v>
          </cell>
          <cell r="B200" t="str">
            <v>罗燕飞</v>
          </cell>
          <cell r="C200" t="str">
            <v>352627195811291911</v>
          </cell>
          <cell r="D200" t="str">
            <v>13850640700</v>
          </cell>
          <cell r="E200" t="str">
            <v>上罗村</v>
          </cell>
          <cell r="F200">
            <v>1.84</v>
          </cell>
        </row>
        <row r="200">
          <cell r="J200">
            <v>11.04</v>
          </cell>
          <cell r="K200" t="str">
            <v>9090821010100100056589</v>
          </cell>
          <cell r="L200" t="str">
            <v>连城县农村信用联社罗坊信用社</v>
          </cell>
        </row>
        <row r="201">
          <cell r="A201" t="str">
            <v>195</v>
          </cell>
          <cell r="B201" t="str">
            <v>罗伟太</v>
          </cell>
          <cell r="C201" t="str">
            <v>350825198304121918</v>
          </cell>
          <cell r="D201" t="str">
            <v/>
          </cell>
          <cell r="E201" t="str">
            <v>上罗村</v>
          </cell>
          <cell r="F201">
            <v>3.03</v>
          </cell>
        </row>
        <row r="201">
          <cell r="J201">
            <v>18.18</v>
          </cell>
          <cell r="K201" t="str">
            <v>6221840509062811369</v>
          </cell>
          <cell r="L201" t="str">
            <v>连城县农村信用联社罗坊信用社</v>
          </cell>
        </row>
        <row r="202">
          <cell r="A202" t="str">
            <v>196</v>
          </cell>
          <cell r="B202" t="str">
            <v>罗煌太</v>
          </cell>
          <cell r="C202" t="str">
            <v>352627198012261912</v>
          </cell>
          <cell r="D202" t="str">
            <v/>
          </cell>
          <cell r="E202" t="str">
            <v>上罗村</v>
          </cell>
          <cell r="F202">
            <v>2.86</v>
          </cell>
        </row>
        <row r="202">
          <cell r="J202">
            <v>17.16</v>
          </cell>
          <cell r="K202" t="str">
            <v>6221840509062811690</v>
          </cell>
          <cell r="L202" t="str">
            <v>连城县农村信用联社罗坊信用社</v>
          </cell>
        </row>
        <row r="203">
          <cell r="A203" t="str">
            <v>197</v>
          </cell>
          <cell r="B203" t="str">
            <v>罗梅生</v>
          </cell>
          <cell r="C203" t="str">
            <v>352627194001041916</v>
          </cell>
          <cell r="D203" t="str">
            <v>15080224303</v>
          </cell>
          <cell r="E203" t="str">
            <v>上罗村</v>
          </cell>
          <cell r="F203">
            <v>7.14</v>
          </cell>
        </row>
        <row r="203">
          <cell r="J203">
            <v>42.84</v>
          </cell>
          <cell r="K203" t="str">
            <v>9090821010100100056678</v>
          </cell>
          <cell r="L203" t="str">
            <v>连城县农村信用联社罗坊信用社</v>
          </cell>
        </row>
        <row r="204">
          <cell r="A204" t="str">
            <v>198</v>
          </cell>
          <cell r="B204" t="str">
            <v>罗林发</v>
          </cell>
          <cell r="C204" t="str">
            <v>352627196912111910</v>
          </cell>
          <cell r="D204" t="str">
            <v>13850472668	</v>
          </cell>
          <cell r="E204" t="str">
            <v>上罗村</v>
          </cell>
          <cell r="F204">
            <v>2.92</v>
          </cell>
        </row>
        <row r="204">
          <cell r="J204">
            <v>17.52</v>
          </cell>
          <cell r="K204" t="str">
            <v>6230361109023908600</v>
          </cell>
          <cell r="L204" t="str">
            <v>连城县农村信用联社罗坊信用社</v>
          </cell>
        </row>
        <row r="205">
          <cell r="A205" t="str">
            <v>199</v>
          </cell>
          <cell r="B205" t="str">
            <v>罗凤飞</v>
          </cell>
          <cell r="C205" t="str">
            <v>352627196211081915</v>
          </cell>
          <cell r="D205" t="str">
            <v>15959736949</v>
          </cell>
          <cell r="E205" t="str">
            <v>上罗村</v>
          </cell>
          <cell r="F205">
            <v>2.98</v>
          </cell>
        </row>
        <row r="205">
          <cell r="J205">
            <v>17.88</v>
          </cell>
          <cell r="K205" t="str">
            <v>9090821010100100056632</v>
          </cell>
          <cell r="L205" t="str">
            <v>连城县农村信用联社罗坊信用社</v>
          </cell>
        </row>
        <row r="206">
          <cell r="A206" t="str">
            <v>200</v>
          </cell>
          <cell r="B206" t="str">
            <v>罗二花</v>
          </cell>
          <cell r="C206" t="str">
            <v>352627195811071919</v>
          </cell>
          <cell r="D206" t="str">
            <v>18250064020</v>
          </cell>
          <cell r="E206" t="str">
            <v>上罗村</v>
          </cell>
          <cell r="F206">
            <v>3.22</v>
          </cell>
        </row>
        <row r="206">
          <cell r="J206">
            <v>19.32</v>
          </cell>
          <cell r="K206" t="str">
            <v>9090821010100100056669</v>
          </cell>
          <cell r="L206" t="str">
            <v>连城县农村信用联社罗坊信用社</v>
          </cell>
        </row>
        <row r="207">
          <cell r="A207" t="str">
            <v>201</v>
          </cell>
          <cell r="B207" t="str">
            <v>罗海</v>
          </cell>
          <cell r="C207" t="str">
            <v>350825199505281939</v>
          </cell>
          <cell r="D207" t="str">
            <v>18859283728 </v>
          </cell>
          <cell r="E207" t="str">
            <v>上罗村</v>
          </cell>
          <cell r="F207">
            <v>2.35</v>
          </cell>
        </row>
        <row r="207">
          <cell r="J207">
            <v>14.1</v>
          </cell>
          <cell r="K207" t="str">
            <v>6230361109110494050</v>
          </cell>
          <cell r="L207" t="str">
            <v>连城县农村信用联社罗坊信用社</v>
          </cell>
        </row>
        <row r="208">
          <cell r="A208" t="str">
            <v>202</v>
          </cell>
          <cell r="B208" t="str">
            <v>罗仓太</v>
          </cell>
          <cell r="C208" t="str">
            <v>352627195501141918</v>
          </cell>
          <cell r="D208" t="str">
            <v>18650889391</v>
          </cell>
          <cell r="E208" t="str">
            <v>上罗村</v>
          </cell>
          <cell r="F208">
            <v>5.84</v>
          </cell>
        </row>
        <row r="208">
          <cell r="J208">
            <v>35.04</v>
          </cell>
          <cell r="K208" t="str">
            <v>9090821010100100066417</v>
          </cell>
          <cell r="L208" t="str">
            <v>连城县农村信用联社罗坊信用社</v>
          </cell>
        </row>
        <row r="209">
          <cell r="A209" t="str">
            <v>203</v>
          </cell>
          <cell r="B209" t="str">
            <v>罗水旺</v>
          </cell>
          <cell r="C209" t="str">
            <v>352627195406121919</v>
          </cell>
          <cell r="D209" t="str">
            <v>13626022623</v>
          </cell>
          <cell r="E209" t="str">
            <v>上罗村</v>
          </cell>
          <cell r="F209">
            <v>4.48</v>
          </cell>
        </row>
        <row r="209">
          <cell r="J209">
            <v>26.88</v>
          </cell>
          <cell r="K209" t="str">
            <v>9090821010100100056703</v>
          </cell>
          <cell r="L209" t="str">
            <v>连城县农村信用联社罗坊信用社</v>
          </cell>
        </row>
        <row r="210">
          <cell r="A210" t="str">
            <v>204</v>
          </cell>
          <cell r="B210" t="str">
            <v>罗越发</v>
          </cell>
          <cell r="C210" t="str">
            <v>350825196603211914</v>
          </cell>
          <cell r="D210" t="str">
            <v>18759298439 </v>
          </cell>
          <cell r="E210" t="str">
            <v>上罗村</v>
          </cell>
          <cell r="F210">
            <v>4.48</v>
          </cell>
        </row>
        <row r="210">
          <cell r="J210">
            <v>26.88</v>
          </cell>
          <cell r="K210" t="str">
            <v>9090821010100100056829</v>
          </cell>
          <cell r="L210" t="str">
            <v>连城县农村信用联社罗坊信用社</v>
          </cell>
        </row>
        <row r="211">
          <cell r="A211" t="str">
            <v>205</v>
          </cell>
          <cell r="B211" t="str">
            <v>罗春安</v>
          </cell>
          <cell r="C211" t="str">
            <v>352627196102071910</v>
          </cell>
          <cell r="D211" t="str">
            <v>18063785679	</v>
          </cell>
          <cell r="E211" t="str">
            <v>上罗村</v>
          </cell>
          <cell r="F211">
            <v>3.02</v>
          </cell>
        </row>
        <row r="211">
          <cell r="J211">
            <v>18.12</v>
          </cell>
          <cell r="K211" t="str">
            <v>6221840509062812128</v>
          </cell>
          <cell r="L211" t="str">
            <v>连城县农村信用联社罗坊信用社</v>
          </cell>
        </row>
        <row r="212">
          <cell r="A212" t="str">
            <v>206</v>
          </cell>
          <cell r="B212" t="str">
            <v>罗庆杰</v>
          </cell>
          <cell r="C212" t="str">
            <v>352627194901031916</v>
          </cell>
          <cell r="D212" t="str">
            <v>13959097941</v>
          </cell>
          <cell r="E212" t="str">
            <v>上罗村</v>
          </cell>
          <cell r="F212">
            <v>6.91</v>
          </cell>
        </row>
        <row r="212">
          <cell r="J212">
            <v>41.46</v>
          </cell>
          <cell r="K212" t="str">
            <v>9090821010100100056838</v>
          </cell>
          <cell r="L212" t="str">
            <v>连城县农村信用联社罗坊信用社</v>
          </cell>
        </row>
        <row r="213">
          <cell r="A213" t="str">
            <v>207</v>
          </cell>
          <cell r="B213" t="str">
            <v>罗礼信</v>
          </cell>
          <cell r="C213" t="str">
            <v>352627194810051911</v>
          </cell>
          <cell r="D213" t="str">
            <v>18030010702 </v>
          </cell>
          <cell r="E213" t="str">
            <v>上罗村</v>
          </cell>
          <cell r="F213">
            <v>5.54</v>
          </cell>
        </row>
        <row r="213">
          <cell r="J213">
            <v>33.24</v>
          </cell>
          <cell r="K213" t="str">
            <v>9090821010100100056712</v>
          </cell>
          <cell r="L213" t="str">
            <v>连城县农村信用联社罗坊信用社</v>
          </cell>
        </row>
        <row r="214">
          <cell r="A214" t="str">
            <v>208</v>
          </cell>
          <cell r="B214" t="str">
            <v>罗福升</v>
          </cell>
          <cell r="C214" t="str">
            <v>352627195309101916</v>
          </cell>
          <cell r="D214">
            <v>13859570404</v>
          </cell>
          <cell r="E214" t="str">
            <v>上罗村</v>
          </cell>
          <cell r="F214">
            <v>2.55</v>
          </cell>
        </row>
        <row r="214">
          <cell r="J214">
            <v>15.3</v>
          </cell>
          <cell r="K214" t="str">
            <v>9090821010100100056801</v>
          </cell>
          <cell r="L214" t="str">
            <v>连城县农村信用联社罗坊信用社</v>
          </cell>
        </row>
        <row r="215">
          <cell r="A215" t="str">
            <v>209</v>
          </cell>
          <cell r="B215" t="str">
            <v>罗益华</v>
          </cell>
          <cell r="C215" t="str">
            <v>352627197608231912</v>
          </cell>
          <cell r="D215" t="str">
            <v/>
          </cell>
          <cell r="E215" t="str">
            <v>上罗村</v>
          </cell>
          <cell r="F215">
            <v>2.71</v>
          </cell>
        </row>
        <row r="215">
          <cell r="J215">
            <v>16.26</v>
          </cell>
          <cell r="K215" t="str">
            <v>6221840509062812276</v>
          </cell>
          <cell r="L215" t="str">
            <v>连城县农村信用联社罗坊信用社</v>
          </cell>
        </row>
        <row r="216">
          <cell r="A216" t="str">
            <v>210</v>
          </cell>
          <cell r="B216" t="str">
            <v>罗达得</v>
          </cell>
          <cell r="C216" t="str">
            <v>352627196909171939</v>
          </cell>
          <cell r="D216" t="str">
            <v>15259812185 </v>
          </cell>
          <cell r="E216" t="str">
            <v>上罗村</v>
          </cell>
          <cell r="F216">
            <v>3.54</v>
          </cell>
        </row>
        <row r="216">
          <cell r="J216">
            <v>21.24</v>
          </cell>
          <cell r="K216" t="str">
            <v>9090821010100100056776</v>
          </cell>
          <cell r="L216" t="str">
            <v>连城县农村信用联社罗坊信用社</v>
          </cell>
        </row>
        <row r="217">
          <cell r="A217" t="str">
            <v>211</v>
          </cell>
          <cell r="B217" t="str">
            <v>曾远和</v>
          </cell>
          <cell r="C217" t="str">
            <v>352627195805171913</v>
          </cell>
          <cell r="D217" t="str">
            <v>18359306207</v>
          </cell>
          <cell r="E217" t="str">
            <v>上罗村</v>
          </cell>
          <cell r="F217">
            <v>3.99</v>
          </cell>
        </row>
        <row r="217">
          <cell r="J217">
            <v>23.94</v>
          </cell>
          <cell r="K217" t="str">
            <v>9090821010100100056856</v>
          </cell>
          <cell r="L217" t="str">
            <v>连城县农村信用联社罗坊信用社</v>
          </cell>
        </row>
        <row r="218">
          <cell r="A218" t="str">
            <v>212</v>
          </cell>
          <cell r="B218" t="str">
            <v>罗礼议</v>
          </cell>
          <cell r="C218" t="str">
            <v>352627197312161919</v>
          </cell>
          <cell r="D218" t="str">
            <v>15160662126</v>
          </cell>
          <cell r="E218" t="str">
            <v>上罗村</v>
          </cell>
          <cell r="F218">
            <v>1.96</v>
          </cell>
        </row>
        <row r="218">
          <cell r="J218">
            <v>11.76</v>
          </cell>
          <cell r="K218" t="str">
            <v>9090821010100100056721</v>
          </cell>
          <cell r="L218" t="str">
            <v>连城县农村信用联社罗坊信用社</v>
          </cell>
        </row>
        <row r="219">
          <cell r="A219" t="str">
            <v>213</v>
          </cell>
          <cell r="B219" t="str">
            <v>罗礼晖</v>
          </cell>
          <cell r="C219" t="str">
            <v>352627195806191916</v>
          </cell>
          <cell r="D219">
            <v>18350219828</v>
          </cell>
          <cell r="E219" t="str">
            <v>上罗村</v>
          </cell>
          <cell r="F219">
            <v>2.95</v>
          </cell>
        </row>
        <row r="219">
          <cell r="J219">
            <v>17.7</v>
          </cell>
          <cell r="K219" t="str">
            <v>9090821010100100056767</v>
          </cell>
          <cell r="L219" t="str">
            <v>连城县农村信用联社罗坊信用社</v>
          </cell>
        </row>
        <row r="220">
          <cell r="A220" t="str">
            <v>214</v>
          </cell>
          <cell r="B220" t="str">
            <v>罗润桂</v>
          </cell>
          <cell r="C220" t="str">
            <v>35262719570829193X</v>
          </cell>
          <cell r="D220" t="str">
            <v>18558711926</v>
          </cell>
          <cell r="E220" t="str">
            <v>上罗村</v>
          </cell>
          <cell r="F220">
            <v>5</v>
          </cell>
        </row>
        <row r="220">
          <cell r="J220">
            <v>30</v>
          </cell>
          <cell r="K220" t="str">
            <v>9090821010100100056749</v>
          </cell>
          <cell r="L220" t="str">
            <v>连城县农村信用联社罗坊信用社</v>
          </cell>
        </row>
        <row r="221">
          <cell r="A221" t="str">
            <v>215</v>
          </cell>
          <cell r="B221" t="str">
            <v>罗宝太</v>
          </cell>
          <cell r="C221" t="str">
            <v>352627194902191911</v>
          </cell>
          <cell r="D221" t="str">
            <v>13313927779</v>
          </cell>
          <cell r="E221" t="str">
            <v>上罗村</v>
          </cell>
          <cell r="F221">
            <v>4.27</v>
          </cell>
        </row>
        <row r="221">
          <cell r="J221">
            <v>25.62</v>
          </cell>
          <cell r="K221" t="str">
            <v>9090821010100100056883</v>
          </cell>
          <cell r="L221" t="str">
            <v>连城县农村信用联社罗坊信用社</v>
          </cell>
        </row>
        <row r="222">
          <cell r="A222" t="str">
            <v>216</v>
          </cell>
          <cell r="B222" t="str">
            <v>罗炎林</v>
          </cell>
          <cell r="C222" t="str">
            <v>352627196209101913</v>
          </cell>
          <cell r="D222" t="str">
            <v>13002686996</v>
          </cell>
          <cell r="E222" t="str">
            <v>上罗村</v>
          </cell>
          <cell r="F222">
            <v>5.46</v>
          </cell>
        </row>
        <row r="222">
          <cell r="J222">
            <v>32.76</v>
          </cell>
          <cell r="K222" t="str">
            <v>6221840509062812110</v>
          </cell>
          <cell r="L222" t="str">
            <v>连城县农村信用联社罗坊信用社</v>
          </cell>
        </row>
        <row r="223">
          <cell r="A223" t="str">
            <v>217</v>
          </cell>
          <cell r="B223" t="str">
            <v>罗松林</v>
          </cell>
          <cell r="C223" t="str">
            <v>352627196711061910</v>
          </cell>
          <cell r="D223" t="str">
            <v>13656937692</v>
          </cell>
          <cell r="E223" t="str">
            <v>上罗村</v>
          </cell>
          <cell r="F223">
            <v>4.94</v>
          </cell>
        </row>
        <row r="223">
          <cell r="J223">
            <v>29.64</v>
          </cell>
          <cell r="K223" t="str">
            <v>9090821010100100056909</v>
          </cell>
          <cell r="L223" t="str">
            <v>连城县农村信用联社罗坊信用社</v>
          </cell>
        </row>
        <row r="224">
          <cell r="A224" t="str">
            <v>218</v>
          </cell>
          <cell r="B224" t="str">
            <v>罗润如</v>
          </cell>
          <cell r="C224" t="str">
            <v>35262719690820193X</v>
          </cell>
          <cell r="D224">
            <v>13559961313</v>
          </cell>
          <cell r="E224" t="str">
            <v>上罗村</v>
          </cell>
          <cell r="F224">
            <v>1.41</v>
          </cell>
        </row>
        <row r="224">
          <cell r="J224">
            <v>8.46</v>
          </cell>
          <cell r="K224" t="str">
            <v>9090821010100100056730</v>
          </cell>
          <cell r="L224" t="str">
            <v>连城县农村信用联社罗坊信用社</v>
          </cell>
        </row>
        <row r="225">
          <cell r="A225" t="str">
            <v>219</v>
          </cell>
          <cell r="B225" t="str">
            <v>罗爱云</v>
          </cell>
          <cell r="C225" t="str">
            <v>352627196908231928</v>
          </cell>
          <cell r="D225" t="str">
            <v>15260635611 </v>
          </cell>
          <cell r="E225" t="str">
            <v>上罗村</v>
          </cell>
          <cell r="F225">
            <v>5.35</v>
          </cell>
        </row>
        <row r="225">
          <cell r="J225">
            <v>32.1</v>
          </cell>
          <cell r="K225" t="str">
            <v>6221840509062812201</v>
          </cell>
          <cell r="L225" t="str">
            <v>连城县农村信用联社罗坊信用社</v>
          </cell>
        </row>
        <row r="226">
          <cell r="A226" t="str">
            <v>220</v>
          </cell>
          <cell r="B226" t="str">
            <v>罗木旺</v>
          </cell>
          <cell r="C226" t="str">
            <v>352627196004201953</v>
          </cell>
          <cell r="D226" t="str">
            <v>13799093078</v>
          </cell>
          <cell r="E226" t="str">
            <v>上罗村</v>
          </cell>
          <cell r="F226">
            <v>3.46</v>
          </cell>
        </row>
        <row r="226">
          <cell r="J226">
            <v>20.76</v>
          </cell>
          <cell r="K226" t="str">
            <v>9090821010100100056696</v>
          </cell>
          <cell r="L226" t="str">
            <v>连城县农村信用联社罗坊信用社</v>
          </cell>
        </row>
        <row r="227">
          <cell r="A227" t="str">
            <v>221</v>
          </cell>
          <cell r="B227" t="str">
            <v>罗庆珩</v>
          </cell>
          <cell r="C227" t="str">
            <v>352627196508021913</v>
          </cell>
          <cell r="D227">
            <v>15160082755</v>
          </cell>
          <cell r="E227" t="str">
            <v>上罗村</v>
          </cell>
          <cell r="F227">
            <v>2.55</v>
          </cell>
        </row>
        <row r="227">
          <cell r="J227">
            <v>15.3</v>
          </cell>
          <cell r="K227" t="str">
            <v>9090821010100100056847</v>
          </cell>
          <cell r="L227" t="str">
            <v>连城县农村信用联社罗坊信用社</v>
          </cell>
        </row>
        <row r="228">
          <cell r="A228" t="str">
            <v>222</v>
          </cell>
          <cell r="B228" t="str">
            <v>罗水炎</v>
          </cell>
          <cell r="C228" t="str">
            <v>352627197211151914</v>
          </cell>
          <cell r="D228" t="str">
            <v/>
          </cell>
          <cell r="E228" t="str">
            <v>上罗村</v>
          </cell>
          <cell r="F228">
            <v>1.84</v>
          </cell>
        </row>
        <row r="228">
          <cell r="J228">
            <v>11.04</v>
          </cell>
          <cell r="K228" t="str">
            <v>6221840509062812243</v>
          </cell>
          <cell r="L228" t="str">
            <v>连城县农村信用联社罗坊信用社</v>
          </cell>
        </row>
        <row r="229">
          <cell r="A229" t="str">
            <v>223</v>
          </cell>
          <cell r="B229" t="str">
            <v>罗月德</v>
          </cell>
          <cell r="C229" t="str">
            <v>352627196309251919</v>
          </cell>
          <cell r="D229">
            <v>18459761710</v>
          </cell>
          <cell r="E229" t="str">
            <v>上罗村</v>
          </cell>
          <cell r="F229">
            <v>3.02</v>
          </cell>
        </row>
        <row r="229">
          <cell r="J229">
            <v>18.12</v>
          </cell>
          <cell r="K229" t="str">
            <v>9090821010100100057052</v>
          </cell>
          <cell r="L229" t="str">
            <v>连城县农村信用联社罗坊信用社</v>
          </cell>
        </row>
        <row r="230">
          <cell r="A230" t="str">
            <v>224</v>
          </cell>
          <cell r="B230" t="str">
            <v>罗炎明</v>
          </cell>
          <cell r="C230" t="str">
            <v>352627195909241912</v>
          </cell>
          <cell r="D230" t="str">
            <v>13850136650</v>
          </cell>
          <cell r="E230" t="str">
            <v>上罗村</v>
          </cell>
          <cell r="F230">
            <v>3.29</v>
          </cell>
        </row>
        <row r="230">
          <cell r="J230">
            <v>19.74</v>
          </cell>
          <cell r="K230" t="str">
            <v>9090821010100100056927</v>
          </cell>
          <cell r="L230" t="str">
            <v>连城县农村信用联社罗坊信用社</v>
          </cell>
        </row>
        <row r="231">
          <cell r="A231" t="str">
            <v>225</v>
          </cell>
          <cell r="B231" t="str">
            <v>罗金书</v>
          </cell>
          <cell r="C231" t="str">
            <v>352627196207041910</v>
          </cell>
          <cell r="D231" t="str">
            <v>15159097736</v>
          </cell>
          <cell r="E231" t="str">
            <v>上罗村</v>
          </cell>
          <cell r="F231">
            <v>1.56</v>
          </cell>
        </row>
        <row r="231">
          <cell r="J231">
            <v>9.36</v>
          </cell>
          <cell r="K231" t="str">
            <v>9090821010100100056945</v>
          </cell>
          <cell r="L231" t="str">
            <v>连城县农村信用联社罗坊信用社</v>
          </cell>
        </row>
        <row r="232">
          <cell r="A232" t="str">
            <v>226</v>
          </cell>
          <cell r="B232" t="str">
            <v>罗金合</v>
          </cell>
          <cell r="C232" t="str">
            <v>352627196506051916</v>
          </cell>
          <cell r="D232" t="str">
            <v>13115982090 </v>
          </cell>
          <cell r="E232" t="str">
            <v>上罗村</v>
          </cell>
          <cell r="F232">
            <v>3.35</v>
          </cell>
        </row>
        <row r="232">
          <cell r="J232">
            <v>20.1</v>
          </cell>
          <cell r="K232" t="str">
            <v>9090821010100100057016</v>
          </cell>
          <cell r="L232" t="str">
            <v>连城县农村信用联社罗坊信用社</v>
          </cell>
        </row>
        <row r="233">
          <cell r="A233" t="str">
            <v>227</v>
          </cell>
          <cell r="B233" t="str">
            <v>罗翠娥</v>
          </cell>
          <cell r="C233" t="str">
            <v>352627195007081921</v>
          </cell>
          <cell r="D233" t="str">
            <v/>
          </cell>
          <cell r="E233" t="str">
            <v>上罗村</v>
          </cell>
          <cell r="F233">
            <v>6.12</v>
          </cell>
        </row>
        <row r="233">
          <cell r="J233">
            <v>36.72</v>
          </cell>
          <cell r="K233" t="str">
            <v>622184050062812623</v>
          </cell>
          <cell r="L233" t="str">
            <v>连城县农村信用联社罗坊信用社</v>
          </cell>
        </row>
        <row r="234">
          <cell r="A234" t="str">
            <v>228</v>
          </cell>
          <cell r="B234" t="str">
            <v>罗洪升</v>
          </cell>
          <cell r="C234" t="str">
            <v>35262719500604191X</v>
          </cell>
          <cell r="D234" t="str">
            <v>15080223492</v>
          </cell>
          <cell r="E234" t="str">
            <v>上罗村</v>
          </cell>
          <cell r="F234">
            <v>4.94</v>
          </cell>
        </row>
        <row r="234">
          <cell r="J234">
            <v>29.64</v>
          </cell>
          <cell r="K234" t="str">
            <v>9090821010100100056954</v>
          </cell>
          <cell r="L234" t="str">
            <v>连城县农村信用联社罗坊信用社</v>
          </cell>
        </row>
        <row r="235">
          <cell r="A235" t="str">
            <v>229</v>
          </cell>
          <cell r="B235" t="str">
            <v>邱娟华</v>
          </cell>
          <cell r="C235" t="str">
            <v>35082519820529192X</v>
          </cell>
          <cell r="D235" t="str">
            <v>13859544569</v>
          </cell>
          <cell r="E235" t="str">
            <v>上罗村</v>
          </cell>
          <cell r="F235">
            <v>6.71</v>
          </cell>
        </row>
        <row r="235">
          <cell r="J235">
            <v>40.26</v>
          </cell>
          <cell r="K235" t="str">
            <v>6221840509062812367</v>
          </cell>
          <cell r="L235" t="str">
            <v>连城县农村信用联社罗坊信用社</v>
          </cell>
        </row>
        <row r="236">
          <cell r="A236" t="str">
            <v>230</v>
          </cell>
          <cell r="B236" t="str">
            <v>罗月才</v>
          </cell>
          <cell r="C236" t="str">
            <v>352627196004211916</v>
          </cell>
          <cell r="D236">
            <v>18950105134</v>
          </cell>
          <cell r="E236" t="str">
            <v>上罗村</v>
          </cell>
          <cell r="F236">
            <v>3.29</v>
          </cell>
        </row>
        <row r="236">
          <cell r="J236">
            <v>19.74</v>
          </cell>
          <cell r="K236" t="str">
            <v>9090821010100100057034</v>
          </cell>
          <cell r="L236" t="str">
            <v>连城县农村信用联社罗坊信用社</v>
          </cell>
        </row>
        <row r="237">
          <cell r="A237" t="str">
            <v>231</v>
          </cell>
          <cell r="B237" t="str">
            <v>罗月荣</v>
          </cell>
          <cell r="C237" t="str">
            <v>35262719730319193X</v>
          </cell>
          <cell r="D237" t="str">
            <v>18159469252</v>
          </cell>
          <cell r="E237" t="str">
            <v>上罗村</v>
          </cell>
          <cell r="F237">
            <v>2.1</v>
          </cell>
        </row>
        <row r="237">
          <cell r="J237">
            <v>12.6</v>
          </cell>
          <cell r="K237" t="str">
            <v>6221840509062812888</v>
          </cell>
          <cell r="L237" t="str">
            <v>连城县农村信用联社罗坊信用社</v>
          </cell>
        </row>
        <row r="238">
          <cell r="A238" t="str">
            <v>232</v>
          </cell>
          <cell r="B238" t="str">
            <v>罗寿太</v>
          </cell>
          <cell r="C238" t="str">
            <v>352627196303121910</v>
          </cell>
          <cell r="D238" t="str">
            <v>13859536943</v>
          </cell>
          <cell r="E238" t="str">
            <v>上罗村</v>
          </cell>
          <cell r="F238">
            <v>2.15</v>
          </cell>
        </row>
        <row r="238">
          <cell r="J238">
            <v>12.9</v>
          </cell>
          <cell r="K238" t="str">
            <v>9090821010100100056981</v>
          </cell>
          <cell r="L238" t="str">
            <v>连城县农村信用联社罗坊信用社</v>
          </cell>
        </row>
        <row r="239">
          <cell r="A239" t="str">
            <v>233</v>
          </cell>
          <cell r="B239" t="str">
            <v>罗东生</v>
          </cell>
          <cell r="C239" t="str">
            <v>352627195512121912</v>
          </cell>
          <cell r="D239" t="str">
            <v/>
          </cell>
          <cell r="E239" t="str">
            <v>上罗村</v>
          </cell>
          <cell r="F239">
            <v>4.58</v>
          </cell>
        </row>
        <row r="239">
          <cell r="J239">
            <v>27.48</v>
          </cell>
          <cell r="K239" t="str">
            <v>6230361509009940172</v>
          </cell>
          <cell r="L239" t="str">
            <v>连城县农村信用联社罗坊信用社</v>
          </cell>
        </row>
        <row r="240">
          <cell r="A240" t="str">
            <v>234</v>
          </cell>
          <cell r="B240" t="str">
            <v>罗月福</v>
          </cell>
          <cell r="C240" t="str">
            <v>352627197010311918</v>
          </cell>
          <cell r="D240" t="str">
            <v>15960887922</v>
          </cell>
          <cell r="E240" t="str">
            <v>上罗村</v>
          </cell>
          <cell r="F240">
            <v>1.47</v>
          </cell>
        </row>
        <row r="240">
          <cell r="J240">
            <v>8.82</v>
          </cell>
          <cell r="K240" t="str">
            <v>9090821010100100057043</v>
          </cell>
          <cell r="L240" t="str">
            <v>连城县农村信用联社罗坊信用社</v>
          </cell>
        </row>
        <row r="241">
          <cell r="A241" t="str">
            <v>235</v>
          </cell>
          <cell r="B241" t="str">
            <v>罗坤铭</v>
          </cell>
          <cell r="C241" t="str">
            <v>352627196610161939</v>
          </cell>
          <cell r="D241" t="str">
            <v>13559967237</v>
          </cell>
          <cell r="E241" t="str">
            <v>上罗村</v>
          </cell>
          <cell r="F241">
            <v>2.68</v>
          </cell>
        </row>
        <row r="241">
          <cell r="J241">
            <v>16.08</v>
          </cell>
          <cell r="K241" t="str">
            <v>9090821010100100056918</v>
          </cell>
          <cell r="L241" t="str">
            <v>连城县农村信用联社罗坊信用社</v>
          </cell>
        </row>
        <row r="242">
          <cell r="A242" t="str">
            <v>236</v>
          </cell>
          <cell r="B242" t="str">
            <v>罗福太</v>
          </cell>
          <cell r="C242" t="str">
            <v>352627195407171918</v>
          </cell>
          <cell r="D242" t="str">
            <v>18305973291</v>
          </cell>
          <cell r="E242" t="str">
            <v>上罗村</v>
          </cell>
          <cell r="F242">
            <v>2.77</v>
          </cell>
        </row>
        <row r="242">
          <cell r="J242">
            <v>16.62</v>
          </cell>
          <cell r="K242" t="str">
            <v>6221840509062812805</v>
          </cell>
          <cell r="L242" t="str">
            <v>连城县农村信用联社罗坊信用社</v>
          </cell>
        </row>
        <row r="243">
          <cell r="A243" t="str">
            <v>237</v>
          </cell>
          <cell r="B243" t="str">
            <v>吴香兰</v>
          </cell>
          <cell r="C243" t="str">
            <v>35082519630917194X</v>
          </cell>
          <cell r="D243" t="str">
            <v/>
          </cell>
          <cell r="E243" t="str">
            <v>上罗村</v>
          </cell>
          <cell r="F243">
            <v>2.96</v>
          </cell>
        </row>
        <row r="243">
          <cell r="J243">
            <v>17.76</v>
          </cell>
          <cell r="K243" t="str">
            <v>6230361509005289152</v>
          </cell>
          <cell r="L243" t="str">
            <v>连城县农村信用联社罗坊信用社</v>
          </cell>
        </row>
        <row r="244">
          <cell r="A244" t="str">
            <v>238</v>
          </cell>
          <cell r="B244" t="str">
            <v>罗月明</v>
          </cell>
          <cell r="C244" t="str">
            <v>352627195404191913</v>
          </cell>
          <cell r="D244" t="str">
            <v>15160069453</v>
          </cell>
          <cell r="E244" t="str">
            <v>上罗村</v>
          </cell>
          <cell r="F244">
            <v>6.42</v>
          </cell>
        </row>
        <row r="244">
          <cell r="J244">
            <v>38.52</v>
          </cell>
          <cell r="K244" t="str">
            <v>9090821010100100057007</v>
          </cell>
          <cell r="L244" t="str">
            <v>连城县农村信用联社罗坊信用社</v>
          </cell>
        </row>
        <row r="245">
          <cell r="A245" t="str">
            <v>239</v>
          </cell>
          <cell r="B245" t="str">
            <v>罗尔升</v>
          </cell>
          <cell r="C245" t="str">
            <v>35082519480911191X</v>
          </cell>
          <cell r="D245" t="str">
            <v>8921882	</v>
          </cell>
          <cell r="E245" t="str">
            <v>上罗村</v>
          </cell>
          <cell r="F245">
            <v>2.81</v>
          </cell>
        </row>
        <row r="245">
          <cell r="J245">
            <v>16.86</v>
          </cell>
          <cell r="K245" t="str">
            <v>9090821010100100057150</v>
          </cell>
          <cell r="L245" t="str">
            <v>连城县农村信用联社罗坊信用社</v>
          </cell>
        </row>
        <row r="246">
          <cell r="A246" t="str">
            <v>240</v>
          </cell>
          <cell r="B246" t="str">
            <v>罗益锋</v>
          </cell>
          <cell r="C246" t="str">
            <v>352627196306101915</v>
          </cell>
          <cell r="D246" t="str">
            <v>13661435625</v>
          </cell>
          <cell r="E246" t="str">
            <v>上罗村</v>
          </cell>
          <cell r="F246">
            <v>4.05</v>
          </cell>
        </row>
        <row r="246">
          <cell r="J246">
            <v>24.3</v>
          </cell>
          <cell r="K246" t="str">
            <v>9090821010100100057169</v>
          </cell>
          <cell r="L246" t="str">
            <v>连城县农村信用联社罗坊信用社</v>
          </cell>
        </row>
        <row r="247">
          <cell r="A247" t="str">
            <v>241</v>
          </cell>
          <cell r="B247" t="str">
            <v>罗旭煌</v>
          </cell>
          <cell r="C247" t="str">
            <v>352627194907041939</v>
          </cell>
          <cell r="D247" t="str">
            <v>15206012339</v>
          </cell>
          <cell r="E247" t="str">
            <v>上罗村</v>
          </cell>
          <cell r="F247">
            <v>5.34</v>
          </cell>
        </row>
        <row r="247">
          <cell r="J247">
            <v>32.04</v>
          </cell>
          <cell r="K247" t="str">
            <v>9090821010100100057061</v>
          </cell>
          <cell r="L247" t="str">
            <v>连城县农村信用联社罗坊信用社</v>
          </cell>
        </row>
        <row r="248">
          <cell r="A248" t="str">
            <v>242</v>
          </cell>
          <cell r="B248" t="str">
            <v>罗元德</v>
          </cell>
          <cell r="C248" t="str">
            <v>352627197308161932</v>
          </cell>
          <cell r="D248" t="str">
            <v>15860116072	</v>
          </cell>
          <cell r="E248" t="str">
            <v>上罗村</v>
          </cell>
          <cell r="F248">
            <v>3.76</v>
          </cell>
        </row>
        <row r="248">
          <cell r="J248">
            <v>22.56</v>
          </cell>
          <cell r="K248" t="str">
            <v>6221840509062812896</v>
          </cell>
          <cell r="L248" t="str">
            <v>连城县农村信用联社罗坊信用社</v>
          </cell>
        </row>
        <row r="249">
          <cell r="A249" t="str">
            <v>243</v>
          </cell>
          <cell r="B249" t="str">
            <v>罗平太</v>
          </cell>
          <cell r="C249" t="str">
            <v>352627197205061912</v>
          </cell>
          <cell r="D249" t="str">
            <v>15359226126 </v>
          </cell>
          <cell r="E249" t="str">
            <v>上罗村</v>
          </cell>
          <cell r="F249">
            <v>3.46</v>
          </cell>
        </row>
        <row r="249">
          <cell r="J249">
            <v>20.76</v>
          </cell>
          <cell r="K249" t="str">
            <v>9090821010100100057141</v>
          </cell>
          <cell r="L249" t="str">
            <v>连城县农村信用联社罗坊信用社</v>
          </cell>
        </row>
        <row r="250">
          <cell r="A250" t="str">
            <v>244</v>
          </cell>
          <cell r="B250" t="str">
            <v>罗东升</v>
          </cell>
          <cell r="C250" t="str">
            <v>350825198312141919</v>
          </cell>
          <cell r="D250" t="str">
            <v/>
          </cell>
          <cell r="E250" t="str">
            <v>上罗村</v>
          </cell>
          <cell r="F250">
            <v>2.62</v>
          </cell>
        </row>
        <row r="250">
          <cell r="J250">
            <v>15.72</v>
          </cell>
          <cell r="K250" t="str">
            <v>6231626031007110947</v>
          </cell>
          <cell r="L250" t="str">
            <v>连城县农村信用联社罗坊信用社</v>
          </cell>
        </row>
        <row r="251">
          <cell r="A251" t="str">
            <v>245</v>
          </cell>
          <cell r="B251" t="str">
            <v>罗松太</v>
          </cell>
          <cell r="C251" t="str">
            <v>352627197007181913</v>
          </cell>
          <cell r="D251" t="str">
            <v>15159072478</v>
          </cell>
          <cell r="E251" t="str">
            <v>上罗村</v>
          </cell>
          <cell r="F251">
            <v>1.88</v>
          </cell>
        </row>
        <row r="251">
          <cell r="J251">
            <v>11.28</v>
          </cell>
          <cell r="K251" t="str">
            <v>9090821010100100057089</v>
          </cell>
          <cell r="L251" t="str">
            <v>连城县农村信用联社罗坊信用社</v>
          </cell>
        </row>
        <row r="252">
          <cell r="A252" t="str">
            <v>246</v>
          </cell>
          <cell r="B252" t="str">
            <v>童华梅</v>
          </cell>
          <cell r="C252" t="str">
            <v>352627197609181320</v>
          </cell>
          <cell r="D252" t="str">
            <v/>
          </cell>
          <cell r="E252" t="str">
            <v>上罗村</v>
          </cell>
          <cell r="F252">
            <v>2.71</v>
          </cell>
        </row>
        <row r="252">
          <cell r="J252">
            <v>16.26</v>
          </cell>
          <cell r="K252" t="str">
            <v>6221840509062812920</v>
          </cell>
          <cell r="L252" t="str">
            <v>连城县农村信用联社罗坊信用社</v>
          </cell>
        </row>
        <row r="253">
          <cell r="A253" t="str">
            <v>247</v>
          </cell>
          <cell r="B253" t="str">
            <v>李云云</v>
          </cell>
          <cell r="C253" t="str">
            <v>352627195805081926</v>
          </cell>
          <cell r="D253" t="str">
            <v>13959097941</v>
          </cell>
          <cell r="E253" t="str">
            <v>上罗村</v>
          </cell>
          <cell r="F253">
            <v>2.18</v>
          </cell>
        </row>
        <row r="253">
          <cell r="J253">
            <v>13.08</v>
          </cell>
          <cell r="K253" t="str">
            <v>6230361509013163076</v>
          </cell>
          <cell r="L253" t="str">
            <v>连城县农村信用联社罗坊信用社</v>
          </cell>
        </row>
        <row r="254">
          <cell r="A254" t="str">
            <v>248</v>
          </cell>
          <cell r="B254" t="str">
            <v>罗礼华</v>
          </cell>
          <cell r="C254" t="str">
            <v>352627196608131933</v>
          </cell>
          <cell r="D254" t="str">
            <v>13850607087</v>
          </cell>
          <cell r="E254" t="str">
            <v>上罗村</v>
          </cell>
          <cell r="F254">
            <v>3.37</v>
          </cell>
        </row>
        <row r="254">
          <cell r="J254">
            <v>20.22</v>
          </cell>
          <cell r="K254" t="str">
            <v>9090821010100100057374</v>
          </cell>
          <cell r="L254" t="str">
            <v>连城县农村信用联社罗坊信用社</v>
          </cell>
        </row>
        <row r="255">
          <cell r="A255" t="str">
            <v>249</v>
          </cell>
          <cell r="B255" t="str">
            <v>罗礼田</v>
          </cell>
          <cell r="C255" t="str">
            <v>352627197202071912</v>
          </cell>
          <cell r="D255" t="str">
            <v>13626047695	</v>
          </cell>
          <cell r="E255" t="str">
            <v>上罗村</v>
          </cell>
          <cell r="F255">
            <v>3.52</v>
          </cell>
        </row>
        <row r="255">
          <cell r="J255">
            <v>21.12</v>
          </cell>
          <cell r="K255" t="str">
            <v>6221840509062813456</v>
          </cell>
          <cell r="L255" t="str">
            <v>连城县农村信用联社罗坊信用社</v>
          </cell>
        </row>
        <row r="256">
          <cell r="A256" t="str">
            <v>250</v>
          </cell>
          <cell r="B256" t="str">
            <v>罗炳玲</v>
          </cell>
          <cell r="C256" t="str">
            <v>352627197304211912</v>
          </cell>
          <cell r="D256" t="str">
            <v>18759775377 </v>
          </cell>
          <cell r="E256" t="str">
            <v>上罗村</v>
          </cell>
          <cell r="F256">
            <v>2.66</v>
          </cell>
        </row>
        <row r="256">
          <cell r="J256">
            <v>15.96</v>
          </cell>
          <cell r="K256" t="str">
            <v>9090821010100100057454</v>
          </cell>
          <cell r="L256" t="str">
            <v>连城县农村信用联社罗坊信用社</v>
          </cell>
        </row>
        <row r="257">
          <cell r="A257" t="str">
            <v>251</v>
          </cell>
          <cell r="B257" t="str">
            <v>罗庆均</v>
          </cell>
          <cell r="C257" t="str">
            <v>352627194404041937</v>
          </cell>
          <cell r="D257" t="str">
            <v>15159011552</v>
          </cell>
          <cell r="E257" t="str">
            <v>上罗村</v>
          </cell>
          <cell r="F257">
            <v>4.56</v>
          </cell>
        </row>
        <row r="257">
          <cell r="J257">
            <v>27.36</v>
          </cell>
          <cell r="K257" t="str">
            <v>9090821010100100057383</v>
          </cell>
          <cell r="L257" t="str">
            <v>连城县农村信用联社罗坊信用社</v>
          </cell>
        </row>
        <row r="258">
          <cell r="A258" t="str">
            <v>252</v>
          </cell>
          <cell r="B258" t="str">
            <v>罗庆莺</v>
          </cell>
          <cell r="C258" t="str">
            <v>352627195910181937</v>
          </cell>
          <cell r="D258" t="str">
            <v>15159073882</v>
          </cell>
          <cell r="E258" t="str">
            <v>上罗村</v>
          </cell>
          <cell r="F258">
            <v>8.55</v>
          </cell>
        </row>
        <row r="258">
          <cell r="J258">
            <v>51.3</v>
          </cell>
          <cell r="K258" t="str">
            <v>6221840509062813308</v>
          </cell>
          <cell r="L258" t="str">
            <v>连城县农村信用联社罗坊信用社</v>
          </cell>
        </row>
        <row r="259">
          <cell r="A259" t="str">
            <v>253</v>
          </cell>
          <cell r="B259" t="str">
            <v>罗炳芳</v>
          </cell>
          <cell r="C259" t="str">
            <v>352627196304211950</v>
          </cell>
          <cell r="D259" t="str">
            <v>15080227990</v>
          </cell>
          <cell r="E259" t="str">
            <v>上罗村</v>
          </cell>
          <cell r="F259">
            <v>1.68</v>
          </cell>
        </row>
        <row r="259">
          <cell r="J259">
            <v>10.08</v>
          </cell>
          <cell r="K259" t="str">
            <v>9090821010100100057221</v>
          </cell>
          <cell r="L259" t="str">
            <v>连城县农村信用联社罗坊信用社</v>
          </cell>
        </row>
        <row r="260">
          <cell r="A260" t="str">
            <v>254</v>
          </cell>
          <cell r="B260" t="str">
            <v>罗扬升</v>
          </cell>
          <cell r="C260" t="str">
            <v>352627195709091913</v>
          </cell>
          <cell r="D260" t="str">
            <v>13375085280</v>
          </cell>
          <cell r="E260" t="str">
            <v>上罗村</v>
          </cell>
          <cell r="F260">
            <v>4.29</v>
          </cell>
        </row>
        <row r="260">
          <cell r="J260">
            <v>25.74</v>
          </cell>
          <cell r="K260" t="str">
            <v>9090821010100100057356</v>
          </cell>
          <cell r="L260" t="str">
            <v>连城县农村信用联社罗坊信用社</v>
          </cell>
        </row>
        <row r="261">
          <cell r="A261" t="str">
            <v>255</v>
          </cell>
          <cell r="B261" t="str">
            <v>罗伟锋</v>
          </cell>
          <cell r="C261" t="str">
            <v>350825198610151939</v>
          </cell>
          <cell r="D261" t="str">
            <v/>
          </cell>
          <cell r="E261" t="str">
            <v>上罗村</v>
          </cell>
          <cell r="F261">
            <v>3.28</v>
          </cell>
        </row>
        <row r="261">
          <cell r="J261">
            <v>19.68</v>
          </cell>
          <cell r="K261" t="str">
            <v>6221840509062813043</v>
          </cell>
          <cell r="L261" t="str">
            <v>连城县农村信用联社罗坊信用社</v>
          </cell>
        </row>
        <row r="262">
          <cell r="A262" t="str">
            <v>256</v>
          </cell>
          <cell r="B262" t="str">
            <v>罗叶生</v>
          </cell>
          <cell r="C262" t="str">
            <v>352627194807091939</v>
          </cell>
          <cell r="D262" t="str">
            <v>15160675729 </v>
          </cell>
          <cell r="E262" t="str">
            <v>上罗村</v>
          </cell>
          <cell r="F262">
            <v>1.2</v>
          </cell>
        </row>
        <row r="262">
          <cell r="J262">
            <v>7.2</v>
          </cell>
          <cell r="K262" t="str">
            <v>9090821010100100057230</v>
          </cell>
          <cell r="L262" t="str">
            <v>连城县农村信用联社罗坊信用社</v>
          </cell>
        </row>
        <row r="263">
          <cell r="A263" t="str">
            <v>257</v>
          </cell>
          <cell r="B263" t="str">
            <v>罗瑞升</v>
          </cell>
          <cell r="C263" t="str">
            <v>352627194701041917</v>
          </cell>
          <cell r="D263" t="str">
            <v>15392372795</v>
          </cell>
          <cell r="E263" t="str">
            <v>上罗村</v>
          </cell>
          <cell r="F263">
            <v>4.31</v>
          </cell>
        </row>
        <row r="263">
          <cell r="J263">
            <v>25.86</v>
          </cell>
          <cell r="K263" t="str">
            <v>9090821010100100057285</v>
          </cell>
          <cell r="L263" t="str">
            <v>连城县农村信用联社罗坊信用社</v>
          </cell>
        </row>
        <row r="264">
          <cell r="A264" t="str">
            <v>258</v>
          </cell>
          <cell r="B264" t="str">
            <v>罗麟升</v>
          </cell>
          <cell r="C264" t="str">
            <v>352627194409271918</v>
          </cell>
          <cell r="D264" t="str">
            <v>13959097941</v>
          </cell>
          <cell r="E264" t="str">
            <v>上罗村</v>
          </cell>
          <cell r="F264">
            <v>8.64</v>
          </cell>
        </row>
        <row r="264">
          <cell r="J264">
            <v>51.84</v>
          </cell>
          <cell r="K264" t="str">
            <v>9090821010100100057329</v>
          </cell>
          <cell r="L264" t="str">
            <v>连城县农村信用联社罗坊信用社</v>
          </cell>
        </row>
        <row r="265">
          <cell r="A265" t="str">
            <v>259</v>
          </cell>
          <cell r="B265" t="str">
            <v>罗礼铭</v>
          </cell>
          <cell r="C265" t="str">
            <v>352627196610061911</v>
          </cell>
          <cell r="D265" t="str">
            <v>15259035411</v>
          </cell>
          <cell r="E265" t="str">
            <v>上罗村</v>
          </cell>
          <cell r="F265">
            <v>4.7</v>
          </cell>
        </row>
        <row r="265">
          <cell r="J265">
            <v>28.2</v>
          </cell>
          <cell r="K265" t="str">
            <v>9090821010100100057347</v>
          </cell>
          <cell r="L265" t="str">
            <v>连城县农村信用联社罗坊信用社</v>
          </cell>
        </row>
        <row r="266">
          <cell r="A266" t="str">
            <v>260</v>
          </cell>
          <cell r="B266" t="str">
            <v>罗礼琴</v>
          </cell>
          <cell r="C266" t="str">
            <v>35262719650810193X</v>
          </cell>
          <cell r="D266" t="str">
            <v>15080226308	</v>
          </cell>
          <cell r="E266" t="str">
            <v>上罗村</v>
          </cell>
          <cell r="F266">
            <v>3.28</v>
          </cell>
        </row>
        <row r="266">
          <cell r="J266">
            <v>19.68</v>
          </cell>
          <cell r="K266" t="str">
            <v>9090821010100100057338</v>
          </cell>
          <cell r="L266" t="str">
            <v>连城县农村信用联社罗坊信用社</v>
          </cell>
        </row>
        <row r="267">
          <cell r="A267" t="str">
            <v>261</v>
          </cell>
          <cell r="B267" t="str">
            <v>罗礼梅</v>
          </cell>
          <cell r="C267" t="str">
            <v>352627196812111913</v>
          </cell>
          <cell r="D267" t="str">
            <v>18850821135	</v>
          </cell>
          <cell r="E267" t="str">
            <v>上罗村</v>
          </cell>
          <cell r="F267">
            <v>3.2</v>
          </cell>
        </row>
        <row r="267">
          <cell r="J267">
            <v>19.2</v>
          </cell>
          <cell r="K267" t="str">
            <v>9090821010100100057249</v>
          </cell>
          <cell r="L267" t="str">
            <v>连城县农村信用联社罗坊信用社</v>
          </cell>
        </row>
        <row r="268">
          <cell r="A268" t="str">
            <v>262</v>
          </cell>
          <cell r="B268" t="str">
            <v>罗礼桃</v>
          </cell>
          <cell r="C268" t="str">
            <v>352627196308281913</v>
          </cell>
          <cell r="D268" t="str">
            <v>13950867769</v>
          </cell>
          <cell r="E268" t="str">
            <v>上罗村</v>
          </cell>
          <cell r="F268">
            <v>4.08</v>
          </cell>
        </row>
        <row r="268">
          <cell r="J268">
            <v>24.48</v>
          </cell>
          <cell r="K268" t="str">
            <v>6221840509062813365</v>
          </cell>
          <cell r="L268" t="str">
            <v>连城县农村信用联社罗坊信用社</v>
          </cell>
        </row>
        <row r="269">
          <cell r="A269" t="str">
            <v>263</v>
          </cell>
          <cell r="B269" t="str">
            <v>罗礼波</v>
          </cell>
          <cell r="C269" t="str">
            <v>352627196008031912</v>
          </cell>
          <cell r="D269" t="str">
            <v>18250063143</v>
          </cell>
          <cell r="E269" t="str">
            <v>上罗村</v>
          </cell>
          <cell r="F269">
            <v>7.56</v>
          </cell>
        </row>
        <row r="269">
          <cell r="J269">
            <v>45.36</v>
          </cell>
          <cell r="K269" t="str">
            <v>9090821010100100057301</v>
          </cell>
          <cell r="L269" t="str">
            <v>连城县农村信用联社罗坊信用社</v>
          </cell>
        </row>
        <row r="270">
          <cell r="A270" t="str">
            <v>264</v>
          </cell>
          <cell r="B270" t="str">
            <v>罗礼堂</v>
          </cell>
          <cell r="C270" t="str">
            <v>352627195907231913</v>
          </cell>
          <cell r="D270" t="str">
            <v>13950861455</v>
          </cell>
          <cell r="E270" t="str">
            <v>上罗村</v>
          </cell>
          <cell r="F270">
            <v>2.98</v>
          </cell>
        </row>
        <row r="270">
          <cell r="J270">
            <v>17.88</v>
          </cell>
          <cell r="K270" t="str">
            <v>6221840509062813290</v>
          </cell>
          <cell r="L270" t="str">
            <v>连城县农村信用联社罗坊信用社</v>
          </cell>
        </row>
        <row r="271">
          <cell r="A271" t="str">
            <v>265</v>
          </cell>
          <cell r="B271" t="str">
            <v>罗剑锋</v>
          </cell>
          <cell r="C271" t="str">
            <v>352627197901061916</v>
          </cell>
          <cell r="D271" t="str">
            <v/>
          </cell>
          <cell r="E271" t="str">
            <v>上罗村</v>
          </cell>
          <cell r="F271">
            <v>1.84</v>
          </cell>
        </row>
        <row r="271">
          <cell r="J271">
            <v>11.04</v>
          </cell>
          <cell r="K271" t="str">
            <v>6221840509062814231</v>
          </cell>
          <cell r="L271" t="str">
            <v>连城县农村信用联社罗坊信用社</v>
          </cell>
        </row>
        <row r="272">
          <cell r="A272" t="str">
            <v>266</v>
          </cell>
          <cell r="B272" t="str">
            <v>罗金财</v>
          </cell>
          <cell r="C272" t="str">
            <v>352627195312081952</v>
          </cell>
          <cell r="D272" t="str">
            <v>18859283728 </v>
          </cell>
          <cell r="E272" t="str">
            <v>上罗村</v>
          </cell>
          <cell r="F272">
            <v>3.19</v>
          </cell>
        </row>
        <row r="272">
          <cell r="J272">
            <v>19.14</v>
          </cell>
          <cell r="K272" t="str">
            <v>9090821010100100057711</v>
          </cell>
          <cell r="L272" t="str">
            <v>连城县农村信用联社罗坊信用社</v>
          </cell>
        </row>
        <row r="273">
          <cell r="A273" t="str">
            <v>267</v>
          </cell>
          <cell r="B273" t="str">
            <v>罗柏良</v>
          </cell>
          <cell r="C273" t="str">
            <v>350825198109211934</v>
          </cell>
          <cell r="D273" t="str">
            <v/>
          </cell>
          <cell r="E273" t="str">
            <v>上罗村</v>
          </cell>
          <cell r="F273">
            <v>0.85</v>
          </cell>
        </row>
        <row r="273">
          <cell r="J273">
            <v>5.1</v>
          </cell>
          <cell r="K273" t="str">
            <v>6217566400015717707</v>
          </cell>
          <cell r="L273" t="str">
            <v>连城县农村信用联社罗坊信用社</v>
          </cell>
        </row>
        <row r="274">
          <cell r="A274" t="str">
            <v>268</v>
          </cell>
          <cell r="B274" t="str">
            <v>罗森良</v>
          </cell>
          <cell r="C274" t="str">
            <v>352627197808221938</v>
          </cell>
          <cell r="D274" t="str">
            <v>15160681814 </v>
          </cell>
          <cell r="E274" t="str">
            <v>上罗村</v>
          </cell>
          <cell r="F274">
            <v>3.7</v>
          </cell>
        </row>
        <row r="274">
          <cell r="J274">
            <v>22.2</v>
          </cell>
          <cell r="K274" t="str">
            <v>6221840509062814256</v>
          </cell>
          <cell r="L274" t="str">
            <v>连城县农村信用联社罗坊信用社</v>
          </cell>
        </row>
        <row r="275">
          <cell r="A275" t="str">
            <v>269</v>
          </cell>
          <cell r="B275" t="str">
            <v>罗连生</v>
          </cell>
          <cell r="C275" t="str">
            <v>352627196008011911</v>
          </cell>
          <cell r="D275" t="str">
            <v>13959649387 </v>
          </cell>
          <cell r="E275" t="str">
            <v>上罗村</v>
          </cell>
          <cell r="F275">
            <v>1.01</v>
          </cell>
        </row>
        <row r="275">
          <cell r="J275">
            <v>6.06</v>
          </cell>
          <cell r="K275" t="str">
            <v>9090821010100100057597</v>
          </cell>
          <cell r="L275" t="str">
            <v>连城县农村信用联社罗坊信用社</v>
          </cell>
        </row>
        <row r="276">
          <cell r="A276" t="str">
            <v>270</v>
          </cell>
          <cell r="B276" t="str">
            <v>罗太生</v>
          </cell>
          <cell r="C276" t="str">
            <v>352627196502251910</v>
          </cell>
          <cell r="D276" t="str">
            <v>13685971252</v>
          </cell>
          <cell r="E276" t="str">
            <v>上罗村</v>
          </cell>
          <cell r="F276">
            <v>2.17</v>
          </cell>
        </row>
        <row r="276">
          <cell r="J276">
            <v>13.02</v>
          </cell>
          <cell r="K276" t="str">
            <v>9090821010100100057524</v>
          </cell>
          <cell r="L276" t="str">
            <v>连城县农村信用联社罗坊信用社</v>
          </cell>
        </row>
        <row r="277">
          <cell r="A277" t="str">
            <v>271</v>
          </cell>
          <cell r="B277" t="str">
            <v>罗火太</v>
          </cell>
          <cell r="C277" t="str">
            <v>352627195211021918</v>
          </cell>
          <cell r="D277" t="str">
            <v>13626047480</v>
          </cell>
          <cell r="E277" t="str">
            <v>上罗村</v>
          </cell>
          <cell r="F277">
            <v>4.41</v>
          </cell>
        </row>
        <row r="277">
          <cell r="J277">
            <v>26.46</v>
          </cell>
          <cell r="K277" t="str">
            <v>9090821010100100057490</v>
          </cell>
          <cell r="L277" t="str">
            <v>连城县农村信用联社罗坊信用社</v>
          </cell>
        </row>
        <row r="278">
          <cell r="A278" t="str">
            <v>272</v>
          </cell>
          <cell r="B278" t="str">
            <v>罗春太</v>
          </cell>
          <cell r="C278" t="str">
            <v>352627195003201914</v>
          </cell>
          <cell r="D278" t="str">
            <v>13640317552</v>
          </cell>
          <cell r="E278" t="str">
            <v>上罗村</v>
          </cell>
          <cell r="F278">
            <v>1.83</v>
          </cell>
        </row>
        <row r="278">
          <cell r="J278">
            <v>10.98</v>
          </cell>
          <cell r="K278" t="str">
            <v>9090821010100100057506</v>
          </cell>
          <cell r="L278" t="str">
            <v>连城县农村信用联社罗坊信用社</v>
          </cell>
        </row>
        <row r="279">
          <cell r="A279" t="str">
            <v>273</v>
          </cell>
          <cell r="B279" t="str">
            <v>罗师贤</v>
          </cell>
          <cell r="C279" t="str">
            <v>352627195508281913</v>
          </cell>
          <cell r="D279" t="str">
            <v>18760163778</v>
          </cell>
          <cell r="E279" t="str">
            <v>上罗村</v>
          </cell>
          <cell r="F279">
            <v>3.77</v>
          </cell>
        </row>
        <row r="279">
          <cell r="J279">
            <v>22.62</v>
          </cell>
          <cell r="K279" t="str">
            <v>9090821010100100057631</v>
          </cell>
          <cell r="L279" t="str">
            <v>连城县农村信用联社罗坊信用社</v>
          </cell>
        </row>
        <row r="280">
          <cell r="A280" t="str">
            <v>274</v>
          </cell>
          <cell r="B280" t="str">
            <v>罗仁杰</v>
          </cell>
          <cell r="C280" t="str">
            <v>352627197007221938</v>
          </cell>
          <cell r="D280" t="str">
            <v>13459711239</v>
          </cell>
          <cell r="E280" t="str">
            <v>上罗村</v>
          </cell>
          <cell r="F280">
            <v>1.98</v>
          </cell>
        </row>
        <row r="280">
          <cell r="J280">
            <v>11.88</v>
          </cell>
          <cell r="K280" t="str">
            <v>9090821010100100057659</v>
          </cell>
          <cell r="L280" t="str">
            <v>连城县农村信用联社罗坊信用社</v>
          </cell>
        </row>
        <row r="281">
          <cell r="A281" t="str">
            <v>275</v>
          </cell>
          <cell r="B281" t="str">
            <v>罗福良</v>
          </cell>
          <cell r="C281" t="str">
            <v>352627198108241916</v>
          </cell>
          <cell r="D281" t="str">
            <v>13599342084</v>
          </cell>
          <cell r="E281" t="str">
            <v>上罗村</v>
          </cell>
          <cell r="F281">
            <v>2.13</v>
          </cell>
        </row>
        <row r="281">
          <cell r="J281">
            <v>12.78</v>
          </cell>
          <cell r="K281" t="str">
            <v>6221840509062814264</v>
          </cell>
          <cell r="L281" t="str">
            <v>连城县农村信用联社罗坊信用社</v>
          </cell>
        </row>
        <row r="282">
          <cell r="A282" t="str">
            <v>276</v>
          </cell>
          <cell r="B282" t="str">
            <v>罗仁芳</v>
          </cell>
          <cell r="C282" t="str">
            <v>352627197302111918</v>
          </cell>
          <cell r="D282" t="str">
            <v>15160656151</v>
          </cell>
          <cell r="E282" t="str">
            <v>上罗村</v>
          </cell>
          <cell r="F282">
            <v>3.03</v>
          </cell>
        </row>
        <row r="282">
          <cell r="J282">
            <v>18.18</v>
          </cell>
          <cell r="K282" t="str">
            <v>9090821010100100057622</v>
          </cell>
          <cell r="L282" t="str">
            <v>连城县农村信用联社罗坊信用社</v>
          </cell>
        </row>
        <row r="283">
          <cell r="A283" t="str">
            <v>277</v>
          </cell>
          <cell r="B283" t="str">
            <v>罗庆贤</v>
          </cell>
          <cell r="C283" t="str">
            <v>352627194704112610</v>
          </cell>
          <cell r="D283" t="str">
            <v/>
          </cell>
          <cell r="E283" t="str">
            <v>上罗村</v>
          </cell>
          <cell r="F283">
            <v>1.62</v>
          </cell>
        </row>
        <row r="283">
          <cell r="J283">
            <v>9.72</v>
          </cell>
          <cell r="K283" t="str">
            <v>6228231559030495979</v>
          </cell>
          <cell r="L283" t="str">
            <v>连城县农村信用联社罗坊信用社</v>
          </cell>
        </row>
        <row r="284">
          <cell r="A284" t="str">
            <v>278</v>
          </cell>
          <cell r="B284" t="str">
            <v>罗冬太</v>
          </cell>
          <cell r="C284" t="str">
            <v>352627196701251913</v>
          </cell>
          <cell r="D284" t="str">
            <v>13306071634</v>
          </cell>
          <cell r="E284" t="str">
            <v>上罗村</v>
          </cell>
          <cell r="F284">
            <v>3.27</v>
          </cell>
        </row>
        <row r="284">
          <cell r="J284">
            <v>19.62</v>
          </cell>
          <cell r="K284" t="str">
            <v>9090821010100100057515</v>
          </cell>
          <cell r="L284" t="str">
            <v>连城县农村信用联社罗坊信用社</v>
          </cell>
        </row>
        <row r="285">
          <cell r="A285" t="str">
            <v>279</v>
          </cell>
          <cell r="B285" t="str">
            <v>罗广生</v>
          </cell>
          <cell r="C285" t="str">
            <v>352627195709151912</v>
          </cell>
          <cell r="D285">
            <v>18159227665</v>
          </cell>
          <cell r="E285" t="str">
            <v>上罗村</v>
          </cell>
          <cell r="F285">
            <v>3.07</v>
          </cell>
        </row>
        <row r="285">
          <cell r="J285">
            <v>18.42</v>
          </cell>
          <cell r="K285" t="str">
            <v>9090821010100100057604</v>
          </cell>
          <cell r="L285" t="str">
            <v>连城县农村信用联社罗坊信用社</v>
          </cell>
        </row>
        <row r="286">
          <cell r="A286" t="str">
            <v>280</v>
          </cell>
          <cell r="B286" t="str">
            <v>林清莲</v>
          </cell>
          <cell r="C286" t="str">
            <v>352627195808171927</v>
          </cell>
          <cell r="D286" t="str">
            <v>15159072178</v>
          </cell>
          <cell r="E286" t="str">
            <v>上罗村</v>
          </cell>
          <cell r="F286">
            <v>3.53</v>
          </cell>
        </row>
        <row r="286">
          <cell r="J286">
            <v>21.18</v>
          </cell>
          <cell r="K286" t="str">
            <v>9090821010100100057793</v>
          </cell>
          <cell r="L286" t="str">
            <v>连城县农村信用联社罗坊信用社</v>
          </cell>
        </row>
        <row r="287">
          <cell r="A287" t="str">
            <v>281</v>
          </cell>
          <cell r="B287" t="str">
            <v>罗水太</v>
          </cell>
          <cell r="C287" t="str">
            <v>352627198106211916</v>
          </cell>
          <cell r="D287" t="str">
            <v/>
          </cell>
          <cell r="E287" t="str">
            <v>上罗村</v>
          </cell>
          <cell r="F287">
            <v>4.03</v>
          </cell>
        </row>
        <row r="287">
          <cell r="J287">
            <v>24.18</v>
          </cell>
          <cell r="K287" t="str">
            <v>6221840509062814298</v>
          </cell>
          <cell r="L287" t="str">
            <v>连城县农村信用联社罗坊信用社</v>
          </cell>
        </row>
        <row r="288">
          <cell r="A288" t="str">
            <v>282</v>
          </cell>
          <cell r="B288" t="str">
            <v>罗仁东</v>
          </cell>
          <cell r="C288" t="str">
            <v>352627195710091910</v>
          </cell>
          <cell r="D288">
            <v>15980768033</v>
          </cell>
          <cell r="E288" t="str">
            <v>上罗村</v>
          </cell>
          <cell r="F288">
            <v>7.7</v>
          </cell>
        </row>
        <row r="288">
          <cell r="J288">
            <v>46.2</v>
          </cell>
          <cell r="K288" t="str">
            <v>6221840509062813977</v>
          </cell>
          <cell r="L288" t="str">
            <v>连城县农村信用联社罗坊信用社</v>
          </cell>
        </row>
        <row r="289">
          <cell r="A289" t="str">
            <v>283</v>
          </cell>
          <cell r="B289" t="str">
            <v>罗仁毅</v>
          </cell>
          <cell r="C289" t="str">
            <v>352627197601061914</v>
          </cell>
          <cell r="D289" t="str">
            <v>15959736949</v>
          </cell>
          <cell r="E289" t="str">
            <v>上罗村</v>
          </cell>
          <cell r="F289">
            <v>2.59</v>
          </cell>
        </row>
        <row r="289">
          <cell r="J289">
            <v>15.54</v>
          </cell>
          <cell r="K289" t="str">
            <v>6221840509062811658</v>
          </cell>
          <cell r="L289" t="str">
            <v>连城县农村信用联社罗坊信用社</v>
          </cell>
        </row>
        <row r="290">
          <cell r="A290" t="str">
            <v>284</v>
          </cell>
          <cell r="B290" t="str">
            <v>罗仁华</v>
          </cell>
          <cell r="C290" t="str">
            <v>352627196305201914</v>
          </cell>
          <cell r="D290">
            <v>13646933070</v>
          </cell>
          <cell r="E290" t="str">
            <v>上罗村</v>
          </cell>
          <cell r="F290">
            <v>4.14</v>
          </cell>
        </row>
        <row r="290">
          <cell r="J290">
            <v>24.84</v>
          </cell>
          <cell r="K290" t="str">
            <v>9090821010100100057533</v>
          </cell>
          <cell r="L290" t="str">
            <v>连城县农村信用联社罗坊信用社</v>
          </cell>
        </row>
        <row r="291">
          <cell r="A291" t="str">
            <v>285</v>
          </cell>
          <cell r="B291" t="str">
            <v>罗仁洲</v>
          </cell>
          <cell r="C291" t="str">
            <v>352627194903131910</v>
          </cell>
          <cell r="D291" t="str">
            <v>13850640700</v>
          </cell>
          <cell r="E291" t="str">
            <v>上罗村</v>
          </cell>
          <cell r="F291">
            <v>1.59</v>
          </cell>
        </row>
        <row r="291">
          <cell r="J291">
            <v>9.54</v>
          </cell>
          <cell r="K291" t="str">
            <v>9090821010100100057739</v>
          </cell>
          <cell r="L291" t="str">
            <v>连城县农村信用联社罗坊信用社</v>
          </cell>
        </row>
        <row r="292">
          <cell r="A292" t="str">
            <v>286</v>
          </cell>
          <cell r="B292" t="str">
            <v>罗仁和</v>
          </cell>
          <cell r="C292" t="str">
            <v>352627196002161919</v>
          </cell>
          <cell r="D292" t="str">
            <v>15206016639</v>
          </cell>
          <cell r="E292" t="str">
            <v>上罗村</v>
          </cell>
          <cell r="F292">
            <v>4.32</v>
          </cell>
        </row>
        <row r="292">
          <cell r="J292">
            <v>25.92</v>
          </cell>
          <cell r="K292" t="str">
            <v>9090821010100100057668</v>
          </cell>
          <cell r="L292" t="str">
            <v>连城县农村信用联社罗坊信用社</v>
          </cell>
        </row>
        <row r="293">
          <cell r="A293" t="str">
            <v>287</v>
          </cell>
          <cell r="B293" t="str">
            <v>罗水良</v>
          </cell>
          <cell r="C293" t="str">
            <v>352627197510111912</v>
          </cell>
          <cell r="D293" t="str">
            <v>15159016601 </v>
          </cell>
          <cell r="E293" t="str">
            <v>上罗村</v>
          </cell>
          <cell r="F293">
            <v>1.48</v>
          </cell>
        </row>
        <row r="293">
          <cell r="J293">
            <v>8.88</v>
          </cell>
          <cell r="K293" t="str">
            <v>6221840509062814207</v>
          </cell>
          <cell r="L293" t="str">
            <v>连城县农村信用联社罗坊信用社</v>
          </cell>
        </row>
        <row r="294">
          <cell r="A294" t="str">
            <v>288</v>
          </cell>
          <cell r="B294" t="str">
            <v>罗仁章</v>
          </cell>
          <cell r="C294" t="str">
            <v>352627196612011918</v>
          </cell>
          <cell r="D294" t="str">
            <v>13959012854</v>
          </cell>
          <cell r="E294" t="str">
            <v>上罗村</v>
          </cell>
          <cell r="F294">
            <v>2.83</v>
          </cell>
        </row>
        <row r="294">
          <cell r="J294">
            <v>16.98</v>
          </cell>
          <cell r="K294" t="str">
            <v>9090821010100100057472</v>
          </cell>
          <cell r="L294" t="str">
            <v>连城县农村信用联社罗坊信用社</v>
          </cell>
        </row>
        <row r="295">
          <cell r="A295" t="str">
            <v>289</v>
          </cell>
          <cell r="B295" t="str">
            <v>罗仁丑</v>
          </cell>
          <cell r="C295" t="str">
            <v>35262719770321191X</v>
          </cell>
          <cell r="D295" t="str">
            <v>13995651688</v>
          </cell>
          <cell r="E295" t="str">
            <v>上罗村</v>
          </cell>
          <cell r="F295">
            <v>2.44</v>
          </cell>
        </row>
        <row r="295">
          <cell r="J295">
            <v>14.64</v>
          </cell>
          <cell r="K295" t="str">
            <v>9090821010100100057579</v>
          </cell>
          <cell r="L295" t="str">
            <v>连城县农村信用联社罗坊信用社</v>
          </cell>
        </row>
        <row r="296">
          <cell r="A296" t="str">
            <v>290</v>
          </cell>
          <cell r="B296" t="str">
            <v>罗仁迪</v>
          </cell>
          <cell r="C296" t="str">
            <v>35262719720404191X</v>
          </cell>
          <cell r="D296" t="str">
            <v>13685988888	</v>
          </cell>
          <cell r="E296" t="str">
            <v>上罗村</v>
          </cell>
          <cell r="F296">
            <v>2.63</v>
          </cell>
        </row>
        <row r="296">
          <cell r="J296">
            <v>15.78</v>
          </cell>
          <cell r="K296" t="str">
            <v>9090821010100100057542</v>
          </cell>
          <cell r="L296" t="str">
            <v>连城县农村信用联社罗坊信用社</v>
          </cell>
        </row>
        <row r="297">
          <cell r="A297" t="str">
            <v>291</v>
          </cell>
          <cell r="B297" t="str">
            <v>罗仁齐</v>
          </cell>
          <cell r="C297" t="str">
            <v>352627195210141918</v>
          </cell>
          <cell r="D297" t="str">
            <v>8497621</v>
          </cell>
          <cell r="E297" t="str">
            <v>上罗村</v>
          </cell>
          <cell r="F297">
            <v>1.82</v>
          </cell>
        </row>
        <row r="297">
          <cell r="J297">
            <v>10.92</v>
          </cell>
          <cell r="K297" t="str">
            <v>6221840509062813886</v>
          </cell>
          <cell r="L297" t="str">
            <v>连城县农村信用联社罗坊信用社</v>
          </cell>
        </row>
        <row r="298">
          <cell r="A298" t="str">
            <v>292</v>
          </cell>
          <cell r="B298" t="str">
            <v>罗合贤</v>
          </cell>
          <cell r="C298" t="str">
            <v>352627195812241916</v>
          </cell>
          <cell r="D298" t="str">
            <v>17350395601 </v>
          </cell>
          <cell r="E298" t="str">
            <v>上罗村</v>
          </cell>
          <cell r="F298">
            <v>3.78</v>
          </cell>
        </row>
        <row r="298">
          <cell r="J298">
            <v>22.68</v>
          </cell>
          <cell r="K298" t="str">
            <v>9090821010100100057748</v>
          </cell>
          <cell r="L298" t="str">
            <v>连城县农村信用联社罗坊信用社</v>
          </cell>
        </row>
        <row r="299">
          <cell r="A299" t="str">
            <v>293</v>
          </cell>
          <cell r="B299" t="str">
            <v>罗桢财</v>
          </cell>
          <cell r="C299" t="str">
            <v>352627196609081915</v>
          </cell>
          <cell r="D299" t="str">
            <v>13850472668	</v>
          </cell>
          <cell r="E299" t="str">
            <v>上罗村</v>
          </cell>
          <cell r="F299">
            <v>4.49</v>
          </cell>
        </row>
        <row r="299">
          <cell r="J299">
            <v>26.94</v>
          </cell>
          <cell r="K299" t="str">
            <v>9090821010100100057720</v>
          </cell>
          <cell r="L299" t="str">
            <v>连城县农村信用联社罗坊信用社</v>
          </cell>
        </row>
        <row r="300">
          <cell r="A300" t="str">
            <v>294</v>
          </cell>
          <cell r="B300" t="str">
            <v>罗海良</v>
          </cell>
          <cell r="C300" t="str">
            <v>350825199501181914</v>
          </cell>
          <cell r="D300">
            <v>18520934328</v>
          </cell>
          <cell r="E300" t="str">
            <v>上罗村</v>
          </cell>
          <cell r="F300">
            <v>2.3</v>
          </cell>
        </row>
        <row r="300">
          <cell r="J300">
            <v>13.8</v>
          </cell>
          <cell r="K300" t="str">
            <v>6221840509062813811</v>
          </cell>
          <cell r="L300" t="str">
            <v>连城县农村信用联社罗坊信用社</v>
          </cell>
        </row>
        <row r="301">
          <cell r="A301" t="str">
            <v>295</v>
          </cell>
          <cell r="B301" t="str">
            <v>罗跃太</v>
          </cell>
          <cell r="C301" t="str">
            <v>35262719580210191X</v>
          </cell>
          <cell r="D301" t="str">
            <v>18359306207</v>
          </cell>
          <cell r="E301" t="str">
            <v>上罗村</v>
          </cell>
          <cell r="F301">
            <v>5.85</v>
          </cell>
        </row>
        <row r="301">
          <cell r="J301">
            <v>35.1</v>
          </cell>
          <cell r="K301" t="str">
            <v>9090821010100100058006</v>
          </cell>
          <cell r="L301" t="str">
            <v>连城县农村信用联社罗坊信用社</v>
          </cell>
        </row>
        <row r="302">
          <cell r="A302" t="str">
            <v>296</v>
          </cell>
          <cell r="B302" t="str">
            <v>罗芳太</v>
          </cell>
          <cell r="C302" t="str">
            <v>352627197101061918</v>
          </cell>
          <cell r="D302" t="str">
            <v>13799093078</v>
          </cell>
          <cell r="E302" t="str">
            <v>上罗村</v>
          </cell>
          <cell r="F302">
            <v>7.38</v>
          </cell>
        </row>
        <row r="302">
          <cell r="J302">
            <v>44.28</v>
          </cell>
          <cell r="K302" t="str">
            <v>9090821010100100057800</v>
          </cell>
          <cell r="L302" t="str">
            <v>连城县农村信用联社罗坊信用社</v>
          </cell>
        </row>
        <row r="303">
          <cell r="A303" t="str">
            <v>297</v>
          </cell>
          <cell r="B303" t="str">
            <v>柯招群</v>
          </cell>
          <cell r="C303" t="str">
            <v>35262719670818192X</v>
          </cell>
          <cell r="D303" t="str">
            <v>13656937692</v>
          </cell>
          <cell r="E303" t="str">
            <v>上罗村</v>
          </cell>
          <cell r="F303">
            <v>5.72</v>
          </cell>
        </row>
        <row r="303">
          <cell r="J303">
            <v>34.32</v>
          </cell>
          <cell r="K303" t="str">
            <v>9090821010100100058033</v>
          </cell>
          <cell r="L303" t="str">
            <v>连城县农村信用联社罗坊信用社</v>
          </cell>
        </row>
        <row r="304">
          <cell r="A304" t="str">
            <v>298</v>
          </cell>
          <cell r="B304" t="str">
            <v>罗益宁</v>
          </cell>
          <cell r="C304" t="str">
            <v>352627195011261917</v>
          </cell>
          <cell r="D304" t="str">
            <v>15259812185 </v>
          </cell>
          <cell r="E304" t="str">
            <v>上罗村</v>
          </cell>
          <cell r="F304">
            <v>3.02</v>
          </cell>
        </row>
        <row r="304">
          <cell r="J304">
            <v>18.12</v>
          </cell>
          <cell r="K304" t="str">
            <v>9090821010100100057891</v>
          </cell>
          <cell r="L304" t="str">
            <v>连城县农村信用联社罗坊信用社</v>
          </cell>
        </row>
        <row r="305">
          <cell r="A305" t="str">
            <v>299</v>
          </cell>
          <cell r="B305" t="str">
            <v>李秀凤</v>
          </cell>
          <cell r="C305" t="str">
            <v>352627196901040221</v>
          </cell>
          <cell r="D305" t="str">
            <v>13002686996</v>
          </cell>
          <cell r="E305" t="str">
            <v>上罗村</v>
          </cell>
          <cell r="F305">
            <v>1.4</v>
          </cell>
        </row>
        <row r="305">
          <cell r="J305">
            <v>8.4</v>
          </cell>
          <cell r="K305" t="str">
            <v>9090821010100100057917</v>
          </cell>
          <cell r="L305" t="str">
            <v>连城县农村信用联社罗坊信用社</v>
          </cell>
        </row>
        <row r="306">
          <cell r="A306" t="str">
            <v>300</v>
          </cell>
          <cell r="B306" t="str">
            <v>罗继尧</v>
          </cell>
          <cell r="C306" t="str">
            <v>352627194903021914</v>
          </cell>
          <cell r="D306" t="str">
            <v>13959097941</v>
          </cell>
          <cell r="E306" t="str">
            <v>上罗村</v>
          </cell>
          <cell r="F306">
            <v>4.11</v>
          </cell>
        </row>
        <row r="306">
          <cell r="J306">
            <v>24.66</v>
          </cell>
          <cell r="K306" t="str">
            <v>9090821010100100057962</v>
          </cell>
          <cell r="L306" t="str">
            <v>连城县农村信用联社罗坊信用社</v>
          </cell>
        </row>
        <row r="307">
          <cell r="A307" t="str">
            <v>301</v>
          </cell>
          <cell r="B307" t="str">
            <v>罗秋蓉</v>
          </cell>
          <cell r="C307" t="str">
            <v>352627196006031927</v>
          </cell>
          <cell r="D307" t="str">
            <v/>
          </cell>
          <cell r="E307" t="str">
            <v>上罗村</v>
          </cell>
          <cell r="F307">
            <v>2.96</v>
          </cell>
        </row>
        <row r="307">
          <cell r="J307">
            <v>17.76</v>
          </cell>
          <cell r="K307" t="str">
            <v>6221840509062814900</v>
          </cell>
          <cell r="L307" t="str">
            <v>连城县农村信用联社罗坊信用社</v>
          </cell>
        </row>
        <row r="308">
          <cell r="A308" t="str">
            <v>302</v>
          </cell>
          <cell r="B308" t="str">
            <v>罗越太</v>
          </cell>
          <cell r="C308" t="str">
            <v>352627196505291918</v>
          </cell>
          <cell r="D308" t="str">
            <v>13626022623</v>
          </cell>
          <cell r="E308" t="str">
            <v>上罗村</v>
          </cell>
          <cell r="F308">
            <v>4</v>
          </cell>
        </row>
        <row r="308">
          <cell r="J308">
            <v>24</v>
          </cell>
          <cell r="K308" t="str">
            <v>9090821010100100057828</v>
          </cell>
          <cell r="L308" t="str">
            <v>连城县农村信用联社罗坊信用社</v>
          </cell>
        </row>
        <row r="309">
          <cell r="A309" t="str">
            <v>303</v>
          </cell>
          <cell r="B309" t="str">
            <v>罗益康</v>
          </cell>
          <cell r="C309" t="str">
            <v>352627195106221918</v>
          </cell>
          <cell r="D309" t="str">
            <v>15860117702</v>
          </cell>
          <cell r="E309" t="str">
            <v>上罗村</v>
          </cell>
          <cell r="F309">
            <v>3.36</v>
          </cell>
        </row>
        <row r="309">
          <cell r="J309">
            <v>20.16</v>
          </cell>
          <cell r="K309" t="str">
            <v>9090821010100100058051</v>
          </cell>
          <cell r="L309" t="str">
            <v>连城县农村信用联社罗坊信用社</v>
          </cell>
        </row>
        <row r="310">
          <cell r="A310" t="str">
            <v>304</v>
          </cell>
          <cell r="B310" t="str">
            <v>罗裕葵</v>
          </cell>
          <cell r="C310" t="str">
            <v>35262719741125191X</v>
          </cell>
          <cell r="D310" t="str">
            <v>15880369816</v>
          </cell>
          <cell r="E310" t="str">
            <v>上罗村</v>
          </cell>
          <cell r="F310">
            <v>3.21</v>
          </cell>
        </row>
        <row r="310">
          <cell r="J310">
            <v>19.26</v>
          </cell>
          <cell r="K310" t="str">
            <v>9090821010100100058060</v>
          </cell>
          <cell r="L310" t="str">
            <v>连城县农村信用联社罗坊信用社</v>
          </cell>
        </row>
        <row r="311">
          <cell r="A311" t="str">
            <v>305</v>
          </cell>
          <cell r="B311" t="str">
            <v>罗益清</v>
          </cell>
          <cell r="C311" t="str">
            <v>352627194703161912</v>
          </cell>
          <cell r="D311" t="str">
            <v>18558711926</v>
          </cell>
          <cell r="E311" t="str">
            <v>上罗村</v>
          </cell>
          <cell r="F311">
            <v>3.45</v>
          </cell>
        </row>
        <row r="311">
          <cell r="J311">
            <v>20.7</v>
          </cell>
          <cell r="K311" t="str">
            <v>9090821010100100057864</v>
          </cell>
          <cell r="L311" t="str">
            <v>连城县农村信用联社罗坊信用社</v>
          </cell>
        </row>
        <row r="312">
          <cell r="A312" t="str">
            <v>306</v>
          </cell>
          <cell r="B312" t="str">
            <v>罗跃平</v>
          </cell>
          <cell r="C312" t="str">
            <v>352627196005071919</v>
          </cell>
          <cell r="D312">
            <v>15059934809</v>
          </cell>
          <cell r="E312" t="str">
            <v>上罗村</v>
          </cell>
          <cell r="F312">
            <v>4.1</v>
          </cell>
        </row>
        <row r="312">
          <cell r="J312">
            <v>24.6</v>
          </cell>
          <cell r="K312" t="str">
            <v>9090821010100100057775</v>
          </cell>
          <cell r="L312" t="str">
            <v>连城县农村信用联社罗坊信用社</v>
          </cell>
        </row>
        <row r="313">
          <cell r="A313" t="str">
            <v>307</v>
          </cell>
          <cell r="B313" t="str">
            <v>罗跃安</v>
          </cell>
          <cell r="C313" t="str">
            <v>35262719620315191X</v>
          </cell>
          <cell r="D313" t="str">
            <v>15260635611 </v>
          </cell>
          <cell r="E313" t="str">
            <v>上罗村</v>
          </cell>
          <cell r="F313">
            <v>3.9</v>
          </cell>
        </row>
        <row r="313">
          <cell r="J313">
            <v>23.4</v>
          </cell>
          <cell r="K313" t="str">
            <v>9090821010100100058015</v>
          </cell>
          <cell r="L313" t="str">
            <v>连城县农村信用联社罗坊信用社</v>
          </cell>
        </row>
        <row r="314">
          <cell r="A314" t="str">
            <v>308</v>
          </cell>
          <cell r="B314" t="str">
            <v>罗益亨</v>
          </cell>
          <cell r="C314" t="str">
            <v>352627195801021918</v>
          </cell>
          <cell r="D314">
            <v>18350219828</v>
          </cell>
          <cell r="E314" t="str">
            <v>上罗村</v>
          </cell>
          <cell r="F314">
            <v>5.99</v>
          </cell>
        </row>
        <row r="314">
          <cell r="J314">
            <v>35.94</v>
          </cell>
          <cell r="K314" t="str">
            <v>9090821010100100057882</v>
          </cell>
          <cell r="L314" t="str">
            <v>连城县农村信用联社罗坊信用社</v>
          </cell>
        </row>
        <row r="315">
          <cell r="A315" t="str">
            <v>309</v>
          </cell>
          <cell r="B315" t="str">
            <v>黄宵英</v>
          </cell>
          <cell r="C315" t="str">
            <v>350825197108241969</v>
          </cell>
          <cell r="D315" t="str">
            <v/>
          </cell>
          <cell r="E315" t="str">
            <v>上罗村</v>
          </cell>
          <cell r="F315">
            <v>4.1</v>
          </cell>
        </row>
        <row r="315">
          <cell r="J315">
            <v>24.6</v>
          </cell>
          <cell r="K315" t="str">
            <v>6221840109050567675</v>
          </cell>
          <cell r="L315" t="str">
            <v>连城县农村信用联社罗坊信用社</v>
          </cell>
        </row>
        <row r="316">
          <cell r="A316" t="str">
            <v>310</v>
          </cell>
          <cell r="B316" t="str">
            <v>罗正</v>
          </cell>
          <cell r="C316" t="str">
            <v>350825199403231914</v>
          </cell>
          <cell r="D316" t="str">
            <v/>
          </cell>
          <cell r="E316" t="str">
            <v>上罗村</v>
          </cell>
          <cell r="F316">
            <v>3.54</v>
          </cell>
        </row>
        <row r="316">
          <cell r="J316">
            <v>21.24</v>
          </cell>
          <cell r="K316" t="str">
            <v>6221840509062814538</v>
          </cell>
          <cell r="L316" t="str">
            <v>连城县农村信用联社罗坊信用社</v>
          </cell>
        </row>
        <row r="317">
          <cell r="A317" t="str">
            <v>311</v>
          </cell>
          <cell r="B317" t="str">
            <v>罗富升</v>
          </cell>
          <cell r="C317" t="str">
            <v>352627195308081917</v>
          </cell>
          <cell r="D317" t="str">
            <v>15860116312</v>
          </cell>
          <cell r="E317" t="str">
            <v>上罗村</v>
          </cell>
          <cell r="F317">
            <v>6.59</v>
          </cell>
        </row>
        <row r="317">
          <cell r="J317">
            <v>39.54</v>
          </cell>
          <cell r="K317" t="str">
            <v>9090821010100100057908</v>
          </cell>
          <cell r="L317" t="str">
            <v>连城县农村信用联社罗坊信用社</v>
          </cell>
        </row>
        <row r="318">
          <cell r="A318" t="str">
            <v>312</v>
          </cell>
          <cell r="B318" t="str">
            <v>罗才太</v>
          </cell>
          <cell r="C318" t="str">
            <v>35262719630329191X</v>
          </cell>
          <cell r="D318" t="str">
            <v>15160662126</v>
          </cell>
          <cell r="E318" t="str">
            <v>上罗村</v>
          </cell>
          <cell r="F318">
            <v>7.38</v>
          </cell>
        </row>
        <row r="318">
          <cell r="J318">
            <v>44.28</v>
          </cell>
          <cell r="K318" t="str">
            <v>6221840509062814959</v>
          </cell>
          <cell r="L318" t="str">
            <v>连城县农村信用联社罗坊信用社</v>
          </cell>
        </row>
        <row r="319">
          <cell r="A319" t="str">
            <v>313</v>
          </cell>
          <cell r="B319" t="str">
            <v>罗益文</v>
          </cell>
          <cell r="C319" t="str">
            <v>350825198405111911</v>
          </cell>
          <cell r="D319" t="str">
            <v/>
          </cell>
          <cell r="E319" t="str">
            <v>上罗村</v>
          </cell>
          <cell r="F319">
            <v>3.15</v>
          </cell>
        </row>
        <row r="319">
          <cell r="J319">
            <v>18.9</v>
          </cell>
          <cell r="K319" t="str">
            <v>6221840509062814405</v>
          </cell>
          <cell r="L319" t="str">
            <v>连城县农村信用联社罗坊信用社</v>
          </cell>
        </row>
        <row r="320">
          <cell r="A320" t="str">
            <v>314</v>
          </cell>
          <cell r="B320" t="str">
            <v>罗裕贵</v>
          </cell>
          <cell r="C320" t="str">
            <v>350825198211201919</v>
          </cell>
          <cell r="D320">
            <v>15160082755</v>
          </cell>
          <cell r="E320" t="str">
            <v>上罗村</v>
          </cell>
          <cell r="F320">
            <v>3.24</v>
          </cell>
        </row>
        <row r="320">
          <cell r="J320">
            <v>19.44</v>
          </cell>
          <cell r="K320" t="str">
            <v>9090821010100100057980</v>
          </cell>
          <cell r="L320" t="str">
            <v>连城县农村信用联社罗坊信用社</v>
          </cell>
        </row>
        <row r="321">
          <cell r="A321" t="str">
            <v>315</v>
          </cell>
          <cell r="B321" t="str">
            <v>罗平太</v>
          </cell>
          <cell r="C321" t="str">
            <v>352627196802194137</v>
          </cell>
          <cell r="D321" t="str">
            <v>15080224303</v>
          </cell>
          <cell r="E321" t="str">
            <v>上罗村</v>
          </cell>
          <cell r="F321">
            <v>1.25</v>
          </cell>
        </row>
        <row r="321">
          <cell r="J321">
            <v>7.5</v>
          </cell>
          <cell r="K321" t="str">
            <v>6230361509011772258</v>
          </cell>
          <cell r="L321" t="str">
            <v>连城县农村信用联社罗坊信用社</v>
          </cell>
        </row>
        <row r="322">
          <cell r="A322" t="str">
            <v>316</v>
          </cell>
          <cell r="B322" t="str">
            <v>罗益兵</v>
          </cell>
          <cell r="C322" t="str">
            <v>352627196010171914</v>
          </cell>
          <cell r="D322" t="str">
            <v>18650889391</v>
          </cell>
          <cell r="E322" t="str">
            <v>上罗村</v>
          </cell>
          <cell r="F322">
            <v>1.47</v>
          </cell>
        </row>
        <row r="322">
          <cell r="J322">
            <v>8.82</v>
          </cell>
          <cell r="K322" t="str">
            <v>9090821010100100057873</v>
          </cell>
          <cell r="L322" t="str">
            <v>连城县农村信用联社罗坊信用社</v>
          </cell>
        </row>
        <row r="323">
          <cell r="A323" t="str">
            <v>317</v>
          </cell>
          <cell r="B323" t="str">
            <v>黄群珍</v>
          </cell>
          <cell r="C323" t="str">
            <v>352627195112071928</v>
          </cell>
          <cell r="D323" t="str">
            <v>18760163778</v>
          </cell>
          <cell r="E323" t="str">
            <v>上罗村</v>
          </cell>
          <cell r="F323">
            <v>4.21</v>
          </cell>
        </row>
        <row r="323">
          <cell r="J323">
            <v>25.26</v>
          </cell>
          <cell r="K323" t="str">
            <v>9090821010100100058319</v>
          </cell>
          <cell r="L323" t="str">
            <v>连城县农村信用联社罗坊信用社</v>
          </cell>
        </row>
        <row r="324">
          <cell r="A324" t="str">
            <v>318</v>
          </cell>
          <cell r="B324" t="str">
            <v>罗礼德</v>
          </cell>
          <cell r="C324" t="str">
            <v>352627196010171930</v>
          </cell>
          <cell r="D324" t="str">
            <v>13685988888	</v>
          </cell>
          <cell r="E324" t="str">
            <v>上罗村</v>
          </cell>
          <cell r="F324">
            <v>4.63</v>
          </cell>
        </row>
        <row r="324">
          <cell r="J324">
            <v>27.78</v>
          </cell>
          <cell r="K324" t="str">
            <v>6221840509062815469</v>
          </cell>
          <cell r="L324" t="str">
            <v>连城县农村信用联社罗坊信用社</v>
          </cell>
        </row>
        <row r="325">
          <cell r="A325" t="str">
            <v>319</v>
          </cell>
          <cell r="B325" t="str">
            <v>罗礼炎</v>
          </cell>
          <cell r="C325" t="str">
            <v>35262719580517193X</v>
          </cell>
          <cell r="D325">
            <v>13646933070</v>
          </cell>
          <cell r="E325" t="str">
            <v>上罗村</v>
          </cell>
          <cell r="F325">
            <v>7.64</v>
          </cell>
        </row>
        <row r="325">
          <cell r="J325">
            <v>45.84</v>
          </cell>
          <cell r="K325" t="str">
            <v>9090821010100100058220</v>
          </cell>
          <cell r="L325" t="str">
            <v>连城县农村信用联社罗坊信用社</v>
          </cell>
        </row>
        <row r="326">
          <cell r="A326" t="str">
            <v>320</v>
          </cell>
          <cell r="B326" t="str">
            <v>罗鸿昊</v>
          </cell>
          <cell r="C326" t="str">
            <v>352627196105291919</v>
          </cell>
          <cell r="D326">
            <v>18159227665</v>
          </cell>
          <cell r="E326" t="str">
            <v>上罗村</v>
          </cell>
          <cell r="F326">
            <v>2.63</v>
          </cell>
        </row>
        <row r="326">
          <cell r="J326">
            <v>15.78</v>
          </cell>
          <cell r="K326" t="str">
            <v>6230362509001022432</v>
          </cell>
          <cell r="L326" t="str">
            <v>连城县农村信用联社罗坊信用社</v>
          </cell>
        </row>
        <row r="327">
          <cell r="A327" t="str">
            <v>321</v>
          </cell>
          <cell r="B327" t="str">
            <v>李爱凤</v>
          </cell>
          <cell r="C327" t="str">
            <v>352627196410081926</v>
          </cell>
          <cell r="D327" t="str">
            <v>13950862445	</v>
          </cell>
          <cell r="E327" t="str">
            <v>上罗村</v>
          </cell>
          <cell r="F327">
            <v>1.48</v>
          </cell>
        </row>
        <row r="327">
          <cell r="J327">
            <v>8.88</v>
          </cell>
          <cell r="K327" t="str">
            <v>9090821010100100058293</v>
          </cell>
          <cell r="L327" t="str">
            <v>连城县农村信用联社罗坊信用社</v>
          </cell>
        </row>
        <row r="328">
          <cell r="A328" t="str">
            <v>322</v>
          </cell>
          <cell r="B328" t="str">
            <v>罗礼新</v>
          </cell>
          <cell r="C328" t="str">
            <v>352627196601151931</v>
          </cell>
          <cell r="D328" t="str">
            <v>13959649387 </v>
          </cell>
          <cell r="E328" t="str">
            <v>上罗村</v>
          </cell>
          <cell r="F328">
            <v>2.07</v>
          </cell>
        </row>
        <row r="328">
          <cell r="J328">
            <v>12.42</v>
          </cell>
          <cell r="K328" t="str">
            <v>9090821010100100058275</v>
          </cell>
          <cell r="L328" t="str">
            <v>连城县农村信用联社罗坊信用社</v>
          </cell>
        </row>
        <row r="329">
          <cell r="A329" t="str">
            <v>323</v>
          </cell>
          <cell r="B329" t="str">
            <v>罗礼先</v>
          </cell>
          <cell r="C329" t="str">
            <v>352627195403161931</v>
          </cell>
          <cell r="D329" t="str">
            <v>13995651688</v>
          </cell>
          <cell r="E329" t="str">
            <v>上罗村</v>
          </cell>
          <cell r="F329">
            <v>6.47</v>
          </cell>
        </row>
        <row r="329">
          <cell r="J329">
            <v>38.82</v>
          </cell>
          <cell r="K329" t="str">
            <v>9090821010100100058257</v>
          </cell>
          <cell r="L329" t="str">
            <v>连城县农村信用联社罗坊信用社</v>
          </cell>
        </row>
        <row r="330">
          <cell r="A330" t="str">
            <v>324</v>
          </cell>
          <cell r="B330" t="str">
            <v>罗礼雪</v>
          </cell>
          <cell r="C330" t="str">
            <v>352627195011141915</v>
          </cell>
          <cell r="D330" t="str">
            <v>13420594802</v>
          </cell>
          <cell r="E330" t="str">
            <v>上罗村</v>
          </cell>
          <cell r="F330">
            <v>2.42</v>
          </cell>
        </row>
        <row r="330">
          <cell r="J330">
            <v>14.52</v>
          </cell>
          <cell r="K330" t="str">
            <v>9090821010100100058266</v>
          </cell>
          <cell r="L330" t="str">
            <v>连城县农村信用联社罗坊信用社</v>
          </cell>
        </row>
        <row r="331">
          <cell r="A331" t="str">
            <v>325</v>
          </cell>
          <cell r="B331" t="str">
            <v>黄小珍</v>
          </cell>
          <cell r="C331" t="str">
            <v>352627197208053029</v>
          </cell>
          <cell r="D331" t="str">
            <v/>
          </cell>
          <cell r="E331" t="str">
            <v>上罗村</v>
          </cell>
          <cell r="F331">
            <v>2.57</v>
          </cell>
        </row>
        <row r="331">
          <cell r="J331">
            <v>15.42</v>
          </cell>
          <cell r="K331" t="str">
            <v>6221840509062628417</v>
          </cell>
          <cell r="L331" t="str">
            <v>连城县农村信用联社罗坊信用社</v>
          </cell>
        </row>
        <row r="332">
          <cell r="A332" t="str">
            <v>326</v>
          </cell>
          <cell r="B332" t="str">
            <v>刘海英</v>
          </cell>
          <cell r="C332" t="str">
            <v>352627195603141927</v>
          </cell>
          <cell r="D332" t="str">
            <v>13666050452 </v>
          </cell>
          <cell r="E332" t="str">
            <v>上罗村</v>
          </cell>
          <cell r="F332">
            <v>1.58</v>
          </cell>
        </row>
        <row r="332">
          <cell r="J332">
            <v>9.48</v>
          </cell>
          <cell r="K332" t="str">
            <v>6221840509062815428</v>
          </cell>
          <cell r="L332" t="str">
            <v>连城县农村信用联社罗坊信用社</v>
          </cell>
        </row>
        <row r="333">
          <cell r="A333" t="str">
            <v>327</v>
          </cell>
          <cell r="B333" t="str">
            <v>罗龙太</v>
          </cell>
          <cell r="C333" t="str">
            <v>352627194910261916</v>
          </cell>
          <cell r="D333" t="str">
            <v>13306071634</v>
          </cell>
          <cell r="E333" t="str">
            <v>上罗村</v>
          </cell>
          <cell r="F333">
            <v>3.91</v>
          </cell>
        </row>
        <row r="333">
          <cell r="J333">
            <v>23.46</v>
          </cell>
          <cell r="K333" t="str">
            <v>9090821010100100058186</v>
          </cell>
          <cell r="L333" t="str">
            <v>连城县农村信用联社罗坊信用社</v>
          </cell>
        </row>
        <row r="334">
          <cell r="A334" t="str">
            <v>328</v>
          </cell>
          <cell r="B334" t="str">
            <v>罗火升</v>
          </cell>
          <cell r="C334" t="str">
            <v>352627195507051913</v>
          </cell>
          <cell r="D334" t="str">
            <v>13959012854</v>
          </cell>
          <cell r="E334" t="str">
            <v>上罗村</v>
          </cell>
          <cell r="F334">
            <v>2.73</v>
          </cell>
        </row>
        <row r="334">
          <cell r="J334">
            <v>16.38</v>
          </cell>
          <cell r="K334" t="str">
            <v>9090821010100100058104</v>
          </cell>
          <cell r="L334" t="str">
            <v>连城县农村信用联社罗坊信用社</v>
          </cell>
        </row>
        <row r="335">
          <cell r="A335" t="str">
            <v>329</v>
          </cell>
          <cell r="B335" t="str">
            <v>罗庆升</v>
          </cell>
          <cell r="C335" t="str">
            <v>352627196206031913</v>
          </cell>
          <cell r="D335" t="str">
            <v>13959097941</v>
          </cell>
          <cell r="E335" t="str">
            <v>上罗村</v>
          </cell>
          <cell r="F335">
            <v>6.11</v>
          </cell>
        </row>
        <row r="335">
          <cell r="J335">
            <v>36.66</v>
          </cell>
          <cell r="K335" t="str">
            <v>9090821010100100058079</v>
          </cell>
          <cell r="L335" t="str">
            <v>连城县农村信用联社罗坊信用社</v>
          </cell>
        </row>
        <row r="336">
          <cell r="A336" t="str">
            <v>330</v>
          </cell>
          <cell r="B336" t="str">
            <v>罗燕升</v>
          </cell>
          <cell r="C336" t="str">
            <v>352627195801261911</v>
          </cell>
          <cell r="D336" t="str">
            <v>13626047480</v>
          </cell>
          <cell r="E336" t="str">
            <v>上罗村</v>
          </cell>
          <cell r="F336">
            <v>3.85</v>
          </cell>
        </row>
        <row r="336">
          <cell r="J336">
            <v>23.1</v>
          </cell>
          <cell r="K336" t="str">
            <v>6221840509062815410</v>
          </cell>
          <cell r="L336" t="str">
            <v>连城县农村信用联社罗坊信用社</v>
          </cell>
        </row>
        <row r="337">
          <cell r="A337" t="str">
            <v>331</v>
          </cell>
          <cell r="B337" t="str">
            <v>罗前升</v>
          </cell>
          <cell r="C337" t="str">
            <v>352627196701111910</v>
          </cell>
          <cell r="D337" t="str">
            <v>15160656151</v>
          </cell>
          <cell r="E337" t="str">
            <v>上罗村</v>
          </cell>
          <cell r="F337">
            <v>5.19</v>
          </cell>
        </row>
        <row r="337">
          <cell r="J337">
            <v>31.14</v>
          </cell>
          <cell r="K337" t="str">
            <v>9090821010100100058300</v>
          </cell>
          <cell r="L337" t="str">
            <v>连城县农村信用联社罗坊信用社</v>
          </cell>
        </row>
        <row r="338">
          <cell r="A338" t="str">
            <v>332</v>
          </cell>
          <cell r="B338" t="str">
            <v>罗永升</v>
          </cell>
          <cell r="C338" t="str">
            <v>352627197610271913</v>
          </cell>
          <cell r="D338" t="str">
            <v>13640317552</v>
          </cell>
          <cell r="E338" t="str">
            <v>上罗村</v>
          </cell>
          <cell r="F338">
            <v>2.3</v>
          </cell>
        </row>
        <row r="338">
          <cell r="J338">
            <v>13.8</v>
          </cell>
          <cell r="K338" t="str">
            <v>9090821010100100058159</v>
          </cell>
          <cell r="L338" t="str">
            <v>连城县农村信用联社罗坊信用社</v>
          </cell>
        </row>
        <row r="339">
          <cell r="A339" t="str">
            <v>333</v>
          </cell>
          <cell r="B339" t="str">
            <v>罗鸽林</v>
          </cell>
          <cell r="C339" t="str">
            <v>352627196203281917</v>
          </cell>
          <cell r="D339" t="str">
            <v>13459711239</v>
          </cell>
          <cell r="E339" t="str">
            <v>上罗村</v>
          </cell>
          <cell r="F339">
            <v>0.74</v>
          </cell>
        </row>
        <row r="339">
          <cell r="J339">
            <v>4.44</v>
          </cell>
          <cell r="K339" t="str">
            <v>9090821010100100058337</v>
          </cell>
          <cell r="L339" t="str">
            <v>连城县农村信用联社罗坊信用社</v>
          </cell>
        </row>
        <row r="340">
          <cell r="A340" t="str">
            <v>334</v>
          </cell>
          <cell r="B340" t="str">
            <v>罗海炎</v>
          </cell>
          <cell r="C340" t="str">
            <v>352627197407101919</v>
          </cell>
          <cell r="D340" t="str">
            <v>18558711926</v>
          </cell>
          <cell r="E340" t="str">
            <v>上罗村</v>
          </cell>
          <cell r="F340">
            <v>4.64</v>
          </cell>
        </row>
        <row r="340">
          <cell r="J340">
            <v>27.84</v>
          </cell>
          <cell r="K340" t="str">
            <v>6221840509062816103</v>
          </cell>
          <cell r="L340" t="str">
            <v>连城县农村信用联社罗坊信用社</v>
          </cell>
        </row>
        <row r="341">
          <cell r="A341" t="str">
            <v>335</v>
          </cell>
          <cell r="B341" t="str">
            <v>罗礼明</v>
          </cell>
          <cell r="C341" t="str">
            <v>352627196005161914</v>
          </cell>
          <cell r="D341" t="str">
            <v>15159072178</v>
          </cell>
          <cell r="E341" t="str">
            <v>上罗村</v>
          </cell>
          <cell r="F341">
            <v>2.06</v>
          </cell>
        </row>
        <row r="341">
          <cell r="J341">
            <v>12.36</v>
          </cell>
          <cell r="K341" t="str">
            <v>9090821010100100058505</v>
          </cell>
          <cell r="L341" t="str">
            <v>连城县农村信用联社罗坊信用社</v>
          </cell>
        </row>
        <row r="342">
          <cell r="A342" t="str">
            <v>336</v>
          </cell>
          <cell r="B342" t="str">
            <v>陈凤珍</v>
          </cell>
          <cell r="C342" t="str">
            <v>352627196410201924</v>
          </cell>
          <cell r="D342" t="str">
            <v>15080224303</v>
          </cell>
          <cell r="E342" t="str">
            <v>上罗村</v>
          </cell>
          <cell r="F342">
            <v>2.29</v>
          </cell>
        </row>
        <row r="342">
          <cell r="J342">
            <v>13.74</v>
          </cell>
          <cell r="K342" t="str">
            <v>9090821010100100058462</v>
          </cell>
          <cell r="L342" t="str">
            <v>连城县农村信用联社罗坊信用社</v>
          </cell>
        </row>
        <row r="343">
          <cell r="A343" t="str">
            <v>337</v>
          </cell>
          <cell r="B343" t="str">
            <v>罗礼聪</v>
          </cell>
          <cell r="C343" t="str">
            <v>35262719640922191X</v>
          </cell>
          <cell r="D343">
            <v>15059934809</v>
          </cell>
          <cell r="E343" t="str">
            <v>上罗村</v>
          </cell>
          <cell r="F343">
            <v>1.43</v>
          </cell>
        </row>
        <row r="343">
          <cell r="J343">
            <v>8.58</v>
          </cell>
          <cell r="K343" t="str">
            <v>9090821010100100058499</v>
          </cell>
          <cell r="L343" t="str">
            <v>连城县农村信用联社罗坊信用社</v>
          </cell>
        </row>
        <row r="344">
          <cell r="A344" t="str">
            <v>338</v>
          </cell>
          <cell r="B344" t="str">
            <v>徐生群</v>
          </cell>
          <cell r="C344" t="str">
            <v>352627195704061926</v>
          </cell>
          <cell r="D344" t="str">
            <v>15959736949</v>
          </cell>
          <cell r="E344" t="str">
            <v>上罗村</v>
          </cell>
          <cell r="F344">
            <v>1.85</v>
          </cell>
        </row>
        <row r="344">
          <cell r="J344">
            <v>11.1</v>
          </cell>
          <cell r="K344" t="str">
            <v>9090821010100100058435</v>
          </cell>
          <cell r="L344" t="str">
            <v>连城县农村信用联社罗坊信用社</v>
          </cell>
        </row>
        <row r="345">
          <cell r="A345" t="str">
            <v>339</v>
          </cell>
          <cell r="B345" t="str">
            <v>罗贞太</v>
          </cell>
          <cell r="C345" t="str">
            <v>352627194708291919</v>
          </cell>
          <cell r="D345" t="str">
            <v>18650889391</v>
          </cell>
          <cell r="E345" t="str">
            <v>上罗村</v>
          </cell>
          <cell r="F345">
            <v>2.53</v>
          </cell>
        </row>
        <row r="345">
          <cell r="J345">
            <v>15.18</v>
          </cell>
          <cell r="K345" t="str">
            <v>9090821010100100058596</v>
          </cell>
          <cell r="L345" t="str">
            <v>连城县农村信用联社罗坊信用社</v>
          </cell>
        </row>
        <row r="346">
          <cell r="A346" t="str">
            <v>340</v>
          </cell>
          <cell r="B346" t="str">
            <v>罗礼新</v>
          </cell>
          <cell r="C346" t="str">
            <v>352627196608021910</v>
          </cell>
          <cell r="D346" t="str">
            <v>15259812185 </v>
          </cell>
          <cell r="E346" t="str">
            <v>上罗村</v>
          </cell>
          <cell r="F346">
            <v>3.51</v>
          </cell>
        </row>
        <row r="346">
          <cell r="J346">
            <v>21.06</v>
          </cell>
          <cell r="K346" t="str">
            <v>9090821010100100188660</v>
          </cell>
          <cell r="L346" t="str">
            <v>连城县农村信用联社罗坊信用社</v>
          </cell>
        </row>
        <row r="347">
          <cell r="A347" t="str">
            <v>341</v>
          </cell>
          <cell r="B347" t="str">
            <v>罗合兴</v>
          </cell>
          <cell r="C347" t="str">
            <v>352627195407121937</v>
          </cell>
          <cell r="D347" t="str">
            <v>15206072235</v>
          </cell>
          <cell r="E347" t="str">
            <v>上罗村</v>
          </cell>
          <cell r="F347">
            <v>3.2</v>
          </cell>
        </row>
        <row r="347">
          <cell r="J347">
            <v>19.2</v>
          </cell>
          <cell r="K347" t="str">
            <v>9090821010100100058612</v>
          </cell>
          <cell r="L347" t="str">
            <v>连城县农村信用联社罗坊信用社</v>
          </cell>
        </row>
        <row r="348">
          <cell r="A348" t="str">
            <v>342</v>
          </cell>
          <cell r="B348" t="str">
            <v>罗炎升</v>
          </cell>
          <cell r="C348" t="str">
            <v>352627195512051934</v>
          </cell>
          <cell r="D348" t="str">
            <v>18250064020</v>
          </cell>
          <cell r="E348" t="str">
            <v>上罗村</v>
          </cell>
          <cell r="F348">
            <v>1.31</v>
          </cell>
        </row>
        <row r="348">
          <cell r="J348">
            <v>7.86</v>
          </cell>
          <cell r="K348" t="str">
            <v>9090821010100100058444</v>
          </cell>
          <cell r="L348" t="str">
            <v>连城县农村信用联社罗坊信用社</v>
          </cell>
        </row>
        <row r="349">
          <cell r="A349" t="str">
            <v>343</v>
          </cell>
          <cell r="B349" t="str">
            <v>罗明信</v>
          </cell>
          <cell r="C349" t="str">
            <v>352627196712091919</v>
          </cell>
          <cell r="D349" t="str">
            <v>13850640700</v>
          </cell>
          <cell r="E349" t="str">
            <v>上罗村</v>
          </cell>
          <cell r="F349">
            <v>4.68</v>
          </cell>
        </row>
        <row r="349">
          <cell r="J349">
            <v>28.08</v>
          </cell>
          <cell r="K349" t="str">
            <v>9090821010100100058391</v>
          </cell>
          <cell r="L349" t="str">
            <v>连城县农村信用联社罗坊信用社</v>
          </cell>
        </row>
        <row r="350">
          <cell r="A350" t="str">
            <v>344</v>
          </cell>
          <cell r="B350" t="str">
            <v>罗水林</v>
          </cell>
          <cell r="C350" t="str">
            <v>352627196507031917</v>
          </cell>
          <cell r="D350">
            <v>15980768033</v>
          </cell>
          <cell r="E350" t="str">
            <v>上罗村</v>
          </cell>
          <cell r="F350">
            <v>3.14</v>
          </cell>
        </row>
        <row r="350">
          <cell r="J350">
            <v>18.84</v>
          </cell>
          <cell r="K350" t="str">
            <v>6221840509062816012</v>
          </cell>
          <cell r="L350" t="str">
            <v>连城县农村信用联社罗坊信用社</v>
          </cell>
        </row>
        <row r="351">
          <cell r="A351" t="str">
            <v>345</v>
          </cell>
          <cell r="B351" t="str">
            <v>罗智升</v>
          </cell>
          <cell r="C351" t="str">
            <v>352627196405141912</v>
          </cell>
          <cell r="D351">
            <v>18520934328</v>
          </cell>
          <cell r="E351" t="str">
            <v>上罗村</v>
          </cell>
          <cell r="F351">
            <v>3.75</v>
          </cell>
        </row>
        <row r="351">
          <cell r="J351">
            <v>22.5</v>
          </cell>
          <cell r="K351" t="str">
            <v>9090821010100100058426</v>
          </cell>
          <cell r="L351" t="str">
            <v>连城县农村信用联社罗坊信用社</v>
          </cell>
        </row>
        <row r="352">
          <cell r="A352" t="str">
            <v>346</v>
          </cell>
          <cell r="B352" t="str">
            <v>罗洪东</v>
          </cell>
          <cell r="C352" t="str">
            <v>352627194811081936</v>
          </cell>
          <cell r="D352" t="str">
            <v>13626022623</v>
          </cell>
          <cell r="E352" t="str">
            <v>上罗村</v>
          </cell>
          <cell r="F352">
            <v>2.54</v>
          </cell>
        </row>
        <row r="352">
          <cell r="J352">
            <v>15.24</v>
          </cell>
          <cell r="K352" t="str">
            <v>9090821010100100058523</v>
          </cell>
          <cell r="L352" t="str">
            <v>连城县农村信用联社罗坊信用社</v>
          </cell>
        </row>
        <row r="353">
          <cell r="A353" t="str">
            <v>347</v>
          </cell>
          <cell r="B353" t="str">
            <v>揭春玉</v>
          </cell>
          <cell r="C353" t="str">
            <v>35262719421010192X</v>
          </cell>
          <cell r="D353">
            <v>18350219828</v>
          </cell>
          <cell r="E353" t="str">
            <v>上罗村</v>
          </cell>
          <cell r="F353">
            <v>1.23</v>
          </cell>
        </row>
        <row r="353">
          <cell r="J353">
            <v>7.38</v>
          </cell>
          <cell r="K353" t="str">
            <v>6221840509092292879</v>
          </cell>
          <cell r="L353" t="str">
            <v>连城县农村信用联社罗坊信用社</v>
          </cell>
        </row>
        <row r="354">
          <cell r="A354" t="str">
            <v>348</v>
          </cell>
          <cell r="B354" t="str">
            <v>罗淑群</v>
          </cell>
          <cell r="C354" t="str">
            <v>352627197210081926</v>
          </cell>
          <cell r="D354" t="str">
            <v>15860116312</v>
          </cell>
          <cell r="E354" t="str">
            <v>上罗村</v>
          </cell>
          <cell r="F354">
            <v>1.96</v>
          </cell>
        </row>
        <row r="354">
          <cell r="J354">
            <v>11.76</v>
          </cell>
          <cell r="K354" t="str">
            <v>6221840509105234215</v>
          </cell>
          <cell r="L354" t="str">
            <v>连城县农村信用联社罗坊信用社</v>
          </cell>
        </row>
        <row r="355">
          <cell r="A355" t="str">
            <v>349</v>
          </cell>
          <cell r="B355" t="str">
            <v>罗小峰</v>
          </cell>
          <cell r="C355" t="str">
            <v>352627196909181918</v>
          </cell>
          <cell r="D355" t="str">
            <v>13599342084</v>
          </cell>
          <cell r="E355" t="str">
            <v>上罗村</v>
          </cell>
          <cell r="F355">
            <v>6.82</v>
          </cell>
        </row>
        <row r="355">
          <cell r="J355">
            <v>40.92</v>
          </cell>
          <cell r="K355" t="str">
            <v>9090821010100100058417</v>
          </cell>
          <cell r="L355" t="str">
            <v>连城县农村信用联社罗坊信用社</v>
          </cell>
        </row>
        <row r="356">
          <cell r="A356" t="str">
            <v>350</v>
          </cell>
          <cell r="B356" t="str">
            <v>罗益海</v>
          </cell>
          <cell r="C356" t="str">
            <v>352627195612101919</v>
          </cell>
          <cell r="D356" t="str">
            <v>15159016601 </v>
          </cell>
          <cell r="E356" t="str">
            <v>上罗村</v>
          </cell>
          <cell r="F356">
            <v>5.12</v>
          </cell>
        </row>
        <row r="356">
          <cell r="J356">
            <v>30.72</v>
          </cell>
          <cell r="K356" t="str">
            <v>9090821010100100058355</v>
          </cell>
          <cell r="L356" t="str">
            <v>连城县农村信用联社罗坊信用社</v>
          </cell>
        </row>
        <row r="357">
          <cell r="A357" t="str">
            <v>351</v>
          </cell>
          <cell r="B357" t="str">
            <v>罗鹤旦</v>
          </cell>
          <cell r="C357" t="str">
            <v>352627195412091912</v>
          </cell>
          <cell r="D357" t="str">
            <v>15160681814 </v>
          </cell>
          <cell r="E357" t="str">
            <v>上罗村</v>
          </cell>
          <cell r="F357">
            <v>2.95</v>
          </cell>
        </row>
        <row r="357">
          <cell r="J357">
            <v>17.7</v>
          </cell>
          <cell r="K357" t="str">
            <v>9090821010100100058364</v>
          </cell>
          <cell r="L357" t="str">
            <v>连城县农村信用联社罗坊信用社</v>
          </cell>
        </row>
        <row r="358">
          <cell r="A358" t="str">
            <v>352</v>
          </cell>
          <cell r="B358" t="str">
            <v>罗益良</v>
          </cell>
          <cell r="C358" t="str">
            <v>352627196103121916</v>
          </cell>
          <cell r="D358" t="str">
            <v>18859283728 </v>
          </cell>
          <cell r="E358" t="str">
            <v>上罗村</v>
          </cell>
          <cell r="F358">
            <v>3.43</v>
          </cell>
        </row>
        <row r="358">
          <cell r="J358">
            <v>20.58</v>
          </cell>
          <cell r="K358" t="str">
            <v>9090821010100100058373</v>
          </cell>
          <cell r="L358" t="str">
            <v>连城县农村信用联社罗坊信用社</v>
          </cell>
        </row>
        <row r="359">
          <cell r="A359" t="str">
            <v>353</v>
          </cell>
          <cell r="B359" t="str">
            <v>罗伟林</v>
          </cell>
          <cell r="C359" t="str">
            <v>352627197007161912</v>
          </cell>
          <cell r="D359" t="str">
            <v>15206016639</v>
          </cell>
          <cell r="E359" t="str">
            <v>上罗村</v>
          </cell>
          <cell r="F359">
            <v>1.33</v>
          </cell>
        </row>
        <row r="359">
          <cell r="J359">
            <v>7.98</v>
          </cell>
          <cell r="K359" t="str">
            <v>9090821010100100058346</v>
          </cell>
          <cell r="L359" t="str">
            <v>连城县农村信用联社罗坊信用社</v>
          </cell>
        </row>
        <row r="360">
          <cell r="A360" t="str">
            <v>354</v>
          </cell>
          <cell r="B360" t="str">
            <v>罗广东</v>
          </cell>
          <cell r="C360" t="str">
            <v>352627195810111915</v>
          </cell>
          <cell r="D360" t="str">
            <v>15160662126</v>
          </cell>
          <cell r="E360" t="str">
            <v>上罗村</v>
          </cell>
          <cell r="F360">
            <v>4.66</v>
          </cell>
        </row>
        <row r="360">
          <cell r="J360">
            <v>27.96</v>
          </cell>
          <cell r="K360" t="str">
            <v>9090821010100100058541</v>
          </cell>
          <cell r="L360" t="str">
            <v>连城县农村信用联社罗坊信用社</v>
          </cell>
        </row>
        <row r="361">
          <cell r="A361" t="str">
            <v>355</v>
          </cell>
          <cell r="B361" t="str">
            <v>罗金秀</v>
          </cell>
          <cell r="C361" t="str">
            <v>35262719710111192X</v>
          </cell>
          <cell r="D361" t="str">
            <v>18030010702 </v>
          </cell>
          <cell r="E361" t="str">
            <v>上罗村</v>
          </cell>
          <cell r="F361">
            <v>3.17</v>
          </cell>
        </row>
        <row r="361">
          <cell r="J361">
            <v>19.02</v>
          </cell>
          <cell r="K361" t="str">
            <v>6221840509062816095</v>
          </cell>
          <cell r="L361" t="str">
            <v>连城县农村信用联社罗坊信用社</v>
          </cell>
        </row>
        <row r="362">
          <cell r="A362" t="str">
            <v>356</v>
          </cell>
          <cell r="B362" t="str">
            <v>罗益贞</v>
          </cell>
          <cell r="C362" t="str">
            <v>	352627197407061910</v>
          </cell>
          <cell r="D362" t="str">
            <v>13959097941</v>
          </cell>
          <cell r="E362" t="str">
            <v>上罗村</v>
          </cell>
          <cell r="F362">
            <v>5.82</v>
          </cell>
        </row>
        <row r="362">
          <cell r="J362">
            <v>34.92</v>
          </cell>
          <cell r="K362" t="str">
            <v>	9090821010100100058658</v>
          </cell>
          <cell r="L362" t="str">
            <v>连城县农村信用联社罗坊信用社</v>
          </cell>
        </row>
        <row r="363">
          <cell r="A363" t="str">
            <v>357</v>
          </cell>
          <cell r="B363" t="str">
            <v>俞梅春</v>
          </cell>
          <cell r="C363" t="str">
            <v>352627195603161928</v>
          </cell>
          <cell r="D363" t="str">
            <v>8497109</v>
          </cell>
          <cell r="E363" t="str">
            <v>上罗村</v>
          </cell>
          <cell r="F363">
            <v>2.06</v>
          </cell>
        </row>
        <row r="363">
          <cell r="J363">
            <v>12.36</v>
          </cell>
          <cell r="K363" t="str">
            <v>6221840509062816590</v>
          </cell>
          <cell r="L363" t="str">
            <v>连城县农村信用联社罗坊信用社</v>
          </cell>
        </row>
        <row r="364">
          <cell r="A364" t="str">
            <v>358</v>
          </cell>
          <cell r="B364" t="str">
            <v>罗应和</v>
          </cell>
          <cell r="C364" t="str">
            <v>352627193904111917</v>
          </cell>
          <cell r="D364" t="str">
            <v>18759298439 </v>
          </cell>
          <cell r="E364" t="str">
            <v>上罗村</v>
          </cell>
          <cell r="F364">
            <v>5.15</v>
          </cell>
        </row>
        <row r="364">
          <cell r="J364">
            <v>30.9</v>
          </cell>
          <cell r="K364" t="str">
            <v>9090821010100100058649</v>
          </cell>
          <cell r="L364" t="str">
            <v>连城县农村信用联社罗坊信用社</v>
          </cell>
        </row>
        <row r="365">
          <cell r="A365" t="str">
            <v>359</v>
          </cell>
          <cell r="B365" t="str">
            <v>罗志彬</v>
          </cell>
          <cell r="C365" t="str">
            <v>352627197911111913</v>
          </cell>
          <cell r="D365" t="str">
            <v>18859283728 </v>
          </cell>
          <cell r="E365" t="str">
            <v>上罗村</v>
          </cell>
          <cell r="F365">
            <v>2.03</v>
          </cell>
        </row>
        <row r="365">
          <cell r="J365">
            <v>12.18</v>
          </cell>
          <cell r="K365" t="str">
            <v>6221272702000425874</v>
          </cell>
          <cell r="L365" t="str">
            <v>连城县农村信用联社罗坊信用社</v>
          </cell>
        </row>
        <row r="366">
          <cell r="A366" t="str">
            <v>360</v>
          </cell>
          <cell r="B366" t="str">
            <v>罗必义</v>
          </cell>
          <cell r="C366" t="str">
            <v>35262719511215191X</v>
          </cell>
          <cell r="D366" t="str">
            <v>13850472668	</v>
          </cell>
          <cell r="E366" t="str">
            <v>上罗村</v>
          </cell>
          <cell r="F366">
            <v>5.06</v>
          </cell>
        </row>
        <row r="366">
          <cell r="J366">
            <v>30.36</v>
          </cell>
          <cell r="K366" t="str">
            <v>9090821010100100058952</v>
          </cell>
          <cell r="L366" t="str">
            <v>连城县农村信用联社罗坊信用社</v>
          </cell>
        </row>
        <row r="367">
          <cell r="A367" t="str">
            <v>361</v>
          </cell>
          <cell r="B367" t="str">
            <v>罗益通</v>
          </cell>
          <cell r="C367" t="str">
            <v>350825195909111911</v>
          </cell>
          <cell r="D367" t="str">
            <v>13950884388</v>
          </cell>
          <cell r="E367" t="str">
            <v>上罗村</v>
          </cell>
          <cell r="F367">
            <v>2.78</v>
          </cell>
        </row>
        <row r="367">
          <cell r="J367">
            <v>16.68</v>
          </cell>
          <cell r="K367" t="str">
            <v>9090821010100100058756</v>
          </cell>
          <cell r="L367" t="str">
            <v>连城县农村信用联社罗坊信用社</v>
          </cell>
        </row>
        <row r="368">
          <cell r="A368" t="str">
            <v>362</v>
          </cell>
          <cell r="B368" t="str">
            <v>罗志忠</v>
          </cell>
          <cell r="C368" t="str">
            <v>352627196207061911</v>
          </cell>
          <cell r="D368" t="str">
            <v>18250064020</v>
          </cell>
          <cell r="E368" t="str">
            <v>上罗村</v>
          </cell>
          <cell r="F368">
            <v>2.11</v>
          </cell>
        </row>
        <row r="368">
          <cell r="J368">
            <v>12.66</v>
          </cell>
          <cell r="K368" t="str">
            <v>9090821010100194750769</v>
          </cell>
          <cell r="L368" t="str">
            <v>连城县农村信用联社罗坊信用社</v>
          </cell>
        </row>
        <row r="369">
          <cell r="A369" t="str">
            <v>363</v>
          </cell>
          <cell r="B369" t="str">
            <v>罗志跃</v>
          </cell>
          <cell r="C369" t="str">
            <v>352627197101251914</v>
          </cell>
          <cell r="D369" t="str">
            <v/>
          </cell>
          <cell r="E369" t="str">
            <v>上罗村</v>
          </cell>
          <cell r="F369">
            <v>1.31</v>
          </cell>
        </row>
        <row r="369">
          <cell r="J369">
            <v>7.86</v>
          </cell>
          <cell r="K369" t="str">
            <v>6230362509044195062</v>
          </cell>
          <cell r="L369" t="str">
            <v>连城县农村信用联社罗坊信用社</v>
          </cell>
        </row>
        <row r="370">
          <cell r="A370" t="str">
            <v>364</v>
          </cell>
          <cell r="B370" t="str">
            <v>罗益辉</v>
          </cell>
          <cell r="C370" t="str">
            <v>352627196704101910</v>
          </cell>
          <cell r="D370" t="str">
            <v/>
          </cell>
          <cell r="E370" t="str">
            <v>上罗村</v>
          </cell>
          <cell r="F370">
            <v>1.16</v>
          </cell>
        </row>
        <row r="370">
          <cell r="J370">
            <v>6.96</v>
          </cell>
          <cell r="K370" t="str">
            <v>6230361109111594486</v>
          </cell>
          <cell r="L370" t="str">
            <v>连城县农村信用联社罗坊信用社</v>
          </cell>
        </row>
        <row r="371">
          <cell r="A371" t="str">
            <v>365</v>
          </cell>
          <cell r="B371" t="str">
            <v>罗绍齐</v>
          </cell>
          <cell r="C371" t="str">
            <v>352627193907211913</v>
          </cell>
          <cell r="D371" t="str">
            <v>17350395601 </v>
          </cell>
          <cell r="E371" t="str">
            <v>上罗村</v>
          </cell>
          <cell r="F371">
            <v>3.92</v>
          </cell>
        </row>
        <row r="371">
          <cell r="J371">
            <v>23.52</v>
          </cell>
          <cell r="K371" t="str">
            <v>9090821010100100058970</v>
          </cell>
          <cell r="L371" t="str">
            <v>连城县农村信用联社罗坊信用社</v>
          </cell>
        </row>
        <row r="372">
          <cell r="A372" t="str">
            <v>366</v>
          </cell>
          <cell r="B372" t="str">
            <v>罗树生</v>
          </cell>
          <cell r="C372" t="str">
            <v>352627195304071930</v>
          </cell>
          <cell r="D372" t="str">
            <v>15959736949</v>
          </cell>
          <cell r="E372" t="str">
            <v>上罗村</v>
          </cell>
          <cell r="F372">
            <v>4.34</v>
          </cell>
        </row>
        <row r="372">
          <cell r="J372">
            <v>26.04</v>
          </cell>
          <cell r="K372" t="str">
            <v>9090821010100100058998</v>
          </cell>
          <cell r="L372" t="str">
            <v>连城县农村信用联社罗坊信用社</v>
          </cell>
        </row>
        <row r="373">
          <cell r="A373" t="str">
            <v>367</v>
          </cell>
          <cell r="B373" t="str">
            <v>罗洪涛</v>
          </cell>
          <cell r="C373" t="str">
            <v>352627195906021914</v>
          </cell>
          <cell r="D373" t="str">
            <v/>
          </cell>
          <cell r="E373" t="str">
            <v>上罗村</v>
          </cell>
          <cell r="F373">
            <v>4.87</v>
          </cell>
        </row>
        <row r="373">
          <cell r="J373">
            <v>29.22</v>
          </cell>
          <cell r="K373" t="str">
            <v>9090821010100100058621</v>
          </cell>
          <cell r="L373" t="str">
            <v>连城县农村信用联社罗坊信用社</v>
          </cell>
        </row>
        <row r="374">
          <cell r="A374" t="str">
            <v>368</v>
          </cell>
          <cell r="B374" t="str">
            <v>罗兆太</v>
          </cell>
          <cell r="C374" t="str">
            <v>352627195310051936</v>
          </cell>
          <cell r="D374">
            <v>15160082755</v>
          </cell>
          <cell r="E374" t="str">
            <v>上罗村</v>
          </cell>
          <cell r="F374">
            <v>3.56</v>
          </cell>
        </row>
        <row r="374">
          <cell r="J374">
            <v>21.36</v>
          </cell>
          <cell r="K374" t="str">
            <v>9090821010100100058667</v>
          </cell>
          <cell r="L374" t="str">
            <v>连城县农村信用联社罗坊信用社</v>
          </cell>
        </row>
        <row r="375">
          <cell r="A375" t="str">
            <v>369</v>
          </cell>
          <cell r="B375" t="str">
            <v>罗天保</v>
          </cell>
          <cell r="C375" t="str">
            <v>352627196508111919</v>
          </cell>
          <cell r="D375" t="str">
            <v>13656937692</v>
          </cell>
          <cell r="E375" t="str">
            <v>上罗村</v>
          </cell>
          <cell r="F375">
            <v>2.66</v>
          </cell>
        </row>
        <row r="375">
          <cell r="J375">
            <v>15.96</v>
          </cell>
          <cell r="K375" t="str">
            <v>9090821010100100058710</v>
          </cell>
          <cell r="L375" t="str">
            <v>连城县农村信用联社罗坊信用社</v>
          </cell>
        </row>
        <row r="376">
          <cell r="A376" t="str">
            <v>370</v>
          </cell>
          <cell r="B376" t="str">
            <v>罗益芳</v>
          </cell>
          <cell r="C376" t="str">
            <v>352627196007161918</v>
          </cell>
          <cell r="D376">
            <v>18520934328</v>
          </cell>
          <cell r="E376" t="str">
            <v>上罗村</v>
          </cell>
          <cell r="F376">
            <v>6.04</v>
          </cell>
        </row>
        <row r="376">
          <cell r="J376">
            <v>36.24</v>
          </cell>
          <cell r="K376" t="str">
            <v>9090821010100100058989</v>
          </cell>
          <cell r="L376" t="str">
            <v>连城县农村信用联社罗坊信用社</v>
          </cell>
        </row>
        <row r="377">
          <cell r="A377" t="str">
            <v>371</v>
          </cell>
          <cell r="B377" t="str">
            <v>罗斌</v>
          </cell>
          <cell r="C377" t="str">
            <v>352627196711031930</v>
          </cell>
          <cell r="D377" t="str">
            <v>15080224303</v>
          </cell>
          <cell r="E377" t="str">
            <v>上罗村</v>
          </cell>
          <cell r="F377">
            <v>3.72</v>
          </cell>
        </row>
        <row r="377">
          <cell r="J377">
            <v>22.32</v>
          </cell>
          <cell r="K377" t="str">
            <v>6221840509062816731</v>
          </cell>
          <cell r="L377" t="str">
            <v>连城县农村信用联社罗坊信用社</v>
          </cell>
        </row>
        <row r="378">
          <cell r="A378" t="str">
            <v>372</v>
          </cell>
          <cell r="B378" t="str">
            <v>罗月保</v>
          </cell>
          <cell r="C378" t="str">
            <v>352627196808061917</v>
          </cell>
          <cell r="D378" t="str">
            <v>13559967237</v>
          </cell>
          <cell r="E378" t="str">
            <v>上罗村</v>
          </cell>
          <cell r="F378">
            <v>3.15</v>
          </cell>
        </row>
        <row r="378">
          <cell r="J378">
            <v>18.9</v>
          </cell>
          <cell r="K378" t="str">
            <v>9090821010100100058729</v>
          </cell>
          <cell r="L378" t="str">
            <v>连城县农村信用联社罗坊信用社</v>
          </cell>
        </row>
        <row r="379">
          <cell r="A379" t="str">
            <v>373</v>
          </cell>
          <cell r="B379" t="str">
            <v>罗益和</v>
          </cell>
          <cell r="C379" t="str">
            <v>352627195706141911</v>
          </cell>
          <cell r="D379" t="str">
            <v>8498706</v>
          </cell>
          <cell r="E379" t="str">
            <v>上罗村</v>
          </cell>
          <cell r="F379">
            <v>3.18</v>
          </cell>
        </row>
        <row r="379">
          <cell r="J379">
            <v>19.08</v>
          </cell>
          <cell r="K379" t="str">
            <v>9090821010100100058738</v>
          </cell>
          <cell r="L379" t="str">
            <v>连城县农村信用联社罗坊信用社</v>
          </cell>
        </row>
        <row r="380">
          <cell r="A380" t="str">
            <v>374</v>
          </cell>
          <cell r="B380" t="str">
            <v>邱进如</v>
          </cell>
          <cell r="C380" t="str">
            <v>352627195210231913</v>
          </cell>
          <cell r="D380" t="str">
            <v>18359306207</v>
          </cell>
          <cell r="E380" t="str">
            <v>上罗村</v>
          </cell>
          <cell r="F380">
            <v>2.37</v>
          </cell>
        </row>
        <row r="380">
          <cell r="J380">
            <v>14.22</v>
          </cell>
          <cell r="K380" t="str">
            <v>9090821010100100058676</v>
          </cell>
          <cell r="L380" t="str">
            <v>连城县农村信用联社罗坊信用社</v>
          </cell>
        </row>
        <row r="381">
          <cell r="A381" t="str">
            <v>375</v>
          </cell>
          <cell r="B381" t="str">
            <v>罗伟</v>
          </cell>
          <cell r="C381" t="str">
            <v>352627197211121934</v>
          </cell>
          <cell r="D381" t="str">
            <v/>
          </cell>
          <cell r="E381" t="str">
            <v>上罗村</v>
          </cell>
          <cell r="F381">
            <v>1.3</v>
          </cell>
        </row>
        <row r="381">
          <cell r="J381">
            <v>7.8</v>
          </cell>
          <cell r="K381" t="str">
            <v>6221840509062816814</v>
          </cell>
          <cell r="L381" t="str">
            <v>连城县农村信用联社罗坊信用社</v>
          </cell>
        </row>
        <row r="382">
          <cell r="A382" t="str">
            <v>376</v>
          </cell>
          <cell r="B382" t="str">
            <v>罗志龙</v>
          </cell>
          <cell r="C382" t="str">
            <v>352627196507051918</v>
          </cell>
          <cell r="D382" t="str">
            <v/>
          </cell>
          <cell r="E382" t="str">
            <v>上罗村</v>
          </cell>
          <cell r="F382">
            <v>2.19</v>
          </cell>
        </row>
        <row r="382">
          <cell r="J382">
            <v>13.14</v>
          </cell>
          <cell r="K382" t="str">
            <v>6221840509062816723</v>
          </cell>
          <cell r="L382" t="str">
            <v>连城县农村信用联社罗坊信用社</v>
          </cell>
        </row>
        <row r="383">
          <cell r="A383" t="str">
            <v>377</v>
          </cell>
          <cell r="B383" t="str">
            <v>罗福林</v>
          </cell>
          <cell r="C383" t="str">
            <v>352627194611121913</v>
          </cell>
          <cell r="D383">
            <v>18350219828</v>
          </cell>
          <cell r="E383" t="str">
            <v>上罗村</v>
          </cell>
          <cell r="F383">
            <v>5.46</v>
          </cell>
        </row>
        <row r="383">
          <cell r="J383">
            <v>32.76</v>
          </cell>
          <cell r="K383" t="str">
            <v>9090821010100100059121</v>
          </cell>
          <cell r="L383" t="str">
            <v>连城县农村信用联社罗坊信用社</v>
          </cell>
        </row>
        <row r="384">
          <cell r="A384" t="str">
            <v>378</v>
          </cell>
          <cell r="B384" t="str">
            <v>罗火养</v>
          </cell>
          <cell r="C384" t="str">
            <v>350825195909121917</v>
          </cell>
          <cell r="D384" t="str">
            <v>13959097941</v>
          </cell>
          <cell r="E384" t="str">
            <v>上罗村</v>
          </cell>
          <cell r="F384">
            <v>2.9</v>
          </cell>
        </row>
        <row r="384">
          <cell r="J384">
            <v>17.4</v>
          </cell>
          <cell r="K384" t="str">
            <v>9090821010100100059194</v>
          </cell>
          <cell r="L384" t="str">
            <v>连城县农村信用联社罗坊信用社</v>
          </cell>
        </row>
        <row r="385">
          <cell r="A385" t="str">
            <v>379</v>
          </cell>
          <cell r="B385" t="str">
            <v>罗湘太</v>
          </cell>
          <cell r="C385" t="str">
            <v>352627197610041931</v>
          </cell>
          <cell r="D385" t="str">
            <v>18558711926</v>
          </cell>
          <cell r="E385" t="str">
            <v>上罗村</v>
          </cell>
          <cell r="F385">
            <v>2.58</v>
          </cell>
        </row>
        <row r="385">
          <cell r="J385">
            <v>15.48</v>
          </cell>
          <cell r="K385" t="str">
            <v>6221840509092293042</v>
          </cell>
          <cell r="L385" t="str">
            <v>连城县农村信用联社罗坊信用社</v>
          </cell>
        </row>
        <row r="386">
          <cell r="A386" t="str">
            <v>380</v>
          </cell>
          <cell r="B386" t="str">
            <v>罗海明</v>
          </cell>
          <cell r="C386" t="str">
            <v>352627195512211918</v>
          </cell>
          <cell r="D386" t="str">
            <v>13559967237</v>
          </cell>
          <cell r="E386" t="str">
            <v>上罗村</v>
          </cell>
          <cell r="F386">
            <v>0.92</v>
          </cell>
        </row>
        <row r="386">
          <cell r="J386">
            <v>5.52</v>
          </cell>
          <cell r="K386" t="str">
            <v>9090821010100100059283</v>
          </cell>
          <cell r="L386" t="str">
            <v>连城县农村信用联社罗坊信用社</v>
          </cell>
        </row>
        <row r="387">
          <cell r="A387" t="str">
            <v>381</v>
          </cell>
          <cell r="B387" t="str">
            <v>罗学进</v>
          </cell>
          <cell r="C387" t="str">
            <v>352627196808241918</v>
          </cell>
          <cell r="D387" t="str">
            <v>15860116312</v>
          </cell>
          <cell r="E387" t="str">
            <v>上罗村</v>
          </cell>
          <cell r="F387">
            <v>1.69</v>
          </cell>
        </row>
        <row r="387">
          <cell r="J387">
            <v>10.14</v>
          </cell>
          <cell r="K387" t="str">
            <v>6221840509092293000</v>
          </cell>
          <cell r="L387" t="str">
            <v>连城县农村信用联社罗坊信用社</v>
          </cell>
        </row>
        <row r="388">
          <cell r="A388" t="str">
            <v>382</v>
          </cell>
          <cell r="B388" t="str">
            <v>罗荣</v>
          </cell>
          <cell r="C388" t="str">
            <v>350825200005171915</v>
          </cell>
          <cell r="D388" t="str">
            <v/>
          </cell>
          <cell r="E388" t="str">
            <v>上罗村</v>
          </cell>
          <cell r="F388">
            <v>1.63</v>
          </cell>
        </row>
        <row r="388">
          <cell r="J388">
            <v>9.78</v>
          </cell>
          <cell r="K388" t="str">
            <v>6217001880010901559</v>
          </cell>
          <cell r="L388" t="str">
            <v>连城县农村信用联社罗坊信用社</v>
          </cell>
        </row>
        <row r="389">
          <cell r="A389" t="str">
            <v>383</v>
          </cell>
          <cell r="B389" t="str">
            <v>罗金掌</v>
          </cell>
          <cell r="C389" t="str">
            <v>352627196402151912</v>
          </cell>
          <cell r="D389" t="str">
            <v>13626022623</v>
          </cell>
          <cell r="E389" t="str">
            <v>上罗村</v>
          </cell>
          <cell r="F389">
            <v>4.96</v>
          </cell>
        </row>
        <row r="389">
          <cell r="J389">
            <v>29.76</v>
          </cell>
          <cell r="K389" t="str">
            <v>9090821010100100059032</v>
          </cell>
          <cell r="L389" t="str">
            <v>连城县农村信用联社罗坊信用社</v>
          </cell>
        </row>
        <row r="390">
          <cell r="A390" t="str">
            <v>384</v>
          </cell>
          <cell r="B390" t="str">
            <v>罗柏林</v>
          </cell>
          <cell r="C390" t="str">
            <v>352627194001031910</v>
          </cell>
          <cell r="D390" t="str">
            <v>15259812185 </v>
          </cell>
          <cell r="E390" t="str">
            <v>上罗村</v>
          </cell>
          <cell r="F390">
            <v>3.8</v>
          </cell>
        </row>
        <row r="390">
          <cell r="J390">
            <v>22.8</v>
          </cell>
          <cell r="K390" t="str">
            <v>9090821010100100059130</v>
          </cell>
          <cell r="L390" t="str">
            <v>连城县农村信用联社罗坊信用社</v>
          </cell>
        </row>
        <row r="391">
          <cell r="A391" t="str">
            <v>385</v>
          </cell>
          <cell r="B391" t="str">
            <v>罗火源</v>
          </cell>
          <cell r="C391" t="str">
            <v>350825198412061916</v>
          </cell>
          <cell r="D391" t="str">
            <v>13002686996</v>
          </cell>
          <cell r="E391" t="str">
            <v>上罗村</v>
          </cell>
          <cell r="F391">
            <v>2.15</v>
          </cell>
        </row>
        <row r="391">
          <cell r="J391">
            <v>12.9</v>
          </cell>
          <cell r="K391" t="str">
            <v>6221840109067610286</v>
          </cell>
          <cell r="L391" t="str">
            <v>连城县农村信用联社罗坊信用社</v>
          </cell>
        </row>
        <row r="392">
          <cell r="A392" t="str">
            <v>386</v>
          </cell>
          <cell r="B392" t="str">
            <v>罗文晖</v>
          </cell>
          <cell r="C392" t="str">
            <v>352627197209251916</v>
          </cell>
          <cell r="D392" t="str">
            <v>13656937692</v>
          </cell>
          <cell r="E392" t="str">
            <v>上罗村</v>
          </cell>
          <cell r="F392">
            <v>2.38</v>
          </cell>
        </row>
        <row r="392">
          <cell r="J392">
            <v>14.28</v>
          </cell>
          <cell r="K392" t="str">
            <v>6221840509062817531</v>
          </cell>
          <cell r="L392" t="str">
            <v>连城县农村信用联社罗坊信用社</v>
          </cell>
        </row>
        <row r="393">
          <cell r="A393" t="str">
            <v>387</v>
          </cell>
          <cell r="B393" t="str">
            <v>罗夕奎</v>
          </cell>
          <cell r="C393" t="str">
            <v>350825196502251917</v>
          </cell>
          <cell r="D393" t="str">
            <v>13002686996</v>
          </cell>
          <cell r="E393" t="str">
            <v>上罗村</v>
          </cell>
          <cell r="F393">
            <v>2.84</v>
          </cell>
        </row>
        <row r="393">
          <cell r="J393">
            <v>17.04</v>
          </cell>
          <cell r="K393" t="str">
            <v>9090821010100100059158</v>
          </cell>
          <cell r="L393" t="str">
            <v>连城县农村信用联社罗坊信用社</v>
          </cell>
        </row>
        <row r="394">
          <cell r="A394" t="str">
            <v>388</v>
          </cell>
          <cell r="B394" t="str">
            <v>罗夕生</v>
          </cell>
          <cell r="C394" t="str">
            <v>352627196205271915</v>
          </cell>
          <cell r="D394" t="str">
            <v>18759298439 </v>
          </cell>
          <cell r="E394" t="str">
            <v>上罗村</v>
          </cell>
          <cell r="F394">
            <v>4.8</v>
          </cell>
        </row>
        <row r="394">
          <cell r="J394">
            <v>28.8</v>
          </cell>
          <cell r="K394" t="str">
            <v>9090821010100100059185</v>
          </cell>
          <cell r="L394" t="str">
            <v>连城县农村信用联社罗坊信用社</v>
          </cell>
        </row>
        <row r="395">
          <cell r="A395" t="str">
            <v>389</v>
          </cell>
          <cell r="B395" t="str">
            <v>罗益明</v>
          </cell>
          <cell r="C395" t="str">
            <v>352627196108071911</v>
          </cell>
          <cell r="D395" t="str">
            <v>13313927779</v>
          </cell>
          <cell r="E395" t="str">
            <v>上罗村</v>
          </cell>
          <cell r="F395">
            <v>2.43</v>
          </cell>
        </row>
        <row r="395">
          <cell r="J395">
            <v>14.58</v>
          </cell>
          <cell r="K395" t="str">
            <v>9090821010100100059256</v>
          </cell>
          <cell r="L395" t="str">
            <v>连城县农村信用联社罗坊信用社</v>
          </cell>
        </row>
        <row r="396">
          <cell r="A396" t="str">
            <v>390</v>
          </cell>
          <cell r="B396" t="str">
            <v>罗泰安</v>
          </cell>
          <cell r="C396" t="str">
            <v>352627194810152210</v>
          </cell>
          <cell r="D396" t="str">
            <v/>
          </cell>
          <cell r="E396" t="str">
            <v>上罗村</v>
          </cell>
          <cell r="F396">
            <v>1.6</v>
          </cell>
        </row>
        <row r="396">
          <cell r="J396">
            <v>9.6</v>
          </cell>
          <cell r="K396" t="str">
            <v>6221840109070775043</v>
          </cell>
          <cell r="L396" t="str">
            <v>连城县农村信用联社罗坊信用社</v>
          </cell>
        </row>
        <row r="397">
          <cell r="A397" t="str">
            <v>391</v>
          </cell>
          <cell r="B397" t="str">
            <v>罗志光</v>
          </cell>
          <cell r="C397" t="str">
            <v>352627195710301914</v>
          </cell>
          <cell r="D397">
            <v>15059934809</v>
          </cell>
          <cell r="E397" t="str">
            <v>上罗村</v>
          </cell>
          <cell r="F397">
            <v>3.97</v>
          </cell>
        </row>
        <row r="397">
          <cell r="J397">
            <v>23.82</v>
          </cell>
          <cell r="K397" t="str">
            <v>9090821010100100059005</v>
          </cell>
          <cell r="L397" t="str">
            <v>连城县农村信用联社罗坊信用社</v>
          </cell>
        </row>
        <row r="398">
          <cell r="A398" t="str">
            <v>392</v>
          </cell>
          <cell r="B398" t="str">
            <v>罗海元</v>
          </cell>
          <cell r="C398" t="str">
            <v>352627195701201911</v>
          </cell>
          <cell r="D398" t="str">
            <v>18030010702 </v>
          </cell>
          <cell r="E398" t="str">
            <v>上罗村</v>
          </cell>
          <cell r="F398">
            <v>2.46</v>
          </cell>
        </row>
        <row r="398">
          <cell r="J398">
            <v>14.76</v>
          </cell>
          <cell r="K398" t="str">
            <v>9090821010100100059250</v>
          </cell>
          <cell r="L398" t="str">
            <v>连城县农村信用联社罗坊信用社</v>
          </cell>
        </row>
        <row r="399">
          <cell r="A399" t="str">
            <v>393</v>
          </cell>
          <cell r="B399" t="str">
            <v>吴清华</v>
          </cell>
          <cell r="C399" t="str">
            <v>352627197010181922</v>
          </cell>
          <cell r="D399" t="str">
            <v/>
          </cell>
          <cell r="E399" t="str">
            <v>上罗村</v>
          </cell>
          <cell r="F399">
            <v>2.31</v>
          </cell>
        </row>
        <row r="399">
          <cell r="J399">
            <v>13.86</v>
          </cell>
          <cell r="K399" t="str">
            <v>6221840509062817515</v>
          </cell>
          <cell r="L399" t="str">
            <v>连城县农村信用联社罗坊信用社</v>
          </cell>
        </row>
        <row r="400">
          <cell r="A400" t="str">
            <v>394</v>
          </cell>
          <cell r="B400" t="str">
            <v>罗海光</v>
          </cell>
          <cell r="C400" t="str">
            <v>352627196104091915</v>
          </cell>
          <cell r="D400">
            <v>13559961313</v>
          </cell>
          <cell r="E400" t="str">
            <v>上罗村</v>
          </cell>
          <cell r="F400">
            <v>1.35</v>
          </cell>
        </row>
        <row r="400">
          <cell r="J400">
            <v>8.1</v>
          </cell>
          <cell r="K400" t="str">
            <v>6221840509062817382</v>
          </cell>
          <cell r="L400" t="str">
            <v>连城县农村信用联社罗坊信用社</v>
          </cell>
        </row>
        <row r="401">
          <cell r="A401" t="str">
            <v>395</v>
          </cell>
          <cell r="B401" t="str">
            <v>罗进宝</v>
          </cell>
          <cell r="C401" t="str">
            <v>352627197502101917</v>
          </cell>
          <cell r="D401" t="str">
            <v>15160662126</v>
          </cell>
          <cell r="E401" t="str">
            <v>上罗村</v>
          </cell>
          <cell r="F401">
            <v>1.79</v>
          </cell>
        </row>
        <row r="401">
          <cell r="J401">
            <v>10.74</v>
          </cell>
          <cell r="K401" t="str">
            <v>9090821010100100059069</v>
          </cell>
          <cell r="L401" t="str">
            <v>连城县农村信用联社罗坊信用社</v>
          </cell>
        </row>
        <row r="402">
          <cell r="A402" t="str">
            <v>396</v>
          </cell>
          <cell r="B402" t="str">
            <v>罗益生</v>
          </cell>
          <cell r="C402" t="str">
            <v>352627197907311912</v>
          </cell>
          <cell r="D402" t="str">
            <v>18063785679	</v>
          </cell>
          <cell r="E402" t="str">
            <v>上罗村</v>
          </cell>
          <cell r="F402">
            <v>2.08</v>
          </cell>
        </row>
        <row r="402">
          <cell r="J402">
            <v>12.48</v>
          </cell>
          <cell r="K402" t="str">
            <v>9090821010100100059176</v>
          </cell>
          <cell r="L402" t="str">
            <v>连城县农村信用联社罗坊信用社</v>
          </cell>
        </row>
        <row r="403">
          <cell r="A403" t="str">
            <v>397</v>
          </cell>
          <cell r="B403" t="str">
            <v>罗进元</v>
          </cell>
          <cell r="C403" t="str">
            <v>352627197112021911</v>
          </cell>
          <cell r="D403" t="str">
            <v>18359306207</v>
          </cell>
          <cell r="E403" t="str">
            <v>上罗村</v>
          </cell>
          <cell r="F403">
            <v>1.82</v>
          </cell>
        </row>
        <row r="403">
          <cell r="J403">
            <v>10.92</v>
          </cell>
          <cell r="K403" t="str">
            <v>9090821010100100059238</v>
          </cell>
          <cell r="L403" t="str">
            <v>连城县农村信用联社罗坊信用社</v>
          </cell>
        </row>
        <row r="404">
          <cell r="A404" t="str">
            <v>398</v>
          </cell>
          <cell r="B404" t="str">
            <v>罗进荣</v>
          </cell>
          <cell r="C404" t="str">
            <v>350825198205271910</v>
          </cell>
          <cell r="D404" t="str">
            <v>15259812185 </v>
          </cell>
          <cell r="E404" t="str">
            <v>上罗村</v>
          </cell>
          <cell r="F404">
            <v>1.71</v>
          </cell>
        </row>
        <row r="404">
          <cell r="J404">
            <v>10.26</v>
          </cell>
          <cell r="K404" t="str">
            <v>9090821010100100172169</v>
          </cell>
          <cell r="L404" t="str">
            <v>连城县农村信用联社罗坊信用社</v>
          </cell>
        </row>
        <row r="405">
          <cell r="A405" t="str">
            <v>399</v>
          </cell>
          <cell r="B405" t="str">
            <v>罗华华</v>
          </cell>
          <cell r="C405" t="str">
            <v>352627195609031921</v>
          </cell>
          <cell r="D405">
            <v>15160082755</v>
          </cell>
          <cell r="E405" t="str">
            <v>上罗村</v>
          </cell>
          <cell r="F405">
            <v>2.49</v>
          </cell>
        </row>
        <row r="405">
          <cell r="J405">
            <v>14.94</v>
          </cell>
          <cell r="K405" t="str">
            <v>6221840509062817325</v>
          </cell>
          <cell r="L405" t="str">
            <v>连城县农村信用联社罗坊信用社</v>
          </cell>
        </row>
        <row r="406">
          <cell r="A406" t="str">
            <v>400</v>
          </cell>
          <cell r="B406" t="str">
            <v>罗寿太</v>
          </cell>
          <cell r="C406" t="str">
            <v>352627194101161915</v>
          </cell>
          <cell r="D406">
            <v>18350219828</v>
          </cell>
          <cell r="E406" t="str">
            <v>上罗村</v>
          </cell>
          <cell r="F406">
            <v>0.57</v>
          </cell>
        </row>
        <row r="406">
          <cell r="J406">
            <v>3.42</v>
          </cell>
          <cell r="K406" t="str">
            <v>9090821010100100070901</v>
          </cell>
          <cell r="L406" t="str">
            <v>连城县农村信用联社罗坊信用社</v>
          </cell>
        </row>
        <row r="407">
          <cell r="A407" t="str">
            <v>401</v>
          </cell>
          <cell r="B407" t="str">
            <v>罗玉珍</v>
          </cell>
          <cell r="C407" t="str">
            <v>35262719530129192X</v>
          </cell>
          <cell r="D407" t="str">
            <v>18650889391</v>
          </cell>
          <cell r="E407" t="str">
            <v>上罗村</v>
          </cell>
          <cell r="F407">
            <v>1.98</v>
          </cell>
        </row>
        <row r="407">
          <cell r="J407">
            <v>11.88</v>
          </cell>
          <cell r="K407" t="str">
            <v>9090821010100100059112</v>
          </cell>
          <cell r="L407" t="str">
            <v>连城县农村信用联社罗坊信用社</v>
          </cell>
        </row>
        <row r="408">
          <cell r="A408" t="str">
            <v>402</v>
          </cell>
          <cell r="B408" t="str">
            <v>罗长生</v>
          </cell>
          <cell r="C408" t="str">
            <v>352627195701161913</v>
          </cell>
          <cell r="D408" t="str">
            <v>13859562239</v>
          </cell>
          <cell r="E408" t="str">
            <v>上罗村</v>
          </cell>
          <cell r="F408">
            <v>2.82</v>
          </cell>
        </row>
        <row r="408">
          <cell r="J408">
            <v>16.92</v>
          </cell>
          <cell r="K408" t="str">
            <v>6230361109023982183</v>
          </cell>
          <cell r="L408" t="str">
            <v>连城县农村信用联社罗坊信用社</v>
          </cell>
        </row>
        <row r="409">
          <cell r="A409" t="str">
            <v>403</v>
          </cell>
          <cell r="B409" t="str">
            <v>罗天生</v>
          </cell>
          <cell r="C409" t="str">
            <v>352627193612251918</v>
          </cell>
          <cell r="D409" t="str">
            <v>15860116312</v>
          </cell>
          <cell r="E409" t="str">
            <v>上罗村</v>
          </cell>
          <cell r="F409">
            <v>8.94</v>
          </cell>
        </row>
        <row r="409">
          <cell r="J409">
            <v>53.64</v>
          </cell>
          <cell r="K409" t="str">
            <v>9090821010100100059409</v>
          </cell>
          <cell r="L409" t="str">
            <v>连城县农村信用联社罗坊信用社</v>
          </cell>
        </row>
        <row r="410">
          <cell r="A410" t="str">
            <v>404</v>
          </cell>
          <cell r="B410" t="str">
            <v>罗益槐</v>
          </cell>
          <cell r="C410" t="str">
            <v>352627195304071914</v>
          </cell>
          <cell r="D410" t="str">
            <v>18063785679	</v>
          </cell>
          <cell r="E410" t="str">
            <v>上罗村</v>
          </cell>
          <cell r="F410">
            <v>4.59</v>
          </cell>
        </row>
        <row r="410">
          <cell r="J410">
            <v>27.54</v>
          </cell>
          <cell r="K410" t="str">
            <v>9090821010100100059318</v>
          </cell>
          <cell r="L410" t="str">
            <v>连城县农村信用联社罗坊信用社</v>
          </cell>
        </row>
        <row r="411">
          <cell r="A411" t="str">
            <v>405</v>
          </cell>
          <cell r="B411" t="str">
            <v>罗其太</v>
          </cell>
          <cell r="C411" t="str">
            <v>352627195902201918</v>
          </cell>
          <cell r="D411" t="str">
            <v/>
          </cell>
          <cell r="E411" t="str">
            <v>上罗村</v>
          </cell>
          <cell r="F411">
            <v>3.57</v>
          </cell>
        </row>
        <row r="411">
          <cell r="J411">
            <v>21.42</v>
          </cell>
          <cell r="K411" t="str">
            <v>6221840509062817945</v>
          </cell>
          <cell r="L411" t="str">
            <v>连城县农村信用联社罗坊信用社</v>
          </cell>
        </row>
        <row r="412">
          <cell r="A412" t="str">
            <v>406</v>
          </cell>
          <cell r="B412" t="str">
            <v>陈菊华</v>
          </cell>
          <cell r="C412" t="str">
            <v>352627195710051927</v>
          </cell>
          <cell r="D412" t="str">
            <v>18759298439 </v>
          </cell>
          <cell r="E412" t="str">
            <v>上罗村</v>
          </cell>
          <cell r="F412">
            <v>2.55</v>
          </cell>
        </row>
        <row r="412">
          <cell r="J412">
            <v>15.3</v>
          </cell>
          <cell r="K412" t="str">
            <v>9090821010100100059470</v>
          </cell>
          <cell r="L412" t="str">
            <v>连城县农村信用联社罗坊信用社</v>
          </cell>
        </row>
        <row r="413">
          <cell r="A413" t="str">
            <v>407</v>
          </cell>
          <cell r="B413" t="str">
            <v>罗水源</v>
          </cell>
          <cell r="C413" t="str">
            <v>352627195008101939</v>
          </cell>
          <cell r="D413" t="str">
            <v>13959097941</v>
          </cell>
          <cell r="E413" t="str">
            <v>上罗村</v>
          </cell>
          <cell r="F413">
            <v>3.67</v>
          </cell>
        </row>
        <row r="413">
          <cell r="J413">
            <v>22.02</v>
          </cell>
          <cell r="K413" t="str">
            <v>9090821010100100059336</v>
          </cell>
          <cell r="L413" t="str">
            <v>连城县农村信用联社罗坊信用社</v>
          </cell>
        </row>
        <row r="414">
          <cell r="A414" t="str">
            <v>408</v>
          </cell>
          <cell r="B414" t="str">
            <v>罗松</v>
          </cell>
          <cell r="C414" t="str">
            <v>352627197709011919</v>
          </cell>
          <cell r="D414" t="str">
            <v>13459716256</v>
          </cell>
          <cell r="E414" t="str">
            <v>上罗村</v>
          </cell>
          <cell r="F414">
            <v>3.37</v>
          </cell>
        </row>
        <row r="414">
          <cell r="J414">
            <v>20.22</v>
          </cell>
          <cell r="K414" t="str">
            <v>6221840509062818042</v>
          </cell>
          <cell r="L414" t="str">
            <v>连城县农村信用联社罗坊信用社</v>
          </cell>
        </row>
        <row r="415">
          <cell r="A415" t="str">
            <v>409</v>
          </cell>
          <cell r="B415" t="str">
            <v>罗益村</v>
          </cell>
          <cell r="C415" t="str">
            <v>352627195108031915</v>
          </cell>
          <cell r="D415" t="str">
            <v>18759298439 </v>
          </cell>
          <cell r="E415" t="str">
            <v>上罗村</v>
          </cell>
          <cell r="F415">
            <v>4.67</v>
          </cell>
        </row>
        <row r="415">
          <cell r="J415">
            <v>28.02</v>
          </cell>
          <cell r="K415" t="str">
            <v>9090821010100100059327</v>
          </cell>
          <cell r="L415" t="str">
            <v>连城县农村信用联社罗坊信用社</v>
          </cell>
        </row>
        <row r="416">
          <cell r="A416" t="str">
            <v>410</v>
          </cell>
          <cell r="B416" t="str">
            <v>罗益庚</v>
          </cell>
          <cell r="C416" t="str">
            <v>352627195807061910</v>
          </cell>
          <cell r="D416" t="str">
            <v>18359306207</v>
          </cell>
          <cell r="E416" t="str">
            <v>上罗村</v>
          </cell>
          <cell r="F416">
            <v>3.12</v>
          </cell>
        </row>
        <row r="416">
          <cell r="J416">
            <v>18.72</v>
          </cell>
          <cell r="K416" t="str">
            <v>9090821010100100059354</v>
          </cell>
          <cell r="L416" t="str">
            <v>连城县农村信用联社罗坊信用社</v>
          </cell>
        </row>
        <row r="417">
          <cell r="A417" t="str">
            <v>411</v>
          </cell>
          <cell r="B417" t="str">
            <v>罗桂生</v>
          </cell>
          <cell r="C417" t="str">
            <v>352627195709201916</v>
          </cell>
          <cell r="D417" t="str">
            <v>13459716272</v>
          </cell>
          <cell r="E417" t="str">
            <v>上罗村</v>
          </cell>
          <cell r="F417">
            <v>3.46</v>
          </cell>
        </row>
        <row r="417">
          <cell r="J417">
            <v>20.76</v>
          </cell>
          <cell r="K417" t="str">
            <v>9090821010100100059489</v>
          </cell>
          <cell r="L417" t="str">
            <v>连城县农村信用联社罗坊信用社</v>
          </cell>
        </row>
        <row r="418">
          <cell r="A418" t="str">
            <v>412</v>
          </cell>
          <cell r="B418" t="str">
            <v>罗裕权</v>
          </cell>
          <cell r="C418" t="str">
            <v>350825198909081912</v>
          </cell>
          <cell r="D418" t="str">
            <v/>
          </cell>
          <cell r="E418" t="str">
            <v>上罗村</v>
          </cell>
          <cell r="F418">
            <v>5.11</v>
          </cell>
        </row>
        <row r="418">
          <cell r="J418">
            <v>30.66</v>
          </cell>
          <cell r="K418" t="str">
            <v>6221840509062817713</v>
          </cell>
          <cell r="L418" t="str">
            <v>连城县农村信用联社罗坊信用社</v>
          </cell>
        </row>
        <row r="419">
          <cell r="A419" t="str">
            <v>413</v>
          </cell>
          <cell r="B419" t="str">
            <v>罗益樟</v>
          </cell>
          <cell r="C419" t="str">
            <v>352627194609081916</v>
          </cell>
          <cell r="D419" t="str">
            <v>15260635611 </v>
          </cell>
          <cell r="E419" t="str">
            <v>上罗村</v>
          </cell>
          <cell r="F419">
            <v>3.56</v>
          </cell>
        </row>
        <row r="419">
          <cell r="J419">
            <v>21.36</v>
          </cell>
          <cell r="K419" t="str">
            <v>9090821010100100059363</v>
          </cell>
          <cell r="L419" t="str">
            <v>连城县农村信用联社罗坊信用社</v>
          </cell>
        </row>
        <row r="420">
          <cell r="A420" t="str">
            <v>414</v>
          </cell>
          <cell r="B420" t="str">
            <v>罗裕新</v>
          </cell>
          <cell r="C420" t="str">
            <v>352627196703151916</v>
          </cell>
          <cell r="D420" t="str">
            <v>13656937692</v>
          </cell>
          <cell r="E420" t="str">
            <v>上罗村</v>
          </cell>
          <cell r="F420">
            <v>3.9</v>
          </cell>
        </row>
        <row r="420">
          <cell r="J420">
            <v>23.4</v>
          </cell>
          <cell r="K420" t="str">
            <v>9090821010100100059381</v>
          </cell>
          <cell r="L420" t="str">
            <v>连城县农村信用联社罗坊信用社</v>
          </cell>
        </row>
        <row r="421">
          <cell r="A421" t="str">
            <v>415</v>
          </cell>
          <cell r="B421" t="str">
            <v>罗裕连</v>
          </cell>
          <cell r="C421" t="str">
            <v>352627196912291931</v>
          </cell>
          <cell r="D421" t="str">
            <v>18063785679	</v>
          </cell>
          <cell r="E421" t="str">
            <v>上罗村</v>
          </cell>
          <cell r="F421">
            <v>3.54</v>
          </cell>
        </row>
        <row r="421">
          <cell r="J421">
            <v>21.24</v>
          </cell>
          <cell r="K421" t="str">
            <v>9090821010100100065258</v>
          </cell>
          <cell r="L421" t="str">
            <v>连城县农村信用联社罗坊信用社</v>
          </cell>
        </row>
        <row r="422">
          <cell r="A422" t="str">
            <v>416</v>
          </cell>
          <cell r="B422" t="str">
            <v>罗炎明</v>
          </cell>
          <cell r="C422" t="str">
            <v>35082519831128191X</v>
          </cell>
          <cell r="D422">
            <v>13859570404</v>
          </cell>
          <cell r="E422" t="str">
            <v>上罗村</v>
          </cell>
          <cell r="F422">
            <v>2.1</v>
          </cell>
        </row>
        <row r="422">
          <cell r="J422">
            <v>12.6</v>
          </cell>
          <cell r="K422" t="str">
            <v>6221840509105234413</v>
          </cell>
          <cell r="L422" t="str">
            <v>连城县农村信用联社罗坊信用社</v>
          </cell>
        </row>
        <row r="423">
          <cell r="A423" t="str">
            <v>417</v>
          </cell>
          <cell r="B423" t="str">
            <v>罗益彬</v>
          </cell>
          <cell r="C423" t="str">
            <v>352627194002051913</v>
          </cell>
          <cell r="D423">
            <v>13859570404</v>
          </cell>
          <cell r="E423" t="str">
            <v>上罗村</v>
          </cell>
          <cell r="F423">
            <v>3.12</v>
          </cell>
        </row>
        <row r="423">
          <cell r="J423">
            <v>18.72</v>
          </cell>
          <cell r="K423" t="str">
            <v>9090821010100100059309</v>
          </cell>
          <cell r="L423" t="str">
            <v>连城县农村信用联社罗坊信用社</v>
          </cell>
        </row>
        <row r="424">
          <cell r="A424" t="str">
            <v>418</v>
          </cell>
          <cell r="B424" t="str">
            <v>罗益兵</v>
          </cell>
          <cell r="C424" t="str">
            <v>352627195010151919</v>
          </cell>
          <cell r="D424" t="str">
            <v>13313927779</v>
          </cell>
          <cell r="E424" t="str">
            <v>上罗村</v>
          </cell>
          <cell r="F424">
            <v>4.13</v>
          </cell>
        </row>
        <row r="424">
          <cell r="J424">
            <v>24.78</v>
          </cell>
          <cell r="K424" t="str">
            <v>6230361509013159876</v>
          </cell>
          <cell r="L424" t="str">
            <v>连城县农村信用联社罗坊信用社</v>
          </cell>
        </row>
        <row r="425">
          <cell r="A425" t="str">
            <v>419</v>
          </cell>
          <cell r="B425" t="str">
            <v>罗明裕</v>
          </cell>
          <cell r="C425" t="str">
            <v>350825198502091916</v>
          </cell>
          <cell r="D425">
            <v>15160082755</v>
          </cell>
          <cell r="E425" t="str">
            <v>上罗村</v>
          </cell>
          <cell r="F425">
            <v>3.76</v>
          </cell>
        </row>
        <row r="425">
          <cell r="J425">
            <v>22.56</v>
          </cell>
          <cell r="K425" t="str">
            <v>9090821010100100059531</v>
          </cell>
          <cell r="L425" t="str">
            <v>连城县农村信用联社罗坊信用社</v>
          </cell>
        </row>
        <row r="426">
          <cell r="A426" t="str">
            <v>420</v>
          </cell>
          <cell r="B426" t="str">
            <v>罗火保</v>
          </cell>
          <cell r="C426" t="str">
            <v>352627194110171912</v>
          </cell>
          <cell r="D426">
            <v>13599342297</v>
          </cell>
          <cell r="E426" t="str">
            <v>上罗村</v>
          </cell>
          <cell r="F426">
            <v>3.13</v>
          </cell>
        </row>
        <row r="426">
          <cell r="J426">
            <v>18.78</v>
          </cell>
          <cell r="K426" t="str">
            <v>9090821010100100059737</v>
          </cell>
          <cell r="L426" t="str">
            <v>连城县农村信用联社罗坊信用社</v>
          </cell>
        </row>
        <row r="427">
          <cell r="A427" t="str">
            <v>421</v>
          </cell>
          <cell r="B427" t="str">
            <v>罗小媖</v>
          </cell>
          <cell r="C427" t="str">
            <v>352627196809061927</v>
          </cell>
          <cell r="D427" t="str">
            <v/>
          </cell>
          <cell r="E427" t="str">
            <v>上罗村</v>
          </cell>
          <cell r="F427">
            <v>1.05</v>
          </cell>
        </row>
        <row r="427">
          <cell r="J427">
            <v>6.3</v>
          </cell>
          <cell r="K427" t="str">
            <v>9090821010100100059700</v>
          </cell>
          <cell r="L427" t="str">
            <v>连城县农村信用联社罗坊信用社</v>
          </cell>
        </row>
        <row r="428">
          <cell r="A428" t="str">
            <v>422</v>
          </cell>
          <cell r="B428" t="str">
            <v>罗水泉</v>
          </cell>
          <cell r="C428" t="str">
            <v>352627195402151918</v>
          </cell>
          <cell r="D428" t="str">
            <v>13559967237</v>
          </cell>
          <cell r="E428" t="str">
            <v>上罗村</v>
          </cell>
          <cell r="F428">
            <v>3.29</v>
          </cell>
        </row>
        <row r="428">
          <cell r="J428">
            <v>19.74</v>
          </cell>
          <cell r="K428" t="str">
            <v>9090821010100100059719</v>
          </cell>
          <cell r="L428" t="str">
            <v>连城县农村信用联社罗坊信用社</v>
          </cell>
        </row>
        <row r="429">
          <cell r="A429" t="str">
            <v>423</v>
          </cell>
          <cell r="B429" t="str">
            <v>罗小明</v>
          </cell>
          <cell r="C429" t="str">
            <v>352627196301221918</v>
          </cell>
          <cell r="D429" t="str">
            <v/>
          </cell>
          <cell r="E429" t="str">
            <v>上罗村</v>
          </cell>
          <cell r="F429">
            <v>1.5</v>
          </cell>
        </row>
        <row r="429">
          <cell r="J429">
            <v>9</v>
          </cell>
          <cell r="K429" t="str">
            <v>9090821010100100059693</v>
          </cell>
          <cell r="L429" t="str">
            <v>连城县农村信用联社罗坊信用社</v>
          </cell>
        </row>
        <row r="430">
          <cell r="A430" t="str">
            <v>424</v>
          </cell>
          <cell r="B430" t="str">
            <v>罗裕恒</v>
          </cell>
          <cell r="C430" t="str">
            <v>352627196801171910</v>
          </cell>
          <cell r="D430" t="str">
            <v>18759298439 </v>
          </cell>
          <cell r="E430" t="str">
            <v>上罗村</v>
          </cell>
          <cell r="F430">
            <v>3.32</v>
          </cell>
        </row>
        <row r="430">
          <cell r="J430">
            <v>19.92</v>
          </cell>
          <cell r="K430" t="str">
            <v>9090821010100100059513</v>
          </cell>
          <cell r="L430" t="str">
            <v>连城县农村信用联社罗坊信用社</v>
          </cell>
        </row>
        <row r="431">
          <cell r="A431" t="str">
            <v>425</v>
          </cell>
          <cell r="B431" t="str">
            <v>罗益棠</v>
          </cell>
          <cell r="C431" t="str">
            <v>352627194005041913</v>
          </cell>
          <cell r="D431" t="str">
            <v>13959097941</v>
          </cell>
          <cell r="E431" t="str">
            <v>上罗村</v>
          </cell>
          <cell r="F431">
            <v>2.43</v>
          </cell>
        </row>
        <row r="431">
          <cell r="J431">
            <v>14.58</v>
          </cell>
          <cell r="K431" t="str">
            <v>9090821010100100059522</v>
          </cell>
          <cell r="L431" t="str">
            <v>连城县农村信用联社罗坊信用社</v>
          </cell>
        </row>
        <row r="432">
          <cell r="A432" t="str">
            <v>426</v>
          </cell>
          <cell r="B432" t="str">
            <v>陈小琼</v>
          </cell>
          <cell r="C432" t="str">
            <v>352627195806271924</v>
          </cell>
          <cell r="D432" t="str">
            <v>18063785679	</v>
          </cell>
          <cell r="E432" t="str">
            <v>上罗村</v>
          </cell>
          <cell r="F432">
            <v>0.51</v>
          </cell>
        </row>
        <row r="432">
          <cell r="J432">
            <v>3.06</v>
          </cell>
          <cell r="K432" t="str">
            <v>9090821010100100059504</v>
          </cell>
          <cell r="L432" t="str">
            <v>连城县农村信用联社罗坊信用社</v>
          </cell>
        </row>
        <row r="433">
          <cell r="A433" t="str">
            <v>427</v>
          </cell>
          <cell r="B433" t="str">
            <v>罗小华</v>
          </cell>
          <cell r="C433" t="str">
            <v>352627196301131920</v>
          </cell>
          <cell r="D433" t="str">
            <v>15260635611 </v>
          </cell>
          <cell r="E433" t="str">
            <v>上罗村</v>
          </cell>
          <cell r="F433">
            <v>2.95</v>
          </cell>
        </row>
        <row r="433">
          <cell r="J433">
            <v>17.7</v>
          </cell>
          <cell r="K433" t="str">
            <v>6221840509105234447</v>
          </cell>
          <cell r="L433" t="str">
            <v>连城县农村信用联社罗坊信用社</v>
          </cell>
        </row>
        <row r="434">
          <cell r="A434" t="str">
            <v>428</v>
          </cell>
          <cell r="B434" t="str">
            <v>罗益华</v>
          </cell>
          <cell r="C434" t="str">
            <v>352627196511231911</v>
          </cell>
          <cell r="D434" t="str">
            <v>15260635611 </v>
          </cell>
          <cell r="E434" t="str">
            <v>上罗村</v>
          </cell>
          <cell r="F434">
            <v>3.85</v>
          </cell>
        </row>
        <row r="434">
          <cell r="J434">
            <v>23.1</v>
          </cell>
          <cell r="K434" t="str">
            <v>9090821010100100059559</v>
          </cell>
          <cell r="L434" t="str">
            <v>连城县农村信用联社罗坊信用社</v>
          </cell>
        </row>
        <row r="435">
          <cell r="A435" t="str">
            <v>429</v>
          </cell>
          <cell r="B435" t="str">
            <v>罗裕林</v>
          </cell>
          <cell r="C435" t="str">
            <v>352627195707061913</v>
          </cell>
          <cell r="D435" t="str">
            <v>13656937692</v>
          </cell>
          <cell r="E435" t="str">
            <v>上罗村</v>
          </cell>
          <cell r="F435">
            <v>2</v>
          </cell>
        </row>
        <row r="435">
          <cell r="J435">
            <v>12</v>
          </cell>
          <cell r="K435" t="str">
            <v>9090821010100100059586</v>
          </cell>
          <cell r="L435" t="str">
            <v>连城县农村信用联社罗坊信用社</v>
          </cell>
        </row>
        <row r="436">
          <cell r="A436" t="str">
            <v>430</v>
          </cell>
          <cell r="B436" t="str">
            <v>罗裕源</v>
          </cell>
          <cell r="C436" t="str">
            <v>352627196810291914</v>
          </cell>
          <cell r="D436" t="str">
            <v>15160675291</v>
          </cell>
          <cell r="E436" t="str">
            <v>上罗村</v>
          </cell>
          <cell r="F436">
            <v>3.19</v>
          </cell>
        </row>
        <row r="436">
          <cell r="J436">
            <v>19.14</v>
          </cell>
          <cell r="K436" t="str">
            <v>6221840509062818539</v>
          </cell>
          <cell r="L436" t="str">
            <v>连城县农村信用联社罗坊信用社</v>
          </cell>
        </row>
        <row r="437">
          <cell r="A437" t="str">
            <v>431</v>
          </cell>
          <cell r="B437" t="str">
            <v>罗元太</v>
          </cell>
          <cell r="C437" t="str">
            <v>352627195008101912</v>
          </cell>
          <cell r="D437" t="str">
            <v>13656937692</v>
          </cell>
          <cell r="E437" t="str">
            <v>上罗村</v>
          </cell>
          <cell r="F437">
            <v>5.57</v>
          </cell>
        </row>
        <row r="437">
          <cell r="J437">
            <v>33.42</v>
          </cell>
          <cell r="K437" t="str">
            <v>9090821010100100059684</v>
          </cell>
          <cell r="L437" t="str">
            <v>连城县农村信用联社罗坊信用社</v>
          </cell>
        </row>
        <row r="438">
          <cell r="A438" t="str">
            <v>432</v>
          </cell>
          <cell r="B438" t="str">
            <v>罗益顺</v>
          </cell>
          <cell r="C438" t="str">
            <v>352627197308161916</v>
          </cell>
          <cell r="D438" t="str">
            <v>18359306207</v>
          </cell>
          <cell r="E438" t="str">
            <v>上罗村</v>
          </cell>
          <cell r="F438">
            <v>2.99</v>
          </cell>
        </row>
        <row r="438">
          <cell r="J438">
            <v>17.94</v>
          </cell>
          <cell r="K438" t="str">
            <v>6230361109068343457</v>
          </cell>
          <cell r="L438" t="str">
            <v>连城县农村信用联社罗坊信用社</v>
          </cell>
        </row>
        <row r="439">
          <cell r="A439" t="str">
            <v>433</v>
          </cell>
          <cell r="B439" t="str">
            <v>罗益钦</v>
          </cell>
          <cell r="C439" t="str">
            <v>352627198001071910</v>
          </cell>
          <cell r="D439" t="str">
            <v>13550267546</v>
          </cell>
          <cell r="E439" t="str">
            <v>上罗村</v>
          </cell>
          <cell r="F439">
            <v>1.65</v>
          </cell>
        </row>
        <row r="439">
          <cell r="J439">
            <v>9.9</v>
          </cell>
          <cell r="K439" t="str">
            <v>6221840509062818620</v>
          </cell>
          <cell r="L439" t="str">
            <v>连城县农村信用联社罗坊信用社</v>
          </cell>
        </row>
        <row r="440">
          <cell r="A440" t="str">
            <v>434</v>
          </cell>
          <cell r="B440" t="str">
            <v>罗益才</v>
          </cell>
          <cell r="C440" t="str">
            <v>352627196811161935</v>
          </cell>
          <cell r="D440" t="str">
            <v>13313927779</v>
          </cell>
          <cell r="E440" t="str">
            <v>上罗村</v>
          </cell>
          <cell r="F440">
            <v>1.79</v>
          </cell>
        </row>
        <row r="440">
          <cell r="J440">
            <v>10.74</v>
          </cell>
          <cell r="K440" t="str">
            <v>9090821010100100059568</v>
          </cell>
          <cell r="L440" t="str">
            <v>连城县农村信用联社罗坊信用社</v>
          </cell>
        </row>
        <row r="441">
          <cell r="A441" t="str">
            <v>435</v>
          </cell>
          <cell r="B441" t="str">
            <v>罗裕才</v>
          </cell>
          <cell r="C441" t="str">
            <v>352627196612111919</v>
          </cell>
          <cell r="D441" t="str">
            <v>13559967237</v>
          </cell>
          <cell r="E441" t="str">
            <v>上罗村</v>
          </cell>
          <cell r="F441">
            <v>4.15</v>
          </cell>
        </row>
        <row r="441">
          <cell r="J441">
            <v>24.9</v>
          </cell>
          <cell r="K441" t="str">
            <v>9090821010100100059595</v>
          </cell>
          <cell r="L441" t="str">
            <v>连城县农村信用联社罗坊信用社</v>
          </cell>
        </row>
        <row r="442">
          <cell r="A442" t="str">
            <v>436</v>
          </cell>
          <cell r="B442" t="str">
            <v>罗爱芳</v>
          </cell>
          <cell r="C442" t="str">
            <v>352627196007021923</v>
          </cell>
          <cell r="D442" t="str">
            <v>18046176964</v>
          </cell>
          <cell r="E442" t="str">
            <v>上罗村</v>
          </cell>
          <cell r="F442">
            <v>1.49</v>
          </cell>
        </row>
        <row r="442">
          <cell r="J442">
            <v>8.94</v>
          </cell>
          <cell r="K442" t="str">
            <v>9090821010100100059728</v>
          </cell>
          <cell r="L442" t="str">
            <v>连城县农村信用联社罗坊信用社</v>
          </cell>
        </row>
        <row r="443">
          <cell r="A443" t="str">
            <v>437</v>
          </cell>
          <cell r="B443" t="str">
            <v>罗益炘</v>
          </cell>
          <cell r="C443" t="str">
            <v>352627196310041951</v>
          </cell>
          <cell r="D443" t="str">
            <v>13313927779</v>
          </cell>
          <cell r="E443" t="str">
            <v>上罗村</v>
          </cell>
          <cell r="F443">
            <v>1.4</v>
          </cell>
        </row>
        <row r="443">
          <cell r="J443">
            <v>8.4</v>
          </cell>
          <cell r="K443" t="str">
            <v>9090821010100100059648</v>
          </cell>
          <cell r="L443" t="str">
            <v>连城县农村信用联社罗坊信用社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连城县罗坊乡文夫村民委员会</v>
          </cell>
        </row>
        <row r="5">
          <cell r="C5" t="str">
            <v>连城县罗坊乡文夫村民委员会邹子升、吴水招等110户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邹金万</v>
          </cell>
          <cell r="C7" t="str">
            <v>352627195909211916</v>
          </cell>
          <cell r="D7">
            <v>13860234446</v>
          </cell>
          <cell r="E7" t="str">
            <v>文夫村</v>
          </cell>
          <cell r="F7">
            <v>6.8</v>
          </cell>
        </row>
        <row r="7">
          <cell r="J7">
            <v>40.8</v>
          </cell>
          <cell r="K7" t="str">
            <v>9090821010100100038305</v>
          </cell>
          <cell r="L7" t="str">
            <v>连城县农村信用联社罗坊信用社</v>
          </cell>
        </row>
        <row r="8">
          <cell r="A8" t="str">
            <v>2</v>
          </cell>
          <cell r="B8" t="str">
            <v>谢米兰</v>
          </cell>
          <cell r="C8" t="str">
            <v>352627194907231927</v>
          </cell>
          <cell r="D8">
            <v>8498881</v>
          </cell>
          <cell r="E8" t="str">
            <v>文夫村</v>
          </cell>
          <cell r="F8">
            <v>8.11</v>
          </cell>
        </row>
        <row r="8">
          <cell r="J8">
            <v>48.66</v>
          </cell>
          <cell r="K8" t="str">
            <v>6221840509062835012</v>
          </cell>
          <cell r="L8" t="str">
            <v>连城县农村信用联社罗坊信用社</v>
          </cell>
        </row>
        <row r="9">
          <cell r="A9" t="str">
            <v>3</v>
          </cell>
          <cell r="B9" t="str">
            <v>邹克全</v>
          </cell>
          <cell r="C9" t="str">
            <v>35262719540902193X</v>
          </cell>
          <cell r="D9">
            <v>15959734549</v>
          </cell>
          <cell r="E9" t="str">
            <v>文夫村</v>
          </cell>
          <cell r="F9">
            <v>4.86</v>
          </cell>
        </row>
        <row r="9">
          <cell r="J9">
            <v>29.16</v>
          </cell>
          <cell r="K9" t="str">
            <v>9090821010100100027362</v>
          </cell>
          <cell r="L9" t="str">
            <v>连城县农村信用联社罗坊信用社</v>
          </cell>
        </row>
        <row r="10">
          <cell r="A10" t="str">
            <v>4</v>
          </cell>
          <cell r="B10" t="str">
            <v>邹克金</v>
          </cell>
          <cell r="C10" t="str">
            <v>352627195807161911</v>
          </cell>
          <cell r="D10">
            <v>15206016295</v>
          </cell>
          <cell r="E10" t="str">
            <v>文夫村</v>
          </cell>
          <cell r="F10">
            <v>5.37</v>
          </cell>
        </row>
        <row r="10">
          <cell r="J10">
            <v>32.22</v>
          </cell>
          <cell r="K10" t="str">
            <v>9090821010100100038289</v>
          </cell>
          <cell r="L10" t="str">
            <v>连城县农村信用联社罗坊信用社</v>
          </cell>
        </row>
        <row r="11">
          <cell r="A11" t="str">
            <v>5</v>
          </cell>
          <cell r="B11" t="str">
            <v>邹光正</v>
          </cell>
          <cell r="C11" t="str">
            <v>352627197005241919</v>
          </cell>
          <cell r="D11">
            <v>13959499501</v>
          </cell>
          <cell r="E11" t="str">
            <v>文夫村</v>
          </cell>
          <cell r="F11">
            <v>3.56</v>
          </cell>
        </row>
        <row r="11">
          <cell r="J11">
            <v>21.36</v>
          </cell>
          <cell r="K11" t="str">
            <v>9090821010100100038270</v>
          </cell>
          <cell r="L11" t="str">
            <v>连城县农村信用联社罗坊信用社</v>
          </cell>
        </row>
        <row r="12">
          <cell r="A12" t="str">
            <v>6</v>
          </cell>
          <cell r="B12" t="str">
            <v>邹万华</v>
          </cell>
          <cell r="C12" t="str">
            <v>352627197511291919</v>
          </cell>
          <cell r="D12" t="str">
            <v/>
          </cell>
          <cell r="E12" t="str">
            <v>文夫村</v>
          </cell>
          <cell r="F12">
            <v>4.99</v>
          </cell>
        </row>
        <row r="12">
          <cell r="J12">
            <v>29.94</v>
          </cell>
          <cell r="K12" t="str">
            <v>6230361109068524148</v>
          </cell>
          <cell r="L12" t="str">
            <v>连城县农村信用联社罗坊信用社</v>
          </cell>
        </row>
        <row r="13">
          <cell r="A13" t="str">
            <v>7</v>
          </cell>
          <cell r="B13" t="str">
            <v>邹万青</v>
          </cell>
          <cell r="C13" t="str">
            <v>352627196511041915</v>
          </cell>
          <cell r="D13" t="str">
            <v/>
          </cell>
          <cell r="E13" t="str">
            <v>文夫村</v>
          </cell>
          <cell r="F13">
            <v>2.18</v>
          </cell>
        </row>
        <row r="13">
          <cell r="J13">
            <v>13.08</v>
          </cell>
          <cell r="K13" t="str">
            <v>6230362509001023240</v>
          </cell>
          <cell r="L13" t="str">
            <v>连城县农村信用联社罗坊信用社</v>
          </cell>
        </row>
        <row r="14">
          <cell r="A14" t="str">
            <v>8</v>
          </cell>
          <cell r="B14" t="str">
            <v>邹克先</v>
          </cell>
          <cell r="C14" t="str">
            <v>35262719640826191X</v>
          </cell>
          <cell r="D14">
            <v>15159097267</v>
          </cell>
          <cell r="E14" t="str">
            <v>文夫村</v>
          </cell>
          <cell r="F14">
            <v>5.03</v>
          </cell>
        </row>
        <row r="14">
          <cell r="J14">
            <v>30.18</v>
          </cell>
          <cell r="K14" t="str">
            <v>9090821010100100038859</v>
          </cell>
          <cell r="L14" t="str">
            <v>连城县农村信用联社罗坊信用社</v>
          </cell>
        </row>
        <row r="15">
          <cell r="A15" t="str">
            <v>9</v>
          </cell>
          <cell r="B15" t="str">
            <v>邹仁山</v>
          </cell>
          <cell r="C15" t="str">
            <v>352627195309221918</v>
          </cell>
          <cell r="D15">
            <v>18959073095</v>
          </cell>
          <cell r="E15" t="str">
            <v>文夫村</v>
          </cell>
          <cell r="F15">
            <v>6.23</v>
          </cell>
        </row>
        <row r="15">
          <cell r="J15">
            <v>37.38</v>
          </cell>
          <cell r="K15" t="str">
            <v>9090821010100100038298</v>
          </cell>
          <cell r="L15" t="str">
            <v>连城县农村信用联社罗坊信用社</v>
          </cell>
        </row>
        <row r="16">
          <cell r="A16" t="str">
            <v>10</v>
          </cell>
          <cell r="B16" t="str">
            <v>邹子升</v>
          </cell>
          <cell r="C16" t="str">
            <v>352627195512291911</v>
          </cell>
          <cell r="D16">
            <v>13599609064</v>
          </cell>
          <cell r="E16" t="str">
            <v>文夫村</v>
          </cell>
          <cell r="F16">
            <v>1</v>
          </cell>
        </row>
        <row r="16">
          <cell r="J16">
            <v>6</v>
          </cell>
          <cell r="K16" t="str">
            <v>9090821010100100038234</v>
          </cell>
          <cell r="L16" t="str">
            <v>连城县农村信用联社罗坊信用社</v>
          </cell>
        </row>
        <row r="17">
          <cell r="A17" t="str">
            <v>11</v>
          </cell>
          <cell r="B17" t="str">
            <v>罗发妲</v>
          </cell>
          <cell r="C17" t="str">
            <v>352627196304121920</v>
          </cell>
          <cell r="D17" t="str">
            <v/>
          </cell>
          <cell r="E17" t="str">
            <v>文夫村</v>
          </cell>
          <cell r="F17">
            <v>1.67</v>
          </cell>
        </row>
        <row r="17">
          <cell r="J17">
            <v>10.02</v>
          </cell>
          <cell r="K17" t="str">
            <v>6221840509083897652</v>
          </cell>
          <cell r="L17" t="str">
            <v>连城县农村信用联社罗坊信用社</v>
          </cell>
        </row>
        <row r="18">
          <cell r="A18" t="str">
            <v>12</v>
          </cell>
          <cell r="B18" t="str">
            <v>邹崇升</v>
          </cell>
          <cell r="C18" t="str">
            <v>352627196211091937</v>
          </cell>
          <cell r="D18" t="str">
            <v/>
          </cell>
          <cell r="E18" t="str">
            <v>文夫村</v>
          </cell>
          <cell r="F18">
            <v>2.66</v>
          </cell>
        </row>
        <row r="18">
          <cell r="J18">
            <v>15.96</v>
          </cell>
          <cell r="K18" t="str">
            <v>6221840509062835228</v>
          </cell>
          <cell r="L18" t="str">
            <v>连城县农村信用联社罗坊信用社</v>
          </cell>
        </row>
        <row r="19">
          <cell r="A19" t="str">
            <v>13</v>
          </cell>
          <cell r="B19" t="str">
            <v>邹伯贤</v>
          </cell>
          <cell r="C19" t="str">
            <v>352627197404201914</v>
          </cell>
          <cell r="D19">
            <v>15160657931</v>
          </cell>
          <cell r="E19" t="str">
            <v>文夫村</v>
          </cell>
          <cell r="F19">
            <v>3.67</v>
          </cell>
        </row>
        <row r="19">
          <cell r="J19">
            <v>22.02</v>
          </cell>
          <cell r="K19" t="str">
            <v>6221840509062835467</v>
          </cell>
          <cell r="L19" t="str">
            <v>连城县农村信用联社罗坊信用社</v>
          </cell>
        </row>
        <row r="20">
          <cell r="A20" t="str">
            <v>14</v>
          </cell>
          <cell r="B20" t="str">
            <v>邹金水</v>
          </cell>
          <cell r="C20" t="str">
            <v>352627196205071913</v>
          </cell>
          <cell r="D20">
            <v>13599328471</v>
          </cell>
          <cell r="E20" t="str">
            <v>文夫村</v>
          </cell>
          <cell r="F20">
            <v>5.26</v>
          </cell>
        </row>
        <row r="20">
          <cell r="J20">
            <v>31.56</v>
          </cell>
          <cell r="K20" t="str">
            <v>9090821010100100038314</v>
          </cell>
          <cell r="L20" t="str">
            <v>连城县农村信用联社罗坊信用社</v>
          </cell>
        </row>
        <row r="21">
          <cell r="A21" t="str">
            <v>15</v>
          </cell>
          <cell r="B21" t="str">
            <v>邹万谟</v>
          </cell>
          <cell r="C21" t="str">
            <v>352627197808221911</v>
          </cell>
          <cell r="D21">
            <v>15080249815</v>
          </cell>
          <cell r="E21" t="str">
            <v>文夫村</v>
          </cell>
          <cell r="F21">
            <v>3.99</v>
          </cell>
        </row>
        <row r="21">
          <cell r="J21">
            <v>23.94</v>
          </cell>
          <cell r="K21" t="str">
            <v>6221840509062835566</v>
          </cell>
          <cell r="L21" t="str">
            <v>连城县农村信用联社罗坊信用社</v>
          </cell>
        </row>
        <row r="22">
          <cell r="A22" t="str">
            <v>16</v>
          </cell>
          <cell r="B22" t="str">
            <v>邹树元</v>
          </cell>
          <cell r="C22" t="str">
            <v>352627196810121931</v>
          </cell>
          <cell r="D22">
            <v>18054992309</v>
          </cell>
          <cell r="E22" t="str">
            <v>文夫村</v>
          </cell>
          <cell r="F22">
            <v>1.83</v>
          </cell>
        </row>
        <row r="22">
          <cell r="J22">
            <v>10.98</v>
          </cell>
          <cell r="K22" t="str">
            <v>9090821010100100038341</v>
          </cell>
          <cell r="L22" t="str">
            <v>连城县农村信用联社罗坊信用社</v>
          </cell>
        </row>
        <row r="23">
          <cell r="A23" t="str">
            <v>17</v>
          </cell>
          <cell r="B23" t="str">
            <v>邹新荣</v>
          </cell>
          <cell r="C23" t="str">
            <v>352627196810261934</v>
          </cell>
          <cell r="D23">
            <v>17759722785</v>
          </cell>
          <cell r="E23" t="str">
            <v>文夫村</v>
          </cell>
          <cell r="F23">
            <v>2.79</v>
          </cell>
        </row>
        <row r="23">
          <cell r="J23">
            <v>16.74</v>
          </cell>
          <cell r="K23" t="str">
            <v>9090821010100100038252</v>
          </cell>
          <cell r="L23" t="str">
            <v>连城县农村信用联社罗坊信用社</v>
          </cell>
        </row>
        <row r="24">
          <cell r="A24" t="str">
            <v>18</v>
          </cell>
          <cell r="B24" t="str">
            <v>邹道彪</v>
          </cell>
          <cell r="C24" t="str">
            <v>352627196609021912</v>
          </cell>
          <cell r="D24">
            <v>19559745456</v>
          </cell>
          <cell r="E24" t="str">
            <v>文夫村</v>
          </cell>
          <cell r="F24">
            <v>2.11</v>
          </cell>
        </row>
        <row r="24">
          <cell r="J24">
            <v>12.66</v>
          </cell>
          <cell r="K24" t="str">
            <v>6221840509062835251</v>
          </cell>
          <cell r="L24" t="str">
            <v>连城县农村信用联社罗坊信用社</v>
          </cell>
        </row>
        <row r="25">
          <cell r="A25" t="str">
            <v>19</v>
          </cell>
          <cell r="B25" t="str">
            <v>池连芳</v>
          </cell>
          <cell r="C25" t="str">
            <v>352627197310163822</v>
          </cell>
          <cell r="D25">
            <v>13710974158</v>
          </cell>
          <cell r="E25" t="str">
            <v>文夫村</v>
          </cell>
          <cell r="F25">
            <v>1.29</v>
          </cell>
        </row>
        <row r="25">
          <cell r="J25">
            <v>7.74</v>
          </cell>
          <cell r="K25" t="str">
            <v>6221840509062835483</v>
          </cell>
          <cell r="L25" t="str">
            <v>连城县农村信用联社罗坊信用社</v>
          </cell>
        </row>
        <row r="26">
          <cell r="A26" t="str">
            <v>20</v>
          </cell>
          <cell r="B26" t="str">
            <v>邹土生</v>
          </cell>
          <cell r="C26" t="str">
            <v>352627195209161911</v>
          </cell>
          <cell r="D26">
            <v>15206016712</v>
          </cell>
          <cell r="E26" t="str">
            <v>文夫村</v>
          </cell>
          <cell r="F26">
            <v>4.25</v>
          </cell>
        </row>
        <row r="26">
          <cell r="J26">
            <v>25.5</v>
          </cell>
          <cell r="K26" t="str">
            <v>6221840509062835053</v>
          </cell>
          <cell r="L26" t="str">
            <v>连城县农村信用联社罗坊信用社</v>
          </cell>
        </row>
        <row r="27">
          <cell r="A27" t="str">
            <v>21</v>
          </cell>
          <cell r="B27" t="str">
            <v>罗菊芬</v>
          </cell>
          <cell r="C27" t="str">
            <v>352627194209131929</v>
          </cell>
          <cell r="D27">
            <v>13599348178</v>
          </cell>
          <cell r="E27" t="str">
            <v>文夫村</v>
          </cell>
          <cell r="F27">
            <v>6.26</v>
          </cell>
        </row>
        <row r="27">
          <cell r="J27">
            <v>37.56</v>
          </cell>
          <cell r="K27" t="str">
            <v>9090821010100100038671</v>
          </cell>
          <cell r="L27" t="str">
            <v>连城县农村信用联社罗坊信用社</v>
          </cell>
        </row>
        <row r="28">
          <cell r="A28" t="str">
            <v>22</v>
          </cell>
          <cell r="B28" t="str">
            <v>邹道济</v>
          </cell>
          <cell r="C28" t="str">
            <v>352627197002181914</v>
          </cell>
          <cell r="D28">
            <v>15880623515</v>
          </cell>
          <cell r="E28" t="str">
            <v>文夫村</v>
          </cell>
          <cell r="F28">
            <v>3.85</v>
          </cell>
        </row>
        <row r="28">
          <cell r="J28">
            <v>23.1</v>
          </cell>
          <cell r="K28" t="str">
            <v>9090821010100100038591</v>
          </cell>
          <cell r="L28" t="str">
            <v>连城县农村信用联社罗坊信用社</v>
          </cell>
        </row>
        <row r="29">
          <cell r="A29" t="str">
            <v>23</v>
          </cell>
          <cell r="B29" t="str">
            <v>邹满生</v>
          </cell>
          <cell r="C29" t="str">
            <v>35262719750109193</v>
          </cell>
          <cell r="D29" t="str">
            <v/>
          </cell>
          <cell r="E29" t="str">
            <v>文夫村</v>
          </cell>
          <cell r="F29">
            <v>0.95</v>
          </cell>
        </row>
        <row r="29">
          <cell r="J29">
            <v>5.7</v>
          </cell>
          <cell r="K29" t="str">
            <v>6221840509062835459</v>
          </cell>
          <cell r="L29" t="str">
            <v>连城县农村信用联社罗坊信用社</v>
          </cell>
        </row>
        <row r="30">
          <cell r="A30" t="str">
            <v>24</v>
          </cell>
          <cell r="B30" t="str">
            <v>邹振达</v>
          </cell>
          <cell r="C30" t="str">
            <v>352627194806181916</v>
          </cell>
          <cell r="D30">
            <v>15105963529</v>
          </cell>
          <cell r="E30" t="str">
            <v>文夫村</v>
          </cell>
          <cell r="F30">
            <v>4.44</v>
          </cell>
        </row>
        <row r="30">
          <cell r="J30">
            <v>26.64</v>
          </cell>
          <cell r="K30" t="str">
            <v>9090821010100100038378</v>
          </cell>
          <cell r="L30" t="str">
            <v>连城县农村信用联社罗坊信用社</v>
          </cell>
        </row>
        <row r="31">
          <cell r="A31" t="str">
            <v>25</v>
          </cell>
          <cell r="B31" t="str">
            <v>邹克正</v>
          </cell>
          <cell r="C31" t="str">
            <v>352627196212191913</v>
          </cell>
          <cell r="D31">
            <v>17359736623</v>
          </cell>
          <cell r="E31" t="str">
            <v>文夫村</v>
          </cell>
          <cell r="F31">
            <v>4.6</v>
          </cell>
        </row>
        <row r="31">
          <cell r="J31">
            <v>27.6</v>
          </cell>
          <cell r="K31" t="str">
            <v>9090821010100100038653</v>
          </cell>
          <cell r="L31" t="str">
            <v>连城县农村信用联社罗坊信用社</v>
          </cell>
        </row>
        <row r="32">
          <cell r="A32" t="str">
            <v>26</v>
          </cell>
          <cell r="B32" t="str">
            <v>邹道珍</v>
          </cell>
          <cell r="C32" t="str">
            <v>352627197211251915</v>
          </cell>
          <cell r="D32">
            <v>13950884287</v>
          </cell>
          <cell r="E32" t="str">
            <v>文夫村</v>
          </cell>
          <cell r="F32">
            <v>2.74</v>
          </cell>
        </row>
        <row r="32">
          <cell r="J32">
            <v>16.44</v>
          </cell>
          <cell r="K32" t="str">
            <v>6221840509062835392</v>
          </cell>
          <cell r="L32" t="str">
            <v>连城县农村信用联社罗坊信用社</v>
          </cell>
        </row>
        <row r="33">
          <cell r="A33" t="str">
            <v>27</v>
          </cell>
          <cell r="B33" t="str">
            <v>邹金正</v>
          </cell>
          <cell r="C33" t="str">
            <v>352627195207201932</v>
          </cell>
          <cell r="D33">
            <v>15860133249</v>
          </cell>
          <cell r="E33" t="str">
            <v>文夫村</v>
          </cell>
          <cell r="F33">
            <v>6.25</v>
          </cell>
        </row>
        <row r="33">
          <cell r="J33">
            <v>37.5</v>
          </cell>
          <cell r="K33" t="str">
            <v>9090821010100100038387</v>
          </cell>
          <cell r="L33" t="str">
            <v>连城县农村信用联社罗坊信用社</v>
          </cell>
        </row>
        <row r="34">
          <cell r="A34" t="str">
            <v>28</v>
          </cell>
          <cell r="B34" t="str">
            <v>林妹妲</v>
          </cell>
          <cell r="C34" t="str">
            <v>352627193504181924</v>
          </cell>
          <cell r="D34">
            <v>13860284406</v>
          </cell>
          <cell r="E34" t="str">
            <v>文夫村</v>
          </cell>
          <cell r="F34">
            <v>3.91</v>
          </cell>
        </row>
        <row r="34">
          <cell r="J34">
            <v>23.46</v>
          </cell>
          <cell r="K34" t="str">
            <v>9090821010100100083988</v>
          </cell>
          <cell r="L34" t="str">
            <v>连城县农村信用联社罗坊信用社</v>
          </cell>
        </row>
        <row r="35">
          <cell r="A35" t="str">
            <v>29</v>
          </cell>
          <cell r="B35" t="str">
            <v>邹炳金</v>
          </cell>
          <cell r="C35" t="str">
            <v>352627196208251936</v>
          </cell>
          <cell r="D35" t="str">
            <v/>
          </cell>
          <cell r="E35" t="str">
            <v>文夫村</v>
          </cell>
          <cell r="F35">
            <v>3.16</v>
          </cell>
        </row>
        <row r="35">
          <cell r="J35">
            <v>18.96</v>
          </cell>
          <cell r="K35" t="str">
            <v>6221840509062835137</v>
          </cell>
          <cell r="L35" t="str">
            <v>连城县农村信用联社罗坊信用社</v>
          </cell>
        </row>
        <row r="36">
          <cell r="A36" t="str">
            <v>30</v>
          </cell>
          <cell r="B36" t="str">
            <v>邹生福</v>
          </cell>
          <cell r="C36" t="str">
            <v>350825198307091937</v>
          </cell>
          <cell r="D36" t="str">
            <v/>
          </cell>
          <cell r="E36" t="str">
            <v>文夫村</v>
          </cell>
          <cell r="F36">
            <v>1</v>
          </cell>
        </row>
        <row r="36">
          <cell r="J36">
            <v>6</v>
          </cell>
          <cell r="K36" t="str">
            <v>6221840509062834593</v>
          </cell>
          <cell r="L36" t="str">
            <v>连城县农村信用联社罗坊信用社</v>
          </cell>
        </row>
        <row r="37">
          <cell r="A37" t="str">
            <v>31</v>
          </cell>
          <cell r="B37" t="str">
            <v>邹秋明</v>
          </cell>
          <cell r="C37" t="str">
            <v>352627194209271913</v>
          </cell>
          <cell r="D37">
            <v>18159469661</v>
          </cell>
          <cell r="E37" t="str">
            <v>文夫村</v>
          </cell>
          <cell r="F37">
            <v>6.49</v>
          </cell>
        </row>
        <row r="37">
          <cell r="J37">
            <v>38.94</v>
          </cell>
          <cell r="K37" t="str">
            <v>9090821010100100038519</v>
          </cell>
          <cell r="L37" t="str">
            <v>连城县农村信用联社罗坊信用社</v>
          </cell>
        </row>
        <row r="38">
          <cell r="A38" t="str">
            <v>32</v>
          </cell>
          <cell r="B38" t="str">
            <v>邹道崇</v>
          </cell>
          <cell r="C38" t="str">
            <v>352627196907111916</v>
          </cell>
          <cell r="D38">
            <v>18250018028</v>
          </cell>
          <cell r="E38" t="str">
            <v>文夫村</v>
          </cell>
          <cell r="F38">
            <v>0.72</v>
          </cell>
        </row>
        <row r="38">
          <cell r="J38">
            <v>4.32</v>
          </cell>
          <cell r="K38" t="str">
            <v>9090821010100100038494</v>
          </cell>
          <cell r="L38" t="str">
            <v>连城县农村信用联社罗坊信用社</v>
          </cell>
        </row>
        <row r="39">
          <cell r="A39" t="str">
            <v>33</v>
          </cell>
          <cell r="B39" t="str">
            <v>邹道祥</v>
          </cell>
          <cell r="C39" t="str">
            <v>352627197605261913</v>
          </cell>
          <cell r="D39" t="str">
            <v/>
          </cell>
          <cell r="E39" t="str">
            <v>文夫村</v>
          </cell>
          <cell r="F39">
            <v>1.12</v>
          </cell>
        </row>
        <row r="39">
          <cell r="J39">
            <v>6.72</v>
          </cell>
          <cell r="K39" t="str">
            <v>6221840509062835541</v>
          </cell>
          <cell r="L39" t="str">
            <v>连城县农村信用联社罗坊信用社</v>
          </cell>
        </row>
        <row r="40">
          <cell r="A40" t="str">
            <v>34</v>
          </cell>
          <cell r="B40" t="str">
            <v>邹万泉</v>
          </cell>
          <cell r="C40" t="str">
            <v>352627196908291912</v>
          </cell>
          <cell r="D40">
            <v>13459747108</v>
          </cell>
          <cell r="E40" t="str">
            <v>文夫村</v>
          </cell>
          <cell r="F40">
            <v>2.75</v>
          </cell>
        </row>
        <row r="40">
          <cell r="J40">
            <v>16.5</v>
          </cell>
          <cell r="K40" t="str">
            <v>9090821010100100038626</v>
          </cell>
          <cell r="L40" t="str">
            <v>连城县农村信用联社罗坊信用社</v>
          </cell>
        </row>
        <row r="41">
          <cell r="A41" t="str">
            <v>35</v>
          </cell>
          <cell r="B41" t="str">
            <v>邹万铭</v>
          </cell>
          <cell r="C41" t="str">
            <v>352627196703011913</v>
          </cell>
          <cell r="D41">
            <v>18760031835</v>
          </cell>
          <cell r="E41" t="str">
            <v>文夫村</v>
          </cell>
          <cell r="F41">
            <v>2.75</v>
          </cell>
        </row>
        <row r="41">
          <cell r="J41">
            <v>16.5</v>
          </cell>
          <cell r="K41" t="str">
            <v>9090821010100100038706</v>
          </cell>
          <cell r="L41" t="str">
            <v>连城县农村信用联社罗坊信用社</v>
          </cell>
        </row>
        <row r="42">
          <cell r="A42" t="str">
            <v>36</v>
          </cell>
          <cell r="B42" t="str">
            <v>邹柏龙</v>
          </cell>
          <cell r="C42" t="str">
            <v>352627196812041935</v>
          </cell>
          <cell r="D42" t="str">
            <v/>
          </cell>
          <cell r="E42" t="str">
            <v>文夫村</v>
          </cell>
          <cell r="F42">
            <v>2.71</v>
          </cell>
        </row>
        <row r="42">
          <cell r="J42">
            <v>16.26</v>
          </cell>
          <cell r="K42" t="str">
            <v>9090821010100100070153</v>
          </cell>
          <cell r="L42" t="str">
            <v>连城县农村信用联社罗坊信用社</v>
          </cell>
        </row>
        <row r="43">
          <cell r="A43" t="str">
            <v>37</v>
          </cell>
          <cell r="B43" t="str">
            <v>邹智盛</v>
          </cell>
          <cell r="C43" t="str">
            <v>350825198412261918</v>
          </cell>
          <cell r="D43" t="str">
            <v/>
          </cell>
          <cell r="E43" t="str">
            <v>文夫村</v>
          </cell>
          <cell r="F43">
            <v>3.39</v>
          </cell>
        </row>
        <row r="43">
          <cell r="J43">
            <v>20.34</v>
          </cell>
          <cell r="K43" t="str">
            <v>6230361109068343127</v>
          </cell>
          <cell r="L43" t="str">
            <v>连城县农村信用联社罗坊信用社</v>
          </cell>
        </row>
        <row r="44">
          <cell r="A44" t="str">
            <v>38</v>
          </cell>
          <cell r="B44" t="str">
            <v>邹万生</v>
          </cell>
          <cell r="C44" t="str">
            <v>352627196610161912</v>
          </cell>
          <cell r="D44">
            <v>13559306427</v>
          </cell>
          <cell r="E44" t="str">
            <v>文夫村</v>
          </cell>
          <cell r="F44">
            <v>3.2</v>
          </cell>
        </row>
        <row r="44">
          <cell r="J44">
            <v>19.2</v>
          </cell>
          <cell r="K44" t="str">
            <v>9090821010100100038635</v>
          </cell>
          <cell r="L44" t="str">
            <v>连城县农村信用联社罗坊信用社</v>
          </cell>
        </row>
        <row r="45">
          <cell r="A45" t="str">
            <v>39</v>
          </cell>
          <cell r="B45" t="str">
            <v>卢秋华</v>
          </cell>
          <cell r="C45" t="str">
            <v>352627197410201929</v>
          </cell>
          <cell r="D45" t="str">
            <v/>
          </cell>
          <cell r="E45" t="str">
            <v>文夫村</v>
          </cell>
          <cell r="F45">
            <v>1.08</v>
          </cell>
        </row>
        <row r="45">
          <cell r="J45">
            <v>6.48</v>
          </cell>
          <cell r="K45" t="str">
            <v>6221840509062835517</v>
          </cell>
          <cell r="L45" t="str">
            <v>连城县农村信用联社罗坊信用社</v>
          </cell>
        </row>
        <row r="46">
          <cell r="A46" t="str">
            <v>40</v>
          </cell>
          <cell r="B46" t="str">
            <v>邹万申</v>
          </cell>
          <cell r="C46" t="str">
            <v>352627197305261911</v>
          </cell>
          <cell r="D46" t="str">
            <v/>
          </cell>
          <cell r="E46" t="str">
            <v>文夫村</v>
          </cell>
          <cell r="F46">
            <v>4.13</v>
          </cell>
        </row>
        <row r="46">
          <cell r="J46">
            <v>24.78</v>
          </cell>
          <cell r="K46" t="str">
            <v>6221840509062835525</v>
          </cell>
          <cell r="L46" t="str">
            <v>连城县农村信用联社罗坊信用社</v>
          </cell>
        </row>
        <row r="47">
          <cell r="A47" t="str">
            <v>41</v>
          </cell>
          <cell r="B47" t="str">
            <v>邹道生</v>
          </cell>
          <cell r="C47" t="str">
            <v>35082519690924193X</v>
          </cell>
          <cell r="D47">
            <v>15860199003</v>
          </cell>
          <cell r="E47" t="str">
            <v>文夫村</v>
          </cell>
          <cell r="F47">
            <v>0.94</v>
          </cell>
        </row>
        <row r="47">
          <cell r="J47">
            <v>5.64</v>
          </cell>
          <cell r="K47" t="str">
            <v>6230361109092164663</v>
          </cell>
          <cell r="L47" t="str">
            <v>连城县农村信用联社罗坊信用社</v>
          </cell>
        </row>
        <row r="48">
          <cell r="A48" t="str">
            <v>42</v>
          </cell>
          <cell r="B48" t="str">
            <v>江爱珍</v>
          </cell>
          <cell r="C48" t="str">
            <v>35262719690902132X</v>
          </cell>
          <cell r="D48" t="str">
            <v/>
          </cell>
          <cell r="E48" t="str">
            <v>文夫村</v>
          </cell>
          <cell r="F48">
            <v>1.46</v>
          </cell>
        </row>
        <row r="48">
          <cell r="J48">
            <v>8.76</v>
          </cell>
          <cell r="K48" t="str">
            <v>6221272702007379801</v>
          </cell>
          <cell r="L48" t="str">
            <v>连城县农村信用联社罗坊信用社</v>
          </cell>
        </row>
        <row r="49">
          <cell r="A49" t="str">
            <v>43</v>
          </cell>
          <cell r="B49" t="str">
            <v>邹永生</v>
          </cell>
          <cell r="C49" t="str">
            <v>352627197211111939</v>
          </cell>
          <cell r="D49">
            <v>13774685918</v>
          </cell>
          <cell r="E49" t="str">
            <v>文夫村</v>
          </cell>
          <cell r="F49">
            <v>3.76</v>
          </cell>
        </row>
        <row r="49">
          <cell r="J49">
            <v>22.56</v>
          </cell>
          <cell r="K49" t="str">
            <v>6221840509105236228</v>
          </cell>
          <cell r="L49" t="str">
            <v>连城县农村信用联社罗坊信用社</v>
          </cell>
        </row>
        <row r="50">
          <cell r="A50" t="str">
            <v>44</v>
          </cell>
          <cell r="B50" t="str">
            <v>邹金生</v>
          </cell>
          <cell r="C50" t="str">
            <v>352627196403031912</v>
          </cell>
          <cell r="D50">
            <v>13626021460</v>
          </cell>
          <cell r="E50" t="str">
            <v>文夫村</v>
          </cell>
          <cell r="F50">
            <v>5.94</v>
          </cell>
        </row>
        <row r="50">
          <cell r="J50">
            <v>35.64</v>
          </cell>
          <cell r="K50" t="str">
            <v>9090821010100100066177</v>
          </cell>
          <cell r="L50" t="str">
            <v>连城县农村信用联社罗坊信用社</v>
          </cell>
        </row>
        <row r="51">
          <cell r="A51" t="str">
            <v>45</v>
          </cell>
          <cell r="B51" t="str">
            <v>罗秀琴</v>
          </cell>
          <cell r="C51" t="str">
            <v>352627195107241929</v>
          </cell>
          <cell r="D51">
            <v>13959045570</v>
          </cell>
          <cell r="E51" t="str">
            <v>文夫村</v>
          </cell>
          <cell r="F51">
            <v>6.56</v>
          </cell>
        </row>
        <row r="51">
          <cell r="J51">
            <v>39.36</v>
          </cell>
          <cell r="K51" t="str">
            <v>6221840509062836085</v>
          </cell>
          <cell r="L51" t="str">
            <v>连城县农村信用联社罗坊信用社</v>
          </cell>
        </row>
        <row r="52">
          <cell r="A52" t="str">
            <v>46</v>
          </cell>
          <cell r="B52" t="str">
            <v>邹金生</v>
          </cell>
          <cell r="C52" t="str">
            <v>352627197305211914</v>
          </cell>
          <cell r="D52">
            <v>17876313483</v>
          </cell>
          <cell r="E52" t="str">
            <v>文夫村</v>
          </cell>
          <cell r="F52">
            <v>3.26</v>
          </cell>
        </row>
        <row r="52">
          <cell r="J52">
            <v>19.56</v>
          </cell>
          <cell r="K52" t="str">
            <v>6221840109009349480</v>
          </cell>
          <cell r="L52" t="str">
            <v>连城县农村信用联社罗坊信用社</v>
          </cell>
        </row>
        <row r="53">
          <cell r="A53" t="str">
            <v>47</v>
          </cell>
          <cell r="B53" t="str">
            <v>邹七保</v>
          </cell>
          <cell r="C53" t="str">
            <v>352627195507151914</v>
          </cell>
          <cell r="D53">
            <v>15080224890</v>
          </cell>
          <cell r="E53" t="str">
            <v>文夫村</v>
          </cell>
          <cell r="F53">
            <v>5.64</v>
          </cell>
        </row>
        <row r="53">
          <cell r="J53">
            <v>33.84</v>
          </cell>
          <cell r="K53" t="str">
            <v>9090821010100100066186</v>
          </cell>
          <cell r="L53" t="str">
            <v>连城县农村信用联社罗坊信用社</v>
          </cell>
        </row>
        <row r="54">
          <cell r="A54" t="str">
            <v>48</v>
          </cell>
          <cell r="B54" t="str">
            <v>邹南斗</v>
          </cell>
          <cell r="C54" t="str">
            <v>352627195208111912</v>
          </cell>
          <cell r="D54">
            <v>8497291</v>
          </cell>
          <cell r="E54" t="str">
            <v>文夫村</v>
          </cell>
          <cell r="F54">
            <v>4.37</v>
          </cell>
        </row>
        <row r="54">
          <cell r="J54">
            <v>26.22</v>
          </cell>
          <cell r="K54" t="str">
            <v>9090821010100100038813</v>
          </cell>
          <cell r="L54" t="str">
            <v>连城县农村信用联社罗坊信用社</v>
          </cell>
        </row>
        <row r="55">
          <cell r="A55" t="str">
            <v>49</v>
          </cell>
          <cell r="B55" t="str">
            <v>邹桃树</v>
          </cell>
          <cell r="C55" t="str">
            <v>352627194812011913</v>
          </cell>
          <cell r="D55">
            <v>15759036796</v>
          </cell>
          <cell r="E55" t="str">
            <v>文夫村</v>
          </cell>
          <cell r="F55">
            <v>4.22</v>
          </cell>
        </row>
        <row r="55">
          <cell r="J55">
            <v>25.32</v>
          </cell>
          <cell r="K55" t="str">
            <v>9090821010100100038760</v>
          </cell>
          <cell r="L55" t="str">
            <v>连城县农村信用联社罗坊信用社</v>
          </cell>
        </row>
        <row r="56">
          <cell r="A56" t="str">
            <v>50</v>
          </cell>
          <cell r="B56" t="str">
            <v>邹树明</v>
          </cell>
          <cell r="C56" t="str">
            <v>352627196107131919</v>
          </cell>
          <cell r="D56">
            <v>13559313549</v>
          </cell>
          <cell r="E56" t="str">
            <v>文夫村</v>
          </cell>
          <cell r="F56">
            <v>5.53</v>
          </cell>
        </row>
        <row r="56">
          <cell r="J56">
            <v>33.18</v>
          </cell>
          <cell r="K56" t="str">
            <v>9090821010100100066168</v>
          </cell>
          <cell r="L56" t="str">
            <v>连城县农村信用联社罗坊信用社</v>
          </cell>
        </row>
        <row r="57">
          <cell r="A57" t="str">
            <v>51</v>
          </cell>
          <cell r="B57" t="str">
            <v>邹克兵</v>
          </cell>
          <cell r="C57" t="str">
            <v>350825198509131917</v>
          </cell>
          <cell r="D57" t="str">
            <v/>
          </cell>
          <cell r="E57" t="str">
            <v>文夫村</v>
          </cell>
          <cell r="F57">
            <v>1.81</v>
          </cell>
        </row>
        <row r="57">
          <cell r="J57">
            <v>10.86</v>
          </cell>
          <cell r="K57" t="str">
            <v>6221272702010751400</v>
          </cell>
          <cell r="L57" t="str">
            <v>连城县农村信用联社罗坊信用社</v>
          </cell>
        </row>
        <row r="58">
          <cell r="A58" t="str">
            <v>52</v>
          </cell>
          <cell r="B58" t="str">
            <v>邹光森</v>
          </cell>
          <cell r="C58" t="str">
            <v>352627197506221916</v>
          </cell>
          <cell r="D58">
            <v>15259230659</v>
          </cell>
          <cell r="E58" t="str">
            <v>文夫村</v>
          </cell>
          <cell r="F58">
            <v>5.8</v>
          </cell>
        </row>
        <row r="58">
          <cell r="J58">
            <v>34.8</v>
          </cell>
          <cell r="K58" t="str">
            <v>6230362509001023299</v>
          </cell>
          <cell r="L58" t="str">
            <v>连城县农村信用联社罗坊信用社</v>
          </cell>
        </row>
        <row r="59">
          <cell r="A59" t="str">
            <v>53</v>
          </cell>
          <cell r="B59" t="str">
            <v>邹双庆</v>
          </cell>
          <cell r="C59" t="str">
            <v>352627197209251932</v>
          </cell>
          <cell r="D59" t="str">
            <v/>
          </cell>
          <cell r="E59" t="str">
            <v>文夫村</v>
          </cell>
          <cell r="F59">
            <v>3.82</v>
          </cell>
        </row>
        <row r="59">
          <cell r="J59">
            <v>22.92</v>
          </cell>
          <cell r="K59" t="str">
            <v>6221840509062836333</v>
          </cell>
          <cell r="L59" t="str">
            <v>连城县农村信用联社罗坊信用社</v>
          </cell>
        </row>
        <row r="60">
          <cell r="A60" t="str">
            <v>54</v>
          </cell>
          <cell r="B60" t="str">
            <v>邹年庆</v>
          </cell>
          <cell r="C60" t="str">
            <v>352627197010221912</v>
          </cell>
          <cell r="D60">
            <v>13656921579</v>
          </cell>
          <cell r="E60" t="str">
            <v>文夫村</v>
          </cell>
          <cell r="F60">
            <v>1.57</v>
          </cell>
        </row>
        <row r="60">
          <cell r="J60">
            <v>9.42</v>
          </cell>
          <cell r="K60" t="str">
            <v>9090821010100100038779</v>
          </cell>
          <cell r="L60" t="str">
            <v>连城县农村信用联社罗坊信用社</v>
          </cell>
        </row>
        <row r="61">
          <cell r="A61" t="str">
            <v>55</v>
          </cell>
          <cell r="B61" t="str">
            <v>邹通周</v>
          </cell>
          <cell r="C61" t="str">
            <v>352627196709091934</v>
          </cell>
          <cell r="D61">
            <v>18159546153</v>
          </cell>
          <cell r="E61" t="str">
            <v>文夫村</v>
          </cell>
          <cell r="F61">
            <v>6.66</v>
          </cell>
        </row>
        <row r="61">
          <cell r="J61">
            <v>39.96</v>
          </cell>
          <cell r="K61" t="str">
            <v>9090821010100100038742</v>
          </cell>
          <cell r="L61" t="str">
            <v>连城县农村信用联社罗坊信用社</v>
          </cell>
        </row>
        <row r="62">
          <cell r="A62" t="str">
            <v>56</v>
          </cell>
          <cell r="B62" t="str">
            <v>邹树和</v>
          </cell>
          <cell r="C62" t="str">
            <v>352627195304021917</v>
          </cell>
          <cell r="D62">
            <v>15880625493</v>
          </cell>
          <cell r="E62" t="str">
            <v>文夫村</v>
          </cell>
          <cell r="F62">
            <v>7.37</v>
          </cell>
        </row>
        <row r="62">
          <cell r="J62">
            <v>44.22</v>
          </cell>
          <cell r="K62" t="str">
            <v>9090821010100100038831</v>
          </cell>
          <cell r="L62" t="str">
            <v>连城县农村信用联社罗坊信用社</v>
          </cell>
        </row>
        <row r="63">
          <cell r="A63" t="str">
            <v>57</v>
          </cell>
          <cell r="B63" t="str">
            <v>邹端生</v>
          </cell>
          <cell r="C63" t="str">
            <v>352627196410171913</v>
          </cell>
          <cell r="D63">
            <v>13959487493</v>
          </cell>
          <cell r="E63" t="str">
            <v>文夫村</v>
          </cell>
          <cell r="F63">
            <v>2</v>
          </cell>
        </row>
        <row r="63">
          <cell r="J63">
            <v>12</v>
          </cell>
          <cell r="K63" t="str">
            <v>9090821010100100038822</v>
          </cell>
          <cell r="L63" t="str">
            <v>连城县农村信用联社罗坊信用社</v>
          </cell>
        </row>
        <row r="64">
          <cell r="A64" t="str">
            <v>58</v>
          </cell>
          <cell r="B64" t="str">
            <v>林金群</v>
          </cell>
          <cell r="C64" t="str">
            <v>352627196602210243</v>
          </cell>
          <cell r="D64">
            <v>15985835455</v>
          </cell>
          <cell r="E64" t="str">
            <v>文夫村</v>
          </cell>
          <cell r="F64">
            <v>3.22</v>
          </cell>
        </row>
        <row r="64">
          <cell r="J64">
            <v>19.32</v>
          </cell>
          <cell r="K64" t="str">
            <v>6221840509062836234</v>
          </cell>
          <cell r="L64" t="str">
            <v>连城县农村信用联社罗坊信用社</v>
          </cell>
        </row>
        <row r="65">
          <cell r="A65" t="str">
            <v>59</v>
          </cell>
          <cell r="B65" t="str">
            <v>邹承松</v>
          </cell>
          <cell r="C65" t="str">
            <v>350825198810201910</v>
          </cell>
          <cell r="D65" t="str">
            <v/>
          </cell>
          <cell r="E65" t="str">
            <v>文夫村</v>
          </cell>
          <cell r="F65">
            <v>2.1</v>
          </cell>
        </row>
        <row r="65">
          <cell r="J65">
            <v>12.6</v>
          </cell>
          <cell r="K65" t="str">
            <v>6221272702010720009</v>
          </cell>
          <cell r="L65" t="str">
            <v>连城县农村信用联社罗坊信用社</v>
          </cell>
        </row>
        <row r="66">
          <cell r="A66" t="str">
            <v>60</v>
          </cell>
          <cell r="B66" t="str">
            <v>邹火生</v>
          </cell>
          <cell r="C66" t="str">
            <v>352627197103271919</v>
          </cell>
          <cell r="D66">
            <v>13515951483</v>
          </cell>
          <cell r="E66" t="str">
            <v>文夫村</v>
          </cell>
          <cell r="F66">
            <v>6.28</v>
          </cell>
        </row>
        <row r="66">
          <cell r="J66">
            <v>37.68</v>
          </cell>
          <cell r="K66" t="str">
            <v>9090821010100100039082</v>
          </cell>
          <cell r="L66" t="str">
            <v>连城县农村信用联社罗坊信用社</v>
          </cell>
        </row>
        <row r="67">
          <cell r="A67" t="str">
            <v>61</v>
          </cell>
          <cell r="B67" t="str">
            <v>邹克泉</v>
          </cell>
          <cell r="C67" t="str">
            <v>352627194402131912</v>
          </cell>
          <cell r="D67">
            <v>15059949745</v>
          </cell>
          <cell r="E67" t="str">
            <v>文夫村</v>
          </cell>
          <cell r="F67">
            <v>2.22</v>
          </cell>
        </row>
        <row r="67">
          <cell r="J67">
            <v>13.32</v>
          </cell>
          <cell r="K67" t="str">
            <v>9090821010100100038877</v>
          </cell>
          <cell r="L67" t="str">
            <v>连城县农村信用联社罗坊信用社</v>
          </cell>
        </row>
        <row r="68">
          <cell r="A68" t="str">
            <v>62</v>
          </cell>
          <cell r="B68" t="str">
            <v>邹金海</v>
          </cell>
          <cell r="C68" t="str">
            <v>350825198402131917</v>
          </cell>
          <cell r="D68">
            <v>18054906601</v>
          </cell>
          <cell r="E68" t="str">
            <v>文夫村</v>
          </cell>
          <cell r="F68">
            <v>5.18</v>
          </cell>
        </row>
        <row r="68">
          <cell r="J68">
            <v>31.08</v>
          </cell>
          <cell r="K68" t="str">
            <v>6230361109010524352</v>
          </cell>
          <cell r="L68" t="str">
            <v>连城县农村信用联社罗坊信用社</v>
          </cell>
        </row>
        <row r="69">
          <cell r="A69" t="str">
            <v>63</v>
          </cell>
          <cell r="B69" t="str">
            <v>邹承林</v>
          </cell>
          <cell r="C69" t="str">
            <v>352627197209121919</v>
          </cell>
          <cell r="D69">
            <v>13400693255</v>
          </cell>
          <cell r="E69" t="str">
            <v>文夫村</v>
          </cell>
          <cell r="F69">
            <v>2.21</v>
          </cell>
        </row>
        <row r="69">
          <cell r="J69">
            <v>13.26</v>
          </cell>
          <cell r="K69" t="str">
            <v>9090821010100100038920</v>
          </cell>
          <cell r="L69" t="str">
            <v>连城县农村信用联社罗坊信用社</v>
          </cell>
        </row>
        <row r="70">
          <cell r="A70" t="str">
            <v>64</v>
          </cell>
          <cell r="B70" t="str">
            <v>邹荣生</v>
          </cell>
          <cell r="C70" t="str">
            <v>350825198305011913</v>
          </cell>
          <cell r="D70">
            <v>15960947360</v>
          </cell>
          <cell r="E70" t="str">
            <v>文夫村</v>
          </cell>
          <cell r="F70">
            <v>4.82</v>
          </cell>
        </row>
        <row r="70">
          <cell r="J70">
            <v>28.92</v>
          </cell>
          <cell r="K70" t="str">
            <v>6221840109050849842</v>
          </cell>
          <cell r="L70" t="str">
            <v>连城县农村信用联社罗坊信用社</v>
          </cell>
        </row>
        <row r="71">
          <cell r="A71" t="str">
            <v>65</v>
          </cell>
          <cell r="B71" t="str">
            <v>邹秋明</v>
          </cell>
          <cell r="C71" t="str">
            <v>35262719661018193X</v>
          </cell>
          <cell r="D71">
            <v>13615999178</v>
          </cell>
          <cell r="E71" t="str">
            <v>文夫村</v>
          </cell>
          <cell r="F71">
            <v>2.5</v>
          </cell>
        </row>
        <row r="71">
          <cell r="J71">
            <v>15</v>
          </cell>
          <cell r="K71" t="str">
            <v>6221840509062836242</v>
          </cell>
          <cell r="L71" t="str">
            <v>连城县农村信用联社罗坊信用社</v>
          </cell>
        </row>
        <row r="72">
          <cell r="A72" t="str">
            <v>66</v>
          </cell>
          <cell r="B72" t="str">
            <v>邹克波</v>
          </cell>
          <cell r="C72" t="str">
            <v>352627196310041919</v>
          </cell>
          <cell r="D72">
            <v>18759896795</v>
          </cell>
          <cell r="E72" t="str">
            <v>文夫村</v>
          </cell>
          <cell r="F72">
            <v>2.73</v>
          </cell>
        </row>
        <row r="72">
          <cell r="J72">
            <v>16.38</v>
          </cell>
          <cell r="K72" t="str">
            <v>6221840509062836184</v>
          </cell>
          <cell r="L72" t="str">
            <v>连城县农村信用联社罗坊信用社</v>
          </cell>
        </row>
        <row r="73">
          <cell r="A73" t="str">
            <v>67</v>
          </cell>
          <cell r="B73" t="str">
            <v>邹广东</v>
          </cell>
          <cell r="C73" t="str">
            <v>352627194810111910</v>
          </cell>
          <cell r="D73">
            <v>13799073429</v>
          </cell>
          <cell r="E73" t="str">
            <v>文夫村</v>
          </cell>
          <cell r="F73">
            <v>2.99</v>
          </cell>
        </row>
        <row r="73">
          <cell r="J73">
            <v>17.94</v>
          </cell>
          <cell r="K73" t="str">
            <v>9090821010100100038564</v>
          </cell>
          <cell r="L73" t="str">
            <v>连城县农村信用联社罗坊信用社</v>
          </cell>
        </row>
        <row r="74">
          <cell r="A74" t="str">
            <v>68</v>
          </cell>
          <cell r="B74" t="str">
            <v>邹凤阳</v>
          </cell>
          <cell r="C74" t="str">
            <v>352627196208031933</v>
          </cell>
          <cell r="D74">
            <v>13799073087</v>
          </cell>
          <cell r="E74" t="str">
            <v>文夫村</v>
          </cell>
          <cell r="F74">
            <v>6.95</v>
          </cell>
        </row>
        <row r="74">
          <cell r="J74">
            <v>41.7</v>
          </cell>
          <cell r="K74" t="str">
            <v>9090821010100100039019</v>
          </cell>
          <cell r="L74" t="str">
            <v>连城县农村信用联社罗坊信用社</v>
          </cell>
        </row>
        <row r="75">
          <cell r="A75" t="str">
            <v>69</v>
          </cell>
          <cell r="B75" t="str">
            <v>邹炎南</v>
          </cell>
          <cell r="C75" t="str">
            <v>352627195908201919</v>
          </cell>
          <cell r="D75">
            <v>15160660223</v>
          </cell>
          <cell r="E75" t="str">
            <v>文夫村</v>
          </cell>
          <cell r="F75">
            <v>3.88</v>
          </cell>
        </row>
        <row r="75">
          <cell r="J75">
            <v>23.28</v>
          </cell>
          <cell r="K75" t="str">
            <v>9090821010100100027460</v>
          </cell>
          <cell r="L75" t="str">
            <v>连城县农村信用联社罗坊信用社</v>
          </cell>
        </row>
        <row r="76">
          <cell r="A76" t="str">
            <v>70</v>
          </cell>
          <cell r="B76" t="str">
            <v>邹连升</v>
          </cell>
          <cell r="C76" t="str">
            <v>352627194708231916</v>
          </cell>
          <cell r="D76">
            <v>18902477318</v>
          </cell>
          <cell r="E76" t="str">
            <v>文夫村</v>
          </cell>
          <cell r="F76">
            <v>3</v>
          </cell>
        </row>
        <row r="76">
          <cell r="J76">
            <v>18</v>
          </cell>
          <cell r="K76" t="str">
            <v>9090821010100100039037</v>
          </cell>
          <cell r="L76" t="str">
            <v>连城县农村信用联社罗坊信用社</v>
          </cell>
        </row>
        <row r="77">
          <cell r="A77" t="str">
            <v>71</v>
          </cell>
          <cell r="B77" t="str">
            <v>邹炎林</v>
          </cell>
          <cell r="C77" t="str">
            <v>352627197204081911</v>
          </cell>
          <cell r="D77" t="str">
            <v/>
          </cell>
          <cell r="E77" t="str">
            <v>文夫村</v>
          </cell>
          <cell r="F77">
            <v>2.38</v>
          </cell>
        </row>
        <row r="77">
          <cell r="J77">
            <v>14.28</v>
          </cell>
          <cell r="K77" t="str">
            <v>6221840509089898308</v>
          </cell>
          <cell r="L77" t="str">
            <v>连城县农村信用联社罗坊信用社</v>
          </cell>
        </row>
        <row r="78">
          <cell r="A78" t="str">
            <v>72</v>
          </cell>
          <cell r="B78" t="str">
            <v>邹水钦</v>
          </cell>
          <cell r="C78" t="str">
            <v>350825198610081918</v>
          </cell>
          <cell r="D78">
            <v>13255981600</v>
          </cell>
          <cell r="E78" t="str">
            <v>文夫村</v>
          </cell>
          <cell r="F78">
            <v>3.92</v>
          </cell>
        </row>
        <row r="78">
          <cell r="J78">
            <v>23.52</v>
          </cell>
          <cell r="K78" t="str">
            <v>6230361109130414427</v>
          </cell>
          <cell r="L78" t="str">
            <v>连城县农村信用联社罗坊信用社</v>
          </cell>
        </row>
        <row r="79">
          <cell r="A79" t="str">
            <v>73</v>
          </cell>
          <cell r="B79" t="str">
            <v>罗新群</v>
          </cell>
          <cell r="C79" t="str">
            <v>350825194305081921</v>
          </cell>
          <cell r="D79">
            <v>15259230659</v>
          </cell>
          <cell r="E79" t="str">
            <v>文夫村</v>
          </cell>
          <cell r="F79">
            <v>4.45</v>
          </cell>
        </row>
        <row r="79">
          <cell r="J79">
            <v>26.7</v>
          </cell>
          <cell r="K79" t="str">
            <v>6221840509092293471</v>
          </cell>
          <cell r="L79" t="str">
            <v>连城县农村信用联社罗坊信用社</v>
          </cell>
        </row>
        <row r="80">
          <cell r="A80" t="str">
            <v>74</v>
          </cell>
          <cell r="B80" t="str">
            <v>邹湘恒</v>
          </cell>
          <cell r="C80" t="str">
            <v>352627197810301910</v>
          </cell>
          <cell r="D80">
            <v>13859961415</v>
          </cell>
          <cell r="E80" t="str">
            <v>文夫村</v>
          </cell>
          <cell r="F80">
            <v>3.5</v>
          </cell>
        </row>
        <row r="80">
          <cell r="J80">
            <v>21</v>
          </cell>
          <cell r="K80" t="str">
            <v>9090821010100100074104</v>
          </cell>
          <cell r="L80" t="str">
            <v>连城县农村信用联社罗坊信用社</v>
          </cell>
        </row>
        <row r="81">
          <cell r="A81" t="str">
            <v>75</v>
          </cell>
          <cell r="B81" t="str">
            <v>邹承杰</v>
          </cell>
          <cell r="C81" t="str">
            <v>352627197010141912</v>
          </cell>
          <cell r="D81">
            <v>13616035716</v>
          </cell>
          <cell r="E81" t="str">
            <v>文夫村</v>
          </cell>
          <cell r="F81">
            <v>3.68</v>
          </cell>
        </row>
        <row r="81">
          <cell r="J81">
            <v>22.08</v>
          </cell>
          <cell r="K81" t="str">
            <v>9090821010100100039073</v>
          </cell>
          <cell r="L81" t="str">
            <v>连城县农村信用联社罗坊信用社</v>
          </cell>
        </row>
        <row r="82">
          <cell r="A82" t="str">
            <v>76</v>
          </cell>
          <cell r="B82" t="str">
            <v>邹广庆</v>
          </cell>
          <cell r="C82" t="str">
            <v>352627196810201915</v>
          </cell>
          <cell r="D82">
            <v>13306017728</v>
          </cell>
          <cell r="E82" t="str">
            <v>文夫村</v>
          </cell>
          <cell r="F82">
            <v>6.09</v>
          </cell>
        </row>
        <row r="82">
          <cell r="J82">
            <v>36.54</v>
          </cell>
          <cell r="K82" t="str">
            <v>6221840109037995601</v>
          </cell>
          <cell r="L82" t="str">
            <v>连城县农村信用联社罗坊信用社</v>
          </cell>
        </row>
        <row r="83">
          <cell r="A83" t="str">
            <v>77</v>
          </cell>
          <cell r="B83" t="str">
            <v>张寿珍</v>
          </cell>
          <cell r="C83" t="str">
            <v>352627194305111928</v>
          </cell>
          <cell r="D83" t="str">
            <v/>
          </cell>
          <cell r="E83" t="str">
            <v>文夫村</v>
          </cell>
          <cell r="F83">
            <v>3.42</v>
          </cell>
        </row>
        <row r="83">
          <cell r="J83">
            <v>20.52</v>
          </cell>
          <cell r="K83" t="str">
            <v>6230361509011768967</v>
          </cell>
          <cell r="L83" t="str">
            <v>连城县农村信用联社罗坊信用社</v>
          </cell>
        </row>
        <row r="84">
          <cell r="A84" t="str">
            <v>78</v>
          </cell>
          <cell r="B84" t="str">
            <v>邹秋生</v>
          </cell>
          <cell r="C84" t="str">
            <v>352627197207051910</v>
          </cell>
          <cell r="D84">
            <v>13063087481</v>
          </cell>
          <cell r="E84" t="str">
            <v>文夫村</v>
          </cell>
          <cell r="F84">
            <v>4.46</v>
          </cell>
        </row>
        <row r="84">
          <cell r="J84">
            <v>26.76</v>
          </cell>
          <cell r="K84" t="str">
            <v>6221840109045901450</v>
          </cell>
          <cell r="L84" t="str">
            <v>连城县农村信用联社罗坊信用社</v>
          </cell>
        </row>
        <row r="85">
          <cell r="A85" t="str">
            <v>79</v>
          </cell>
          <cell r="B85" t="str">
            <v>邹炎明</v>
          </cell>
          <cell r="C85" t="str">
            <v>352627197605221911</v>
          </cell>
          <cell r="D85" t="str">
            <v/>
          </cell>
          <cell r="E85" t="str">
            <v>文夫村</v>
          </cell>
          <cell r="F85">
            <v>2.46</v>
          </cell>
        </row>
        <row r="85">
          <cell r="J85">
            <v>14.76</v>
          </cell>
          <cell r="K85" t="str">
            <v>6230361102021802768</v>
          </cell>
          <cell r="L85" t="str">
            <v>连城县农村信用联社罗坊信用社</v>
          </cell>
        </row>
        <row r="86">
          <cell r="A86" t="str">
            <v>80</v>
          </cell>
          <cell r="B86" t="str">
            <v>邹炎生</v>
          </cell>
          <cell r="C86" t="str">
            <v>352627197205171919</v>
          </cell>
          <cell r="D86">
            <v>13459716781</v>
          </cell>
          <cell r="E86" t="str">
            <v>文夫村</v>
          </cell>
          <cell r="F86">
            <v>3.26</v>
          </cell>
        </row>
        <row r="86">
          <cell r="J86">
            <v>19.56</v>
          </cell>
          <cell r="K86" t="str">
            <v>9090821010100100039171</v>
          </cell>
          <cell r="L86" t="str">
            <v>连城县农村信用联社罗坊信用社</v>
          </cell>
        </row>
        <row r="87">
          <cell r="A87" t="str">
            <v>81</v>
          </cell>
          <cell r="B87" t="str">
            <v>罗春招</v>
          </cell>
          <cell r="C87" t="str">
            <v>352627194604051929</v>
          </cell>
          <cell r="D87">
            <v>15080212705</v>
          </cell>
          <cell r="E87" t="str">
            <v>文夫村</v>
          </cell>
          <cell r="F87">
            <v>2.79</v>
          </cell>
        </row>
        <row r="87">
          <cell r="J87">
            <v>16.74</v>
          </cell>
          <cell r="K87" t="str">
            <v>6221840509092293588</v>
          </cell>
          <cell r="L87" t="str">
            <v>连城县农村信用联社罗坊信用社</v>
          </cell>
        </row>
        <row r="88">
          <cell r="A88" t="str">
            <v>82</v>
          </cell>
          <cell r="B88" t="str">
            <v>邹梅生</v>
          </cell>
          <cell r="C88" t="str">
            <v>352627195309021932</v>
          </cell>
          <cell r="D88">
            <v>13656921677</v>
          </cell>
          <cell r="E88" t="str">
            <v>文夫村</v>
          </cell>
          <cell r="F88">
            <v>9.51</v>
          </cell>
        </row>
        <row r="88">
          <cell r="J88">
            <v>57.06</v>
          </cell>
          <cell r="K88" t="str">
            <v>9090821010100100039224</v>
          </cell>
          <cell r="L88" t="str">
            <v>连城县农村信用联社罗坊信用社</v>
          </cell>
        </row>
        <row r="89">
          <cell r="A89" t="str">
            <v>83</v>
          </cell>
          <cell r="B89" t="str">
            <v>罗子兰</v>
          </cell>
          <cell r="C89" t="str">
            <v>35262719470517192X</v>
          </cell>
          <cell r="D89">
            <v>8498013</v>
          </cell>
          <cell r="E89" t="str">
            <v>文夫村</v>
          </cell>
          <cell r="F89">
            <v>6.22</v>
          </cell>
        </row>
        <row r="89">
          <cell r="J89">
            <v>37.32</v>
          </cell>
          <cell r="K89" t="str">
            <v>6221840509105236574</v>
          </cell>
          <cell r="L89" t="str">
            <v>连城县农村信用联社罗坊信用社</v>
          </cell>
        </row>
        <row r="90">
          <cell r="A90" t="str">
            <v>84</v>
          </cell>
          <cell r="B90" t="str">
            <v>邹进生</v>
          </cell>
          <cell r="C90" t="str">
            <v>352627195009101914</v>
          </cell>
          <cell r="D90">
            <v>18950035672</v>
          </cell>
          <cell r="E90" t="str">
            <v>文夫村</v>
          </cell>
          <cell r="F90">
            <v>6.4</v>
          </cell>
        </row>
        <row r="90">
          <cell r="J90">
            <v>38.4</v>
          </cell>
          <cell r="K90" t="str">
            <v>9090821010100100039242</v>
          </cell>
          <cell r="L90" t="str">
            <v>连城县农村信用联社罗坊信用社</v>
          </cell>
        </row>
        <row r="91">
          <cell r="A91" t="str">
            <v>85</v>
          </cell>
          <cell r="B91" t="str">
            <v>吴葱云</v>
          </cell>
          <cell r="C91" t="str">
            <v>352627195203161929</v>
          </cell>
          <cell r="D91">
            <v>18759081258</v>
          </cell>
          <cell r="E91" t="str">
            <v>文夫村</v>
          </cell>
          <cell r="F91">
            <v>8.6</v>
          </cell>
        </row>
        <row r="91">
          <cell r="J91">
            <v>51.6</v>
          </cell>
          <cell r="K91" t="str">
            <v>9090821010100100039162</v>
          </cell>
          <cell r="L91" t="str">
            <v>连城县农村信用联社罗坊信用社</v>
          </cell>
        </row>
        <row r="92">
          <cell r="A92" t="str">
            <v>86</v>
          </cell>
          <cell r="B92" t="str">
            <v>胡香群</v>
          </cell>
          <cell r="C92" t="str">
            <v>352627196507171928</v>
          </cell>
          <cell r="D92">
            <v>15160656026</v>
          </cell>
          <cell r="E92" t="str">
            <v>文夫村</v>
          </cell>
          <cell r="F92">
            <v>9.45</v>
          </cell>
        </row>
        <row r="92">
          <cell r="J92">
            <v>56.7</v>
          </cell>
          <cell r="K92" t="str">
            <v>6221840509105236608</v>
          </cell>
          <cell r="L92" t="str">
            <v>连城县农村信用联社罗坊信用社</v>
          </cell>
        </row>
        <row r="93">
          <cell r="A93" t="str">
            <v>87</v>
          </cell>
          <cell r="B93" t="str">
            <v>邹火保</v>
          </cell>
          <cell r="C93" t="str">
            <v>352627195310281934</v>
          </cell>
          <cell r="D93">
            <v>13950118097</v>
          </cell>
          <cell r="E93" t="str">
            <v>文夫村</v>
          </cell>
          <cell r="F93">
            <v>7.98</v>
          </cell>
        </row>
        <row r="93">
          <cell r="J93">
            <v>47.88</v>
          </cell>
          <cell r="K93" t="str">
            <v>9090821010100100039206</v>
          </cell>
          <cell r="L93" t="str">
            <v>连城县农村信用联社罗坊信用社</v>
          </cell>
        </row>
        <row r="94">
          <cell r="A94" t="str">
            <v>88</v>
          </cell>
          <cell r="B94" t="str">
            <v>张伍群</v>
          </cell>
          <cell r="C94" t="str">
            <v>352627195108271927</v>
          </cell>
          <cell r="D94">
            <v>18030128603</v>
          </cell>
          <cell r="E94" t="str">
            <v>文夫村</v>
          </cell>
          <cell r="F94">
            <v>3.41</v>
          </cell>
        </row>
        <row r="94">
          <cell r="J94">
            <v>20.46</v>
          </cell>
          <cell r="K94" t="str">
            <v>6221840509089899009</v>
          </cell>
          <cell r="L94" t="str">
            <v>连城县农村信用联社罗坊信用社</v>
          </cell>
        </row>
        <row r="95">
          <cell r="A95" t="str">
            <v>89</v>
          </cell>
          <cell r="B95" t="str">
            <v>陈美玉</v>
          </cell>
          <cell r="C95" t="str">
            <v>352627193407061920</v>
          </cell>
          <cell r="D95" t="str">
            <v/>
          </cell>
          <cell r="E95" t="str">
            <v>文夫村</v>
          </cell>
          <cell r="F95">
            <v>2.56</v>
          </cell>
        </row>
        <row r="95">
          <cell r="J95">
            <v>15.36</v>
          </cell>
          <cell r="K95" t="str">
            <v>6221840509062836440</v>
          </cell>
          <cell r="L95" t="str">
            <v>连城县农村信用联社罗坊信用社</v>
          </cell>
        </row>
        <row r="96">
          <cell r="A96" t="str">
            <v>90</v>
          </cell>
          <cell r="B96" t="str">
            <v>邹先进</v>
          </cell>
          <cell r="C96" t="str">
            <v>352627196412161911</v>
          </cell>
          <cell r="D96">
            <v>13859562486</v>
          </cell>
          <cell r="E96" t="str">
            <v>文夫村</v>
          </cell>
          <cell r="F96">
            <v>12.47</v>
          </cell>
        </row>
        <row r="96">
          <cell r="J96">
            <v>74.82</v>
          </cell>
          <cell r="K96" t="str">
            <v>9090821010100100039251</v>
          </cell>
          <cell r="L96" t="str">
            <v>连城县农村信用联社罗坊信用社</v>
          </cell>
        </row>
        <row r="97">
          <cell r="A97" t="str">
            <v>91</v>
          </cell>
          <cell r="B97" t="str">
            <v>邹乾声</v>
          </cell>
          <cell r="C97" t="str">
            <v>352627195807081938</v>
          </cell>
          <cell r="D97">
            <v>13328492195</v>
          </cell>
          <cell r="E97" t="str">
            <v>文夫村</v>
          </cell>
          <cell r="F97">
            <v>3.64</v>
          </cell>
        </row>
        <row r="97">
          <cell r="J97">
            <v>21.84</v>
          </cell>
          <cell r="K97" t="str">
            <v>9090821010100100039288</v>
          </cell>
          <cell r="L97" t="str">
            <v>连城县农村信用联社罗坊信用社</v>
          </cell>
        </row>
        <row r="98">
          <cell r="A98" t="str">
            <v>92</v>
          </cell>
          <cell r="B98" t="str">
            <v>邹庭元</v>
          </cell>
          <cell r="C98" t="str">
            <v>352627194308201910</v>
          </cell>
          <cell r="D98">
            <v>8497380</v>
          </cell>
          <cell r="E98" t="str">
            <v>文夫村</v>
          </cell>
          <cell r="F98">
            <v>2.33</v>
          </cell>
        </row>
        <row r="98">
          <cell r="J98">
            <v>13.98</v>
          </cell>
          <cell r="K98" t="str">
            <v>9090821010100100039359</v>
          </cell>
          <cell r="L98" t="str">
            <v>连城县农村信用联社罗坊信用社</v>
          </cell>
        </row>
        <row r="99">
          <cell r="A99" t="str">
            <v>93</v>
          </cell>
          <cell r="B99" t="str">
            <v>邹东林</v>
          </cell>
          <cell r="C99" t="str">
            <v>352627196711301910</v>
          </cell>
          <cell r="D99">
            <v>13959010852</v>
          </cell>
          <cell r="E99" t="str">
            <v>文夫村</v>
          </cell>
          <cell r="F99">
            <v>3.89</v>
          </cell>
        </row>
        <row r="99">
          <cell r="J99">
            <v>23.34</v>
          </cell>
          <cell r="K99" t="str">
            <v>9090821010100100039260</v>
          </cell>
          <cell r="L99" t="str">
            <v>连城县农村信用联社罗坊信用社</v>
          </cell>
        </row>
        <row r="100">
          <cell r="A100" t="str">
            <v>94</v>
          </cell>
          <cell r="B100" t="str">
            <v>邹树民</v>
          </cell>
          <cell r="C100" t="str">
            <v>352627195906091912</v>
          </cell>
          <cell r="D100">
            <v>15059081673</v>
          </cell>
          <cell r="E100" t="str">
            <v>文夫村</v>
          </cell>
          <cell r="F100">
            <v>6.17</v>
          </cell>
        </row>
        <row r="100">
          <cell r="J100">
            <v>37.02</v>
          </cell>
          <cell r="K100" t="str">
            <v>9090821010100100039402</v>
          </cell>
          <cell r="L100" t="str">
            <v>连城县农村信用联社罗坊信用社</v>
          </cell>
        </row>
        <row r="101">
          <cell r="A101" t="str">
            <v>95</v>
          </cell>
          <cell r="B101" t="str">
            <v>邹土生</v>
          </cell>
          <cell r="C101" t="str">
            <v>352627195811131918</v>
          </cell>
          <cell r="D101">
            <v>15160677739</v>
          </cell>
          <cell r="E101" t="str">
            <v>文夫村</v>
          </cell>
          <cell r="F101">
            <v>7.45</v>
          </cell>
        </row>
        <row r="101">
          <cell r="J101">
            <v>44.7</v>
          </cell>
          <cell r="K101" t="str">
            <v>6221840509089898761</v>
          </cell>
          <cell r="L101" t="str">
            <v>连城县农村信用联社罗坊信用社</v>
          </cell>
        </row>
        <row r="102">
          <cell r="A102" t="str">
            <v>96</v>
          </cell>
          <cell r="B102" t="str">
            <v>罗清妹</v>
          </cell>
          <cell r="C102" t="str">
            <v>350825195012181923</v>
          </cell>
          <cell r="D102" t="str">
            <v/>
          </cell>
          <cell r="E102" t="str">
            <v>文夫村</v>
          </cell>
          <cell r="F102">
            <v>3.83</v>
          </cell>
        </row>
        <row r="102">
          <cell r="J102">
            <v>22.98</v>
          </cell>
          <cell r="K102" t="str">
            <v>6221840509089898423</v>
          </cell>
          <cell r="L102" t="str">
            <v>连城县农村信用联社罗坊信用社</v>
          </cell>
        </row>
        <row r="103">
          <cell r="A103" t="str">
            <v>97</v>
          </cell>
          <cell r="B103" t="str">
            <v>邹军</v>
          </cell>
          <cell r="C103" t="str">
            <v>352627197901021914</v>
          </cell>
          <cell r="D103">
            <v>13850692970</v>
          </cell>
          <cell r="E103" t="str">
            <v>文夫村</v>
          </cell>
          <cell r="F103">
            <v>3.74</v>
          </cell>
        </row>
        <row r="103">
          <cell r="J103">
            <v>22.44</v>
          </cell>
          <cell r="K103" t="str">
            <v>9090821010100100039304</v>
          </cell>
          <cell r="L103" t="str">
            <v>连城县农村信用联社罗坊信用社</v>
          </cell>
        </row>
        <row r="104">
          <cell r="A104" t="str">
            <v>98</v>
          </cell>
          <cell r="B104" t="str">
            <v>邹祖生</v>
          </cell>
          <cell r="C104" t="str">
            <v>352627197409041913</v>
          </cell>
          <cell r="D104">
            <v>13559972139</v>
          </cell>
          <cell r="E104" t="str">
            <v>文夫村</v>
          </cell>
          <cell r="F104">
            <v>0.77</v>
          </cell>
        </row>
        <row r="104">
          <cell r="J104">
            <v>4.62</v>
          </cell>
          <cell r="K104" t="str">
            <v>6221840509089898563</v>
          </cell>
          <cell r="L104" t="str">
            <v>连城县农村信用联社罗坊信用社</v>
          </cell>
        </row>
        <row r="105">
          <cell r="A105" t="str">
            <v>99</v>
          </cell>
          <cell r="B105" t="str">
            <v>罗兰华</v>
          </cell>
          <cell r="C105" t="str">
            <v>352627198011261929</v>
          </cell>
          <cell r="D105">
            <v>13774842200</v>
          </cell>
          <cell r="E105" t="str">
            <v>文夫村</v>
          </cell>
          <cell r="F105">
            <v>7.44</v>
          </cell>
        </row>
        <row r="105">
          <cell r="J105">
            <v>44.64</v>
          </cell>
          <cell r="K105" t="str">
            <v>9090821010100100215774</v>
          </cell>
          <cell r="L105" t="str">
            <v>连城县农村信用联社罗坊信用社</v>
          </cell>
        </row>
        <row r="106">
          <cell r="A106" t="str">
            <v>100</v>
          </cell>
          <cell r="B106" t="str">
            <v>邹柳树</v>
          </cell>
          <cell r="C106" t="str">
            <v>352627196005191910</v>
          </cell>
          <cell r="D106">
            <v>13859578891</v>
          </cell>
          <cell r="E106" t="str">
            <v>文夫村</v>
          </cell>
          <cell r="F106">
            <v>5.86</v>
          </cell>
        </row>
        <row r="106">
          <cell r="J106">
            <v>35.16</v>
          </cell>
          <cell r="K106" t="str">
            <v>9090821010100100039386</v>
          </cell>
          <cell r="L106" t="str">
            <v>连城县农村信用联社罗坊信用社</v>
          </cell>
        </row>
        <row r="107">
          <cell r="A107" t="str">
            <v>101</v>
          </cell>
          <cell r="B107" t="str">
            <v>邹长源</v>
          </cell>
          <cell r="C107" t="str">
            <v>352627196606131913</v>
          </cell>
          <cell r="D107">
            <v>13860264803</v>
          </cell>
          <cell r="E107" t="str">
            <v>文夫村</v>
          </cell>
          <cell r="F107">
            <v>4.01</v>
          </cell>
        </row>
        <row r="107">
          <cell r="J107">
            <v>24.06</v>
          </cell>
          <cell r="K107" t="str">
            <v>9090821010100100039411</v>
          </cell>
          <cell r="L107" t="str">
            <v>连城县农村信用联社罗坊信用社</v>
          </cell>
        </row>
        <row r="108">
          <cell r="A108" t="str">
            <v>102</v>
          </cell>
          <cell r="B108" t="str">
            <v>邹水林</v>
          </cell>
          <cell r="C108" t="str">
            <v>352627195705091916</v>
          </cell>
          <cell r="D108">
            <v>15080220217</v>
          </cell>
          <cell r="E108" t="str">
            <v>文夫村</v>
          </cell>
          <cell r="F108">
            <v>5.37</v>
          </cell>
        </row>
        <row r="108">
          <cell r="J108">
            <v>32.22</v>
          </cell>
          <cell r="K108" t="str">
            <v>9090821010100100039297</v>
          </cell>
          <cell r="L108" t="str">
            <v>连城县农村信用联社罗坊信用社</v>
          </cell>
        </row>
        <row r="109">
          <cell r="A109" t="str">
            <v>103</v>
          </cell>
          <cell r="B109" t="str">
            <v>邹木生</v>
          </cell>
          <cell r="C109" t="str">
            <v>352627196005111933</v>
          </cell>
          <cell r="D109">
            <v>13959097092</v>
          </cell>
          <cell r="E109" t="str">
            <v>文夫村</v>
          </cell>
          <cell r="F109">
            <v>6.74</v>
          </cell>
        </row>
        <row r="109">
          <cell r="J109">
            <v>40.44</v>
          </cell>
          <cell r="K109" t="str">
            <v>9090821010100100064357</v>
          </cell>
          <cell r="L109" t="str">
            <v>连城县农村信用联社罗坊信用社</v>
          </cell>
        </row>
        <row r="110">
          <cell r="A110" t="str">
            <v>104</v>
          </cell>
          <cell r="B110" t="str">
            <v>邹炳生</v>
          </cell>
          <cell r="C110" t="str">
            <v>352627197201091911</v>
          </cell>
          <cell r="D110">
            <v>15860116558</v>
          </cell>
          <cell r="E110" t="str">
            <v>文夫村</v>
          </cell>
          <cell r="F110">
            <v>0.43</v>
          </cell>
        </row>
        <row r="110">
          <cell r="J110">
            <v>2.58</v>
          </cell>
          <cell r="K110" t="str">
            <v>9090821010100100039420</v>
          </cell>
          <cell r="L110" t="str">
            <v>连城县农村信用联社罗坊信用社</v>
          </cell>
        </row>
        <row r="111">
          <cell r="A111" t="str">
            <v>105</v>
          </cell>
          <cell r="B111" t="str">
            <v>邹水祥</v>
          </cell>
          <cell r="C111" t="str">
            <v>352627196408151913</v>
          </cell>
          <cell r="D111">
            <v>15206045319</v>
          </cell>
          <cell r="E111" t="str">
            <v>文夫村</v>
          </cell>
          <cell r="F111">
            <v>1.36</v>
          </cell>
        </row>
        <row r="111">
          <cell r="J111">
            <v>8.16</v>
          </cell>
          <cell r="K111" t="str">
            <v>9090821010100100039279</v>
          </cell>
          <cell r="L111" t="str">
            <v>连城县农村信用联社罗坊信用社</v>
          </cell>
        </row>
        <row r="112">
          <cell r="A112" t="str">
            <v>106</v>
          </cell>
          <cell r="B112" t="str">
            <v>邹金树</v>
          </cell>
          <cell r="C112" t="str">
            <v>352627196308051931</v>
          </cell>
          <cell r="D112">
            <v>17306903256</v>
          </cell>
          <cell r="E112" t="str">
            <v>文夫村</v>
          </cell>
          <cell r="F112">
            <v>4.66</v>
          </cell>
        </row>
        <row r="112">
          <cell r="J112">
            <v>27.96</v>
          </cell>
          <cell r="K112" t="str">
            <v>9090821010100100039331</v>
          </cell>
          <cell r="L112" t="str">
            <v>连城县农村信用联社罗坊信用社</v>
          </cell>
        </row>
        <row r="113">
          <cell r="A113" t="str">
            <v>107</v>
          </cell>
          <cell r="B113" t="str">
            <v>邹森林</v>
          </cell>
          <cell r="C113" t="str">
            <v>352627197005061934</v>
          </cell>
          <cell r="D113" t="str">
            <v/>
          </cell>
          <cell r="E113" t="str">
            <v>文夫村</v>
          </cell>
          <cell r="F113">
            <v>3.09</v>
          </cell>
        </row>
        <row r="113">
          <cell r="J113">
            <v>18.54</v>
          </cell>
          <cell r="K113" t="str">
            <v>6221840509105236566</v>
          </cell>
          <cell r="L113" t="str">
            <v>连城县农村信用联社罗坊信用社</v>
          </cell>
        </row>
        <row r="114">
          <cell r="A114" t="str">
            <v>108</v>
          </cell>
          <cell r="B114" t="str">
            <v>邹金才</v>
          </cell>
          <cell r="C114" t="str">
            <v>352627197011081931</v>
          </cell>
          <cell r="D114">
            <v>13950864782</v>
          </cell>
          <cell r="E114" t="str">
            <v>文夫村</v>
          </cell>
          <cell r="F114">
            <v>3.09</v>
          </cell>
        </row>
        <row r="114">
          <cell r="J114">
            <v>18.54</v>
          </cell>
          <cell r="K114" t="str">
            <v>6221840509089898464</v>
          </cell>
          <cell r="L114" t="str">
            <v>连城县农村信用联社罗坊信用社</v>
          </cell>
        </row>
        <row r="115">
          <cell r="A115" t="str">
            <v>109</v>
          </cell>
          <cell r="B115" t="str">
            <v>邹道林</v>
          </cell>
          <cell r="C115" t="str">
            <v>35262719660202191X</v>
          </cell>
          <cell r="D115">
            <v>18850582049</v>
          </cell>
          <cell r="E115" t="str">
            <v>文夫村</v>
          </cell>
          <cell r="F115">
            <v>1.16</v>
          </cell>
        </row>
        <row r="115">
          <cell r="J115">
            <v>6.96</v>
          </cell>
          <cell r="K115" t="str">
            <v>9090821010100100039322</v>
          </cell>
          <cell r="L115" t="str">
            <v>连城县农村信用联社罗坊信用社</v>
          </cell>
        </row>
        <row r="116">
          <cell r="A116" t="str">
            <v>110</v>
          </cell>
          <cell r="B116" t="str">
            <v>邹金明</v>
          </cell>
          <cell r="C116" t="str">
            <v>352627196707231913</v>
          </cell>
          <cell r="D116">
            <v>18850870623</v>
          </cell>
          <cell r="E116" t="str">
            <v>文夫村</v>
          </cell>
          <cell r="F116">
            <v>0.55</v>
          </cell>
        </row>
        <row r="116">
          <cell r="J116">
            <v>3.3</v>
          </cell>
          <cell r="K116" t="str">
            <v>6221840509089898670</v>
          </cell>
          <cell r="L116" t="str">
            <v>连城县农村信用联社罗坊信用社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4查验报告单"/>
      <sheetName val="3查验表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连城县罗坊乡下罗村民委员会</v>
          </cell>
        </row>
        <row r="5">
          <cell r="C5" t="str">
            <v>连城县罗坊乡下罗村民委员会罗石明、邹如招等701户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</row>
        <row r="7">
          <cell r="C7" t="str">
            <v>352627196404171917</v>
          </cell>
          <cell r="D7" t="str">
            <v/>
          </cell>
          <cell r="E7" t="str">
            <v>下罗村</v>
          </cell>
          <cell r="F7">
            <v>5.62</v>
          </cell>
        </row>
        <row r="7">
          <cell r="J7">
            <v>33.72</v>
          </cell>
          <cell r="K7" t="str">
            <v>6230361509013279468</v>
          </cell>
          <cell r="L7" t="str">
            <v>连城县农村信用联社罗坊信用社</v>
          </cell>
        </row>
        <row r="8">
          <cell r="A8" t="str">
            <v>2</v>
          </cell>
          <cell r="B8" t="str">
            <v>罗菊群</v>
          </cell>
          <cell r="C8" t="str">
            <v>352627195406031921</v>
          </cell>
          <cell r="D8" t="str">
            <v/>
          </cell>
          <cell r="E8" t="str">
            <v>下罗村</v>
          </cell>
          <cell r="F8">
            <v>3.33</v>
          </cell>
        </row>
        <row r="8">
          <cell r="J8">
            <v>19.98</v>
          </cell>
          <cell r="K8" t="str">
            <v>6221840509062788484</v>
          </cell>
          <cell r="L8" t="str">
            <v>连城县农村信用联社罗坊信用社</v>
          </cell>
        </row>
        <row r="9">
          <cell r="A9" t="str">
            <v>3</v>
          </cell>
          <cell r="B9" t="str">
            <v>刘水连</v>
          </cell>
          <cell r="C9" t="str">
            <v>352627195810301946</v>
          </cell>
          <cell r="D9">
            <v>8497661</v>
          </cell>
          <cell r="E9" t="str">
            <v>下罗村</v>
          </cell>
          <cell r="F9">
            <v>3.88</v>
          </cell>
        </row>
        <row r="9">
          <cell r="J9">
            <v>23.28</v>
          </cell>
          <cell r="K9" t="str">
            <v>9090821010100100210957</v>
          </cell>
          <cell r="L9" t="str">
            <v>连城县农村信用联社罗坊信用社</v>
          </cell>
        </row>
        <row r="10">
          <cell r="A10" t="str">
            <v>4</v>
          </cell>
          <cell r="B10" t="str">
            <v>罗礼生</v>
          </cell>
          <cell r="C10" t="str">
            <v>352627197507031911</v>
          </cell>
          <cell r="D10" t="str">
            <v>13105913236</v>
          </cell>
          <cell r="E10" t="str">
            <v>下罗村</v>
          </cell>
          <cell r="F10">
            <v>3.56</v>
          </cell>
        </row>
        <row r="10">
          <cell r="J10">
            <v>21.36</v>
          </cell>
          <cell r="K10" t="str">
            <v>6221840509062788666</v>
          </cell>
          <cell r="L10" t="str">
            <v>连城县农村信用联社罗坊信用社</v>
          </cell>
        </row>
        <row r="11">
          <cell r="A11" t="str">
            <v>5</v>
          </cell>
          <cell r="B11" t="str">
            <v>罗春旺</v>
          </cell>
          <cell r="C11" t="str">
            <v>352627197805301916</v>
          </cell>
          <cell r="D11" t="str">
            <v/>
          </cell>
          <cell r="E11" t="str">
            <v>下罗村</v>
          </cell>
          <cell r="F11">
            <v>1.37</v>
          </cell>
        </row>
        <row r="11">
          <cell r="J11">
            <v>8.22</v>
          </cell>
          <cell r="K11" t="str">
            <v>6214671880000401285</v>
          </cell>
          <cell r="L11" t="str">
            <v>连城县农村信用联社罗坊信用社</v>
          </cell>
        </row>
        <row r="12">
          <cell r="A12" t="str">
            <v>6</v>
          </cell>
          <cell r="B12" t="str">
            <v>罗礼俄</v>
          </cell>
          <cell r="C12" t="str">
            <v>352627196809111912</v>
          </cell>
          <cell r="D12" t="str">
            <v>15159082785</v>
          </cell>
          <cell r="E12" t="str">
            <v>下罗村</v>
          </cell>
          <cell r="F12">
            <v>2.28</v>
          </cell>
        </row>
        <row r="12">
          <cell r="J12">
            <v>13.68</v>
          </cell>
          <cell r="K12" t="str">
            <v>9090821010100100045832</v>
          </cell>
          <cell r="L12" t="str">
            <v>连城县农村信用联社罗坊信用社</v>
          </cell>
        </row>
        <row r="13">
          <cell r="A13" t="str">
            <v>7</v>
          </cell>
          <cell r="B13" t="str">
            <v>罗夏太</v>
          </cell>
          <cell r="C13" t="str">
            <v>352627197207011919</v>
          </cell>
          <cell r="D13" t="str">
            <v>13459855925</v>
          </cell>
          <cell r="E13" t="str">
            <v>下罗村</v>
          </cell>
          <cell r="F13">
            <v>0.82</v>
          </cell>
        </row>
        <row r="13">
          <cell r="J13">
            <v>4.92</v>
          </cell>
          <cell r="K13" t="str">
            <v>9090821010100100045878</v>
          </cell>
          <cell r="L13" t="str">
            <v>连城县农村信用联社罗坊信用社</v>
          </cell>
        </row>
        <row r="14">
          <cell r="A14" t="str">
            <v>8</v>
          </cell>
          <cell r="B14" t="str">
            <v>罗金海</v>
          </cell>
          <cell r="C14" t="str">
            <v>352627197707041911</v>
          </cell>
          <cell r="D14" t="str">
            <v>18250034090</v>
          </cell>
          <cell r="E14" t="str">
            <v>下罗村</v>
          </cell>
          <cell r="F14">
            <v>2.53</v>
          </cell>
        </row>
        <row r="14">
          <cell r="J14">
            <v>15.18</v>
          </cell>
          <cell r="K14" t="str">
            <v>9090821010100100215818</v>
          </cell>
          <cell r="L14" t="str">
            <v>连城县农村信用联社罗坊信用社</v>
          </cell>
        </row>
        <row r="15">
          <cell r="A15" t="str">
            <v>9</v>
          </cell>
          <cell r="B15" t="str">
            <v>陈彩华</v>
          </cell>
          <cell r="C15" t="str">
            <v>35262719410602192X</v>
          </cell>
          <cell r="D15" t="str">
            <v>15860132545</v>
          </cell>
          <cell r="E15" t="str">
            <v>下罗村</v>
          </cell>
          <cell r="F15">
            <v>3.23</v>
          </cell>
        </row>
        <row r="15">
          <cell r="J15">
            <v>19.38</v>
          </cell>
          <cell r="K15" t="str">
            <v>9090821010100100045896</v>
          </cell>
          <cell r="L15" t="str">
            <v>连城县农村信用联社罗坊信用社</v>
          </cell>
        </row>
        <row r="16">
          <cell r="A16" t="str">
            <v>10</v>
          </cell>
          <cell r="B16" t="str">
            <v>罗清招</v>
          </cell>
          <cell r="C16" t="str">
            <v>352627195907191923</v>
          </cell>
          <cell r="D16" t="str">
            <v>15080227723</v>
          </cell>
          <cell r="E16" t="str">
            <v>下罗村</v>
          </cell>
          <cell r="F16">
            <v>2.44</v>
          </cell>
        </row>
        <row r="16">
          <cell r="J16">
            <v>14.64</v>
          </cell>
          <cell r="K16" t="str">
            <v>9090821010100100045823</v>
          </cell>
          <cell r="L16" t="str">
            <v>连城县农村信用联社罗坊信用社</v>
          </cell>
        </row>
        <row r="17">
          <cell r="A17" t="str">
            <v>11</v>
          </cell>
          <cell r="B17" t="str">
            <v>罗有太</v>
          </cell>
          <cell r="C17" t="str">
            <v>352627196709171918</v>
          </cell>
          <cell r="D17" t="str">
            <v/>
          </cell>
          <cell r="E17" t="str">
            <v>下罗村</v>
          </cell>
          <cell r="F17">
            <v>5.43</v>
          </cell>
        </row>
        <row r="17">
          <cell r="J17">
            <v>32.58</v>
          </cell>
          <cell r="K17" t="str">
            <v>6230361109050835155</v>
          </cell>
          <cell r="L17" t="str">
            <v>连城县农村信用联社罗坊信用社</v>
          </cell>
        </row>
        <row r="18">
          <cell r="A18" t="str">
            <v>12</v>
          </cell>
          <cell r="B18" t="str">
            <v>罗芳梅</v>
          </cell>
          <cell r="C18" t="str">
            <v>352627195305261920</v>
          </cell>
          <cell r="D18">
            <v>13656920946</v>
          </cell>
          <cell r="E18" t="str">
            <v>下罗村</v>
          </cell>
          <cell r="F18">
            <v>4.86</v>
          </cell>
        </row>
        <row r="18">
          <cell r="J18">
            <v>29.16</v>
          </cell>
          <cell r="K18" t="str">
            <v>9090821010100100045814</v>
          </cell>
          <cell r="L18" t="str">
            <v>连城县农村信用联社罗坊信用社</v>
          </cell>
        </row>
        <row r="19">
          <cell r="A19" t="str">
            <v>13</v>
          </cell>
          <cell r="B19" t="str">
            <v>罗秀升</v>
          </cell>
          <cell r="C19" t="str">
            <v>352627195501201917</v>
          </cell>
          <cell r="D19">
            <v>15880620258</v>
          </cell>
          <cell r="E19" t="str">
            <v>下罗村</v>
          </cell>
          <cell r="F19">
            <v>5.75</v>
          </cell>
        </row>
        <row r="19">
          <cell r="J19">
            <v>34.5</v>
          </cell>
          <cell r="K19" t="str">
            <v>9090821010100100045903</v>
          </cell>
          <cell r="L19" t="str">
            <v>连城县农村信用联社罗坊信用社</v>
          </cell>
        </row>
        <row r="20">
          <cell r="A20" t="str">
            <v>14</v>
          </cell>
          <cell r="B20" t="str">
            <v>罗跃洪</v>
          </cell>
          <cell r="C20" t="str">
            <v>352627196306121916</v>
          </cell>
          <cell r="D20" t="str">
            <v>8498705</v>
          </cell>
          <cell r="E20" t="str">
            <v>下罗村</v>
          </cell>
          <cell r="F20">
            <v>2.72</v>
          </cell>
        </row>
        <row r="20">
          <cell r="J20">
            <v>16.32</v>
          </cell>
          <cell r="K20" t="str">
            <v>9090821010100100045770</v>
          </cell>
          <cell r="L20" t="str">
            <v>连城县农村信用联社罗坊信用社</v>
          </cell>
        </row>
        <row r="21">
          <cell r="A21" t="str">
            <v>15</v>
          </cell>
          <cell r="B21" t="str">
            <v>罗跃明</v>
          </cell>
          <cell r="C21" t="str">
            <v>352627195508181912</v>
          </cell>
          <cell r="D21" t="str">
            <v>13559991418</v>
          </cell>
          <cell r="E21" t="str">
            <v>下罗村</v>
          </cell>
          <cell r="F21">
            <v>4.09</v>
          </cell>
        </row>
        <row r="21">
          <cell r="J21">
            <v>24.54</v>
          </cell>
          <cell r="K21" t="str">
            <v>9090821010100100045887</v>
          </cell>
          <cell r="L21" t="str">
            <v>连城县农村信用联社罗坊信用社</v>
          </cell>
        </row>
        <row r="22">
          <cell r="A22" t="str">
            <v>16</v>
          </cell>
          <cell r="B22" t="str">
            <v>罗火龙</v>
          </cell>
          <cell r="C22" t="str">
            <v>350825198201181918</v>
          </cell>
          <cell r="D22" t="str">
            <v>13850661215</v>
          </cell>
          <cell r="E22" t="str">
            <v>下罗村</v>
          </cell>
          <cell r="F22">
            <v>2.76</v>
          </cell>
        </row>
        <row r="22">
          <cell r="J22">
            <v>16.56</v>
          </cell>
          <cell r="K22" t="str">
            <v>9090821010100100064954</v>
          </cell>
          <cell r="L22" t="str">
            <v>连城县农村信用联社罗坊信用社</v>
          </cell>
        </row>
        <row r="23">
          <cell r="A23" t="str">
            <v>17</v>
          </cell>
          <cell r="B23" t="str">
            <v>罗爱珍</v>
          </cell>
          <cell r="C23" t="str">
            <v>352627194811121926</v>
          </cell>
          <cell r="D23">
            <v>15359925176</v>
          </cell>
          <cell r="E23" t="str">
            <v>下罗村</v>
          </cell>
          <cell r="F23">
            <v>4.73</v>
          </cell>
        </row>
        <row r="23">
          <cell r="J23">
            <v>28.38</v>
          </cell>
          <cell r="K23" t="str">
            <v>9090821010100100197071</v>
          </cell>
          <cell r="L23" t="str">
            <v>连城县农村信用联社罗坊信用社</v>
          </cell>
        </row>
        <row r="24">
          <cell r="A24" t="str">
            <v>18</v>
          </cell>
          <cell r="B24" t="str">
            <v>罗石明</v>
          </cell>
          <cell r="C24" t="str">
            <v>352627194911071911</v>
          </cell>
          <cell r="D24" t="str">
            <v>15960304215</v>
          </cell>
          <cell r="E24" t="str">
            <v>下罗村</v>
          </cell>
          <cell r="F24">
            <v>4.42</v>
          </cell>
        </row>
        <row r="24">
          <cell r="J24">
            <v>26.52</v>
          </cell>
          <cell r="K24" t="str">
            <v>9090821010100100045743</v>
          </cell>
          <cell r="L24" t="str">
            <v>连城县农村信用联社罗坊信用社</v>
          </cell>
        </row>
        <row r="25">
          <cell r="A25" t="str">
            <v>19</v>
          </cell>
          <cell r="B25" t="str">
            <v>罗礼杜</v>
          </cell>
          <cell r="C25" t="str">
            <v>352627197711091911</v>
          </cell>
          <cell r="D25" t="str">
            <v>15960815752</v>
          </cell>
          <cell r="E25" t="str">
            <v>下罗村</v>
          </cell>
          <cell r="F25">
            <v>3.47</v>
          </cell>
        </row>
        <row r="25">
          <cell r="J25">
            <v>20.82</v>
          </cell>
          <cell r="K25" t="str">
            <v>9090821010100100045912</v>
          </cell>
          <cell r="L25" t="str">
            <v>连城县农村信用联社罗坊信用社</v>
          </cell>
        </row>
        <row r="26">
          <cell r="A26" t="str">
            <v>20</v>
          </cell>
          <cell r="B26" t="str">
            <v>罗志伟</v>
          </cell>
          <cell r="C26" t="str">
            <v>350825199110221915</v>
          </cell>
          <cell r="D26" t="str">
            <v/>
          </cell>
          <cell r="E26" t="str">
            <v>下罗村</v>
          </cell>
          <cell r="F26">
            <v>4.09</v>
          </cell>
        </row>
        <row r="26">
          <cell r="J26">
            <v>24.54</v>
          </cell>
          <cell r="K26" t="str">
            <v>6221840509062788310</v>
          </cell>
          <cell r="L26" t="str">
            <v>连城县农村信用联社罗坊信用社</v>
          </cell>
        </row>
        <row r="27">
          <cell r="A27" t="str">
            <v>21</v>
          </cell>
          <cell r="B27" t="str">
            <v>罗礼忠</v>
          </cell>
          <cell r="C27" t="str">
            <v>352627196205111954</v>
          </cell>
          <cell r="D27" t="str">
            <v>13626020829</v>
          </cell>
          <cell r="E27" t="str">
            <v>下罗村</v>
          </cell>
          <cell r="F27">
            <v>3.47</v>
          </cell>
        </row>
        <row r="27">
          <cell r="J27">
            <v>20.82</v>
          </cell>
          <cell r="K27" t="str">
            <v>9090821010100100046010</v>
          </cell>
          <cell r="L27" t="str">
            <v>连城县农村信用联社罗坊信用社</v>
          </cell>
        </row>
        <row r="28">
          <cell r="A28" t="str">
            <v>22</v>
          </cell>
          <cell r="B28" t="str">
            <v>周先梅</v>
          </cell>
          <cell r="C28" t="str">
            <v>352627196506031923</v>
          </cell>
          <cell r="D28" t="str">
            <v>13599623467</v>
          </cell>
          <cell r="E28" t="str">
            <v>下罗村</v>
          </cell>
          <cell r="F28">
            <v>3.02</v>
          </cell>
        </row>
        <row r="28">
          <cell r="J28">
            <v>18.12</v>
          </cell>
          <cell r="K28" t="str">
            <v>9090821010100100046172</v>
          </cell>
          <cell r="L28" t="str">
            <v>连城县农村信用联社罗坊信用社</v>
          </cell>
        </row>
        <row r="29">
          <cell r="A29" t="str">
            <v>23</v>
          </cell>
          <cell r="B29" t="str">
            <v>罗金生</v>
          </cell>
          <cell r="C29" t="str">
            <v>352627195404231911</v>
          </cell>
          <cell r="D29" t="str">
            <v>18250061945</v>
          </cell>
          <cell r="E29" t="str">
            <v>下罗村</v>
          </cell>
          <cell r="F29">
            <v>5.64</v>
          </cell>
        </row>
        <row r="29">
          <cell r="J29">
            <v>33.84</v>
          </cell>
          <cell r="K29" t="str">
            <v>9090821010100100045976</v>
          </cell>
          <cell r="L29" t="str">
            <v>连城县农村信用联社罗坊信用社</v>
          </cell>
        </row>
        <row r="30">
          <cell r="A30" t="str">
            <v>24</v>
          </cell>
          <cell r="B30" t="str">
            <v>罗春林</v>
          </cell>
          <cell r="C30" t="str">
            <v>350825199102241916</v>
          </cell>
          <cell r="D30" t="str">
            <v/>
          </cell>
          <cell r="E30" t="str">
            <v>下罗村</v>
          </cell>
          <cell r="F30">
            <v>2.42</v>
          </cell>
        </row>
        <row r="30">
          <cell r="J30">
            <v>14.52</v>
          </cell>
          <cell r="K30" t="str">
            <v>6221840509062788914</v>
          </cell>
          <cell r="L30" t="str">
            <v>连城县农村信用联社罗坊信用社</v>
          </cell>
        </row>
        <row r="31">
          <cell r="A31" t="str">
            <v>25</v>
          </cell>
          <cell r="B31" t="str">
            <v>罗炎生</v>
          </cell>
          <cell r="C31" t="str">
            <v>35262719740915191X</v>
          </cell>
          <cell r="D31" t="str">
            <v>15159070297</v>
          </cell>
          <cell r="E31" t="str">
            <v>下罗村</v>
          </cell>
          <cell r="F31">
            <v>2.41</v>
          </cell>
        </row>
        <row r="31">
          <cell r="J31">
            <v>14.46</v>
          </cell>
          <cell r="K31" t="str">
            <v>9090821010100100046038</v>
          </cell>
          <cell r="L31" t="str">
            <v>连城县农村信用联社罗坊信用社</v>
          </cell>
        </row>
        <row r="32">
          <cell r="A32" t="str">
            <v>26</v>
          </cell>
          <cell r="B32" t="str">
            <v>罗树生</v>
          </cell>
          <cell r="C32" t="str">
            <v>35262719580624191X</v>
          </cell>
          <cell r="D32" t="str">
            <v>15160675843</v>
          </cell>
          <cell r="E32" t="str">
            <v>下罗村</v>
          </cell>
          <cell r="F32">
            <v>3.16</v>
          </cell>
        </row>
        <row r="32">
          <cell r="J32">
            <v>18.96</v>
          </cell>
          <cell r="K32" t="str">
            <v>9090821010100100046029</v>
          </cell>
          <cell r="L32" t="str">
            <v>连城县农村信用联社罗坊信用社</v>
          </cell>
        </row>
        <row r="33">
          <cell r="A33" t="str">
            <v>27</v>
          </cell>
          <cell r="B33" t="str">
            <v>罗礼全</v>
          </cell>
          <cell r="C33" t="str">
            <v>352627196907101910</v>
          </cell>
          <cell r="D33" t="str">
            <v>18760109679</v>
          </cell>
          <cell r="E33" t="str">
            <v>下罗村</v>
          </cell>
          <cell r="F33">
            <v>2.97</v>
          </cell>
        </row>
        <row r="33">
          <cell r="J33">
            <v>17.82</v>
          </cell>
          <cell r="K33" t="str">
            <v>9090821010100100046181</v>
          </cell>
          <cell r="L33" t="str">
            <v>连城县农村信用联社罗坊信用社</v>
          </cell>
        </row>
        <row r="34">
          <cell r="A34" t="str">
            <v>28</v>
          </cell>
          <cell r="B34" t="str">
            <v>罗礼芳</v>
          </cell>
          <cell r="C34" t="str">
            <v>352627197107301919</v>
          </cell>
          <cell r="D34" t="str">
            <v>13459711107</v>
          </cell>
          <cell r="E34" t="str">
            <v>下罗村</v>
          </cell>
          <cell r="F34">
            <v>3.24</v>
          </cell>
        </row>
        <row r="34">
          <cell r="J34">
            <v>19.44</v>
          </cell>
          <cell r="K34" t="str">
            <v>9090821010100100046163</v>
          </cell>
          <cell r="L34" t="str">
            <v>连城县农村信用联社罗坊信用社</v>
          </cell>
        </row>
        <row r="35">
          <cell r="A35" t="str">
            <v>29</v>
          </cell>
          <cell r="B35" t="str">
            <v>吴月清</v>
          </cell>
          <cell r="C35" t="str">
            <v>352627196302091924</v>
          </cell>
          <cell r="D35" t="str">
            <v>13959094134</v>
          </cell>
          <cell r="E35" t="str">
            <v>下罗村</v>
          </cell>
          <cell r="F35">
            <v>2.07</v>
          </cell>
        </row>
        <row r="35">
          <cell r="J35">
            <v>12.42</v>
          </cell>
          <cell r="K35" t="str">
            <v>9090821010100100046109</v>
          </cell>
          <cell r="L35" t="str">
            <v>连城县农村信用联社罗坊信用社</v>
          </cell>
        </row>
        <row r="36">
          <cell r="A36" t="str">
            <v>30</v>
          </cell>
          <cell r="B36" t="str">
            <v>罗志光</v>
          </cell>
          <cell r="C36" t="str">
            <v>352627196902131918</v>
          </cell>
          <cell r="D36" t="str">
            <v>8498185</v>
          </cell>
          <cell r="E36" t="str">
            <v>下罗村</v>
          </cell>
          <cell r="F36">
            <v>4.44</v>
          </cell>
        </row>
        <row r="36">
          <cell r="J36">
            <v>26.64</v>
          </cell>
          <cell r="K36" t="str">
            <v>9090821010100100046136</v>
          </cell>
          <cell r="L36" t="str">
            <v>连城县农村信用联社罗坊信用社</v>
          </cell>
        </row>
        <row r="37">
          <cell r="A37" t="str">
            <v>31</v>
          </cell>
          <cell r="B37" t="str">
            <v>罗礼沧</v>
          </cell>
          <cell r="C37" t="str">
            <v>352627196509221917</v>
          </cell>
          <cell r="D37" t="str">
            <v>18760035972</v>
          </cell>
          <cell r="E37" t="str">
            <v>下罗村</v>
          </cell>
          <cell r="F37">
            <v>3.04</v>
          </cell>
        </row>
        <row r="37">
          <cell r="J37">
            <v>18.24</v>
          </cell>
          <cell r="K37" t="str">
            <v>9090821010100100046118</v>
          </cell>
          <cell r="L37" t="str">
            <v>连城县农村信用联社罗坊信用社</v>
          </cell>
        </row>
        <row r="38">
          <cell r="A38" t="str">
            <v>32</v>
          </cell>
          <cell r="B38" t="str">
            <v>罗礼河</v>
          </cell>
          <cell r="C38" t="str">
            <v>352627195104111918</v>
          </cell>
          <cell r="D38" t="str">
            <v>15880629209</v>
          </cell>
          <cell r="E38" t="str">
            <v>下罗村</v>
          </cell>
          <cell r="F38">
            <v>3.16</v>
          </cell>
        </row>
        <row r="38">
          <cell r="J38">
            <v>18.96</v>
          </cell>
          <cell r="K38" t="str">
            <v>9090821010100100046145</v>
          </cell>
          <cell r="L38" t="str">
            <v>连城县农村信用联社罗坊信用社</v>
          </cell>
        </row>
        <row r="39">
          <cell r="A39" t="str">
            <v>33</v>
          </cell>
          <cell r="B39" t="str">
            <v>罗元升</v>
          </cell>
          <cell r="C39" t="str">
            <v>352627196306081918</v>
          </cell>
          <cell r="D39" t="str">
            <v>15280838451</v>
          </cell>
          <cell r="E39" t="str">
            <v>下罗村</v>
          </cell>
          <cell r="F39">
            <v>2.59</v>
          </cell>
        </row>
        <row r="39">
          <cell r="J39">
            <v>15.54</v>
          </cell>
          <cell r="K39" t="str">
            <v>9090821010100100045958</v>
          </cell>
          <cell r="L39" t="str">
            <v>连城县农村信用联社罗坊信用社</v>
          </cell>
        </row>
        <row r="40">
          <cell r="A40" t="str">
            <v>34</v>
          </cell>
          <cell r="B40" t="str">
            <v>罗礼忻</v>
          </cell>
          <cell r="C40" t="str">
            <v>352627195606091910</v>
          </cell>
          <cell r="D40" t="str">
            <v>18760097031</v>
          </cell>
          <cell r="E40" t="str">
            <v>下罗村</v>
          </cell>
          <cell r="F40">
            <v>2.09</v>
          </cell>
        </row>
        <row r="40">
          <cell r="J40">
            <v>12.54</v>
          </cell>
          <cell r="K40" t="str">
            <v>9090821010100100046092</v>
          </cell>
          <cell r="L40" t="str">
            <v>连城县农村信用联社罗坊信用社</v>
          </cell>
        </row>
        <row r="41">
          <cell r="A41" t="str">
            <v>35</v>
          </cell>
          <cell r="B41" t="str">
            <v>罗礼聪</v>
          </cell>
          <cell r="C41" t="str">
            <v>352627195710061914</v>
          </cell>
          <cell r="D41" t="str">
            <v>15159074432</v>
          </cell>
          <cell r="E41" t="str">
            <v>下罗村</v>
          </cell>
          <cell r="F41">
            <v>1.43</v>
          </cell>
        </row>
        <row r="41">
          <cell r="J41">
            <v>8.58</v>
          </cell>
          <cell r="K41" t="str">
            <v>9090821010100100046154</v>
          </cell>
          <cell r="L41" t="str">
            <v>连城县农村信用联社罗坊信用社</v>
          </cell>
        </row>
        <row r="42">
          <cell r="A42" t="str">
            <v>36</v>
          </cell>
          <cell r="B42" t="str">
            <v>罗礼安</v>
          </cell>
          <cell r="C42" t="str">
            <v>352627195306291910</v>
          </cell>
          <cell r="D42" t="str">
            <v>8497046</v>
          </cell>
          <cell r="E42" t="str">
            <v>下罗村</v>
          </cell>
          <cell r="F42">
            <v>4.96</v>
          </cell>
        </row>
        <row r="42">
          <cell r="J42">
            <v>29.76</v>
          </cell>
          <cell r="K42" t="str">
            <v>9090821010100100046074</v>
          </cell>
          <cell r="L42" t="str">
            <v>连城县农村信用联社罗坊信用社</v>
          </cell>
        </row>
        <row r="43">
          <cell r="A43" t="str">
            <v>37</v>
          </cell>
          <cell r="B43" t="str">
            <v>罗礼如</v>
          </cell>
          <cell r="C43" t="str">
            <v>350825198603021933</v>
          </cell>
          <cell r="D43">
            <v>3128963</v>
          </cell>
          <cell r="E43" t="str">
            <v>下罗村</v>
          </cell>
          <cell r="F43">
            <v>3.15</v>
          </cell>
        </row>
        <row r="43">
          <cell r="J43">
            <v>18.9</v>
          </cell>
          <cell r="K43" t="str">
            <v>6230361109054213987</v>
          </cell>
          <cell r="L43" t="str">
            <v>连城县农村信用联社罗坊信用社</v>
          </cell>
        </row>
        <row r="44">
          <cell r="A44" t="str">
            <v>38</v>
          </cell>
          <cell r="B44" t="str">
            <v>罗礼明</v>
          </cell>
          <cell r="C44" t="str">
            <v>352627196505241910</v>
          </cell>
          <cell r="D44" t="str">
            <v>13759570379</v>
          </cell>
          <cell r="E44" t="str">
            <v>下罗村</v>
          </cell>
          <cell r="F44">
            <v>5.36</v>
          </cell>
        </row>
        <row r="44">
          <cell r="J44">
            <v>32.16</v>
          </cell>
          <cell r="K44" t="str">
            <v>6221840509062789185</v>
          </cell>
          <cell r="L44" t="str">
            <v>连城县农村信用联社罗坊信用社</v>
          </cell>
        </row>
        <row r="45">
          <cell r="A45" t="str">
            <v>39</v>
          </cell>
          <cell r="B45" t="str">
            <v>罗仁安</v>
          </cell>
          <cell r="C45" t="str">
            <v>352627196505211914</v>
          </cell>
          <cell r="D45" t="str">
            <v>13860283373</v>
          </cell>
          <cell r="E45" t="str">
            <v>下罗村</v>
          </cell>
          <cell r="F45">
            <v>3.04</v>
          </cell>
        </row>
        <row r="45">
          <cell r="J45">
            <v>18.24</v>
          </cell>
          <cell r="K45" t="str">
            <v>9090821010100100046065</v>
          </cell>
          <cell r="L45" t="str">
            <v>连城县农村信用联社罗坊信用社</v>
          </cell>
        </row>
        <row r="46">
          <cell r="A46" t="str">
            <v>40</v>
          </cell>
          <cell r="B46" t="str">
            <v>罗礼兴</v>
          </cell>
          <cell r="C46" t="str">
            <v>352627196802251912</v>
          </cell>
          <cell r="D46" t="str">
            <v>13626020829</v>
          </cell>
          <cell r="E46" t="str">
            <v>下罗村</v>
          </cell>
          <cell r="F46">
            <v>3</v>
          </cell>
        </row>
        <row r="46">
          <cell r="J46">
            <v>18</v>
          </cell>
          <cell r="K46" t="str">
            <v>9090821010100100045994</v>
          </cell>
          <cell r="L46" t="str">
            <v>连城县农村信用联社罗坊信用社</v>
          </cell>
        </row>
        <row r="47">
          <cell r="A47" t="str">
            <v>41</v>
          </cell>
          <cell r="B47" t="str">
            <v>罗礼金</v>
          </cell>
          <cell r="C47" t="str">
            <v>352627196511241917</v>
          </cell>
          <cell r="D47" t="str">
            <v>13850640709</v>
          </cell>
          <cell r="E47" t="str">
            <v>下罗村</v>
          </cell>
          <cell r="F47">
            <v>4.45</v>
          </cell>
        </row>
        <row r="47">
          <cell r="J47">
            <v>26.7</v>
          </cell>
          <cell r="K47" t="str">
            <v>9090821010100100046190</v>
          </cell>
          <cell r="L47" t="str">
            <v>连城县农村信用联社罗坊信用社</v>
          </cell>
        </row>
        <row r="48">
          <cell r="A48" t="str">
            <v>42</v>
          </cell>
          <cell r="B48" t="str">
            <v>罗礼洋</v>
          </cell>
          <cell r="C48" t="str">
            <v>352627195011171911</v>
          </cell>
          <cell r="D48" t="str">
            <v>15160681373</v>
          </cell>
          <cell r="E48" t="str">
            <v>下罗村</v>
          </cell>
          <cell r="F48">
            <v>3.41</v>
          </cell>
        </row>
        <row r="48">
          <cell r="J48">
            <v>20.46</v>
          </cell>
          <cell r="K48" t="str">
            <v>9090821010100100046127</v>
          </cell>
          <cell r="L48" t="str">
            <v>连城县农村信用联社罗坊信用社</v>
          </cell>
        </row>
        <row r="49">
          <cell r="A49" t="str">
            <v>43</v>
          </cell>
          <cell r="B49" t="str">
            <v>李水群</v>
          </cell>
          <cell r="C49" t="str">
            <v>352627196801031328</v>
          </cell>
          <cell r="D49" t="str">
            <v>18259264932</v>
          </cell>
          <cell r="E49" t="str">
            <v>下罗村</v>
          </cell>
          <cell r="F49">
            <v>1.79</v>
          </cell>
        </row>
        <row r="49">
          <cell r="J49">
            <v>10.74</v>
          </cell>
          <cell r="K49" t="str">
            <v>6230361109003209615</v>
          </cell>
          <cell r="L49" t="str">
            <v>连城县农村信用联社罗坊信用社</v>
          </cell>
        </row>
        <row r="50">
          <cell r="A50" t="str">
            <v>44</v>
          </cell>
          <cell r="B50" t="str">
            <v>罗礼金</v>
          </cell>
          <cell r="C50" t="str">
            <v>352627196201131931</v>
          </cell>
          <cell r="D50" t="str">
            <v>18250009461</v>
          </cell>
          <cell r="E50" t="str">
            <v>下罗村</v>
          </cell>
          <cell r="F50">
            <v>2.45</v>
          </cell>
        </row>
        <row r="50">
          <cell r="J50">
            <v>14.7</v>
          </cell>
          <cell r="K50" t="str">
            <v>9090821010100100046387</v>
          </cell>
          <cell r="L50" t="str">
            <v>连城县农村信用联社罗坊信用社</v>
          </cell>
        </row>
        <row r="51">
          <cell r="A51" t="str">
            <v>45</v>
          </cell>
          <cell r="B51" t="str">
            <v>罗礼康</v>
          </cell>
          <cell r="C51" t="str">
            <v>352627196609211919</v>
          </cell>
          <cell r="D51" t="str">
            <v>13459710893</v>
          </cell>
          <cell r="E51" t="str">
            <v>下罗村</v>
          </cell>
          <cell r="F51">
            <v>2.46</v>
          </cell>
        </row>
        <row r="51">
          <cell r="J51">
            <v>14.76</v>
          </cell>
          <cell r="K51" t="str">
            <v>9090821010100100046369</v>
          </cell>
          <cell r="L51" t="str">
            <v>连城县农村信用联社罗坊信用社</v>
          </cell>
        </row>
        <row r="52">
          <cell r="A52" t="str">
            <v>46</v>
          </cell>
          <cell r="B52" t="str">
            <v>罗礼沂</v>
          </cell>
          <cell r="C52" t="str">
            <v>352627197403151919</v>
          </cell>
          <cell r="D52" t="str">
            <v>15159097184</v>
          </cell>
          <cell r="E52" t="str">
            <v>下罗村</v>
          </cell>
          <cell r="F52">
            <v>1.79</v>
          </cell>
        </row>
        <row r="52">
          <cell r="J52">
            <v>10.74</v>
          </cell>
          <cell r="K52" t="str">
            <v>9090821010100100046234</v>
          </cell>
          <cell r="L52" t="str">
            <v>连城县农村信用联社罗坊信用社</v>
          </cell>
        </row>
        <row r="53">
          <cell r="A53" t="str">
            <v>47</v>
          </cell>
          <cell r="B53" t="str">
            <v>罗水芳</v>
          </cell>
          <cell r="C53" t="str">
            <v>352627196605161934</v>
          </cell>
          <cell r="D53" t="str">
            <v>15160656359</v>
          </cell>
          <cell r="E53" t="str">
            <v>下罗村</v>
          </cell>
          <cell r="F53">
            <v>2.41</v>
          </cell>
        </row>
        <row r="53">
          <cell r="J53">
            <v>14.46</v>
          </cell>
          <cell r="K53" t="str">
            <v>9090821010100100046341</v>
          </cell>
          <cell r="L53" t="str">
            <v>连城县农村信用联社罗坊信用社</v>
          </cell>
        </row>
        <row r="54">
          <cell r="A54" t="str">
            <v>48</v>
          </cell>
          <cell r="B54" t="str">
            <v>罗礼元</v>
          </cell>
          <cell r="C54" t="str">
            <v>352627196405131917</v>
          </cell>
          <cell r="D54" t="str">
            <v>15159010752</v>
          </cell>
          <cell r="E54" t="str">
            <v>下罗村</v>
          </cell>
          <cell r="F54">
            <v>2.45</v>
          </cell>
        </row>
        <row r="54">
          <cell r="J54">
            <v>14.7</v>
          </cell>
          <cell r="K54" t="str">
            <v>9090821010100100046494</v>
          </cell>
          <cell r="L54" t="str">
            <v>连城县农村信用联社罗坊信用社</v>
          </cell>
        </row>
        <row r="55">
          <cell r="A55" t="str">
            <v>49</v>
          </cell>
          <cell r="B55" t="str">
            <v>罗礼增</v>
          </cell>
          <cell r="C55" t="str">
            <v>352627197106201916</v>
          </cell>
          <cell r="D55" t="str">
            <v>15880625745</v>
          </cell>
          <cell r="E55" t="str">
            <v>下罗村</v>
          </cell>
          <cell r="F55">
            <v>2.2</v>
          </cell>
        </row>
        <row r="55">
          <cell r="J55">
            <v>13.2</v>
          </cell>
          <cell r="K55" t="str">
            <v>9090821010100100046467</v>
          </cell>
          <cell r="L55" t="str">
            <v>连城县农村信用联社罗坊信用社</v>
          </cell>
        </row>
        <row r="56">
          <cell r="A56" t="str">
            <v>50</v>
          </cell>
          <cell r="B56" t="str">
            <v>罗礼泉</v>
          </cell>
          <cell r="C56" t="str">
            <v>352627195304161311</v>
          </cell>
          <cell r="D56">
            <v>3128963</v>
          </cell>
          <cell r="E56" t="str">
            <v>下罗村</v>
          </cell>
          <cell r="F56">
            <v>0.55</v>
          </cell>
        </row>
        <row r="56">
          <cell r="J56">
            <v>3.3</v>
          </cell>
          <cell r="K56" t="str">
            <v>9090821010100100215550</v>
          </cell>
          <cell r="L56" t="str">
            <v>连城县农村信用联社罗坊信用社</v>
          </cell>
        </row>
        <row r="57">
          <cell r="A57" t="str">
            <v>51</v>
          </cell>
          <cell r="B57" t="str">
            <v>罗福太</v>
          </cell>
          <cell r="C57" t="str">
            <v>352627196511201915</v>
          </cell>
          <cell r="D57" t="str">
            <v>8497817</v>
          </cell>
          <cell r="E57" t="str">
            <v>下罗村</v>
          </cell>
          <cell r="F57">
            <v>2.34</v>
          </cell>
        </row>
        <row r="57">
          <cell r="J57">
            <v>14.04</v>
          </cell>
          <cell r="K57" t="str">
            <v>9090821010100100046449</v>
          </cell>
          <cell r="L57" t="str">
            <v>连城县农村信用联社罗坊信用社</v>
          </cell>
        </row>
        <row r="58">
          <cell r="A58" t="str">
            <v>52</v>
          </cell>
          <cell r="B58" t="str">
            <v>罗希太</v>
          </cell>
          <cell r="C58" t="str">
            <v>352627196209231937</v>
          </cell>
          <cell r="D58" t="str">
            <v>13959094827</v>
          </cell>
          <cell r="E58" t="str">
            <v>下罗村</v>
          </cell>
          <cell r="F58">
            <v>2.71</v>
          </cell>
        </row>
        <row r="58">
          <cell r="J58">
            <v>16.26</v>
          </cell>
          <cell r="K58" t="str">
            <v>9090821010100100046225</v>
          </cell>
          <cell r="L58" t="str">
            <v>连城县农村信用联社罗坊信用社</v>
          </cell>
        </row>
        <row r="59">
          <cell r="A59" t="str">
            <v>53</v>
          </cell>
          <cell r="B59" t="str">
            <v>罗礼强</v>
          </cell>
          <cell r="C59" t="str">
            <v>352627196412291919</v>
          </cell>
          <cell r="D59" t="str">
            <v>13959490522</v>
          </cell>
          <cell r="E59" t="str">
            <v>下罗村</v>
          </cell>
          <cell r="F59">
            <v>2.77</v>
          </cell>
        </row>
        <row r="59">
          <cell r="J59">
            <v>16.62</v>
          </cell>
          <cell r="K59" t="str">
            <v>9090821010100100046314</v>
          </cell>
          <cell r="L59" t="str">
            <v>连城县农村信用联社罗坊信用社</v>
          </cell>
        </row>
        <row r="60">
          <cell r="A60" t="str">
            <v>54</v>
          </cell>
          <cell r="B60" t="str">
            <v>黄翠华</v>
          </cell>
          <cell r="C60" t="str">
            <v>350825196611261364</v>
          </cell>
          <cell r="D60" t="str">
            <v>15959734471</v>
          </cell>
          <cell r="E60" t="str">
            <v>下罗村</v>
          </cell>
          <cell r="F60">
            <v>3.16</v>
          </cell>
        </row>
        <row r="60">
          <cell r="J60">
            <v>18.96</v>
          </cell>
          <cell r="K60" t="str">
            <v>9090821010100100071697</v>
          </cell>
          <cell r="L60" t="str">
            <v>连城县农村信用联社罗坊信用社</v>
          </cell>
        </row>
        <row r="61">
          <cell r="A61" t="str">
            <v>55</v>
          </cell>
          <cell r="B61" t="str">
            <v>罗礼爱</v>
          </cell>
          <cell r="C61" t="str">
            <v>352627195612291919</v>
          </cell>
          <cell r="D61" t="str">
            <v>13459710660</v>
          </cell>
          <cell r="E61" t="str">
            <v>下罗村</v>
          </cell>
          <cell r="F61">
            <v>3.18</v>
          </cell>
        </row>
        <row r="61">
          <cell r="J61">
            <v>19.08</v>
          </cell>
          <cell r="K61" t="str">
            <v>9090821010100100046243</v>
          </cell>
          <cell r="L61" t="str">
            <v>连城县农村信用联社罗坊信用社</v>
          </cell>
        </row>
        <row r="62">
          <cell r="A62" t="str">
            <v>56</v>
          </cell>
          <cell r="B62" t="str">
            <v>罗金龙</v>
          </cell>
          <cell r="C62" t="str">
            <v>352627195905171910</v>
          </cell>
          <cell r="D62" t="str">
            <v>13850633955</v>
          </cell>
          <cell r="E62" t="str">
            <v>下罗村</v>
          </cell>
          <cell r="F62">
            <v>1.78</v>
          </cell>
        </row>
        <row r="62">
          <cell r="J62">
            <v>10.68</v>
          </cell>
          <cell r="K62" t="str">
            <v>9090821010100100046421</v>
          </cell>
          <cell r="L62" t="str">
            <v>连城县农村信用联社罗坊信用社</v>
          </cell>
        </row>
        <row r="63">
          <cell r="A63" t="str">
            <v>57</v>
          </cell>
          <cell r="B63" t="str">
            <v>罗礼生</v>
          </cell>
          <cell r="C63" t="str">
            <v>352627196701231912</v>
          </cell>
          <cell r="D63" t="str">
            <v>13959453612</v>
          </cell>
          <cell r="E63" t="str">
            <v>下罗村</v>
          </cell>
          <cell r="F63">
            <v>1.91</v>
          </cell>
        </row>
        <row r="63">
          <cell r="J63">
            <v>11.46</v>
          </cell>
          <cell r="K63" t="str">
            <v>9090821010100100046430</v>
          </cell>
          <cell r="L63" t="str">
            <v>连城县农村信用联社罗坊信用社</v>
          </cell>
        </row>
        <row r="64">
          <cell r="A64" t="str">
            <v>58</v>
          </cell>
          <cell r="B64" t="str">
            <v>罗会信</v>
          </cell>
          <cell r="C64" t="str">
            <v>352627195101141919</v>
          </cell>
          <cell r="D64" t="str">
            <v>13685957708</v>
          </cell>
          <cell r="E64" t="str">
            <v>下罗村</v>
          </cell>
          <cell r="F64">
            <v>3.02</v>
          </cell>
        </row>
        <row r="64">
          <cell r="J64">
            <v>18.12</v>
          </cell>
          <cell r="K64" t="str">
            <v>9090821010100100046412</v>
          </cell>
          <cell r="L64" t="str">
            <v>连城县农村信用联社罗坊信用社</v>
          </cell>
        </row>
        <row r="65">
          <cell r="A65" t="str">
            <v>59</v>
          </cell>
          <cell r="B65" t="str">
            <v>罗玉生</v>
          </cell>
          <cell r="C65" t="str">
            <v>352627197406291917</v>
          </cell>
          <cell r="D65" t="str">
            <v>13605999138</v>
          </cell>
          <cell r="E65" t="str">
            <v>下罗村</v>
          </cell>
          <cell r="F65">
            <v>1.13</v>
          </cell>
        </row>
        <row r="65">
          <cell r="J65">
            <v>6.78</v>
          </cell>
          <cell r="K65" t="str">
            <v>9090821010100100046270</v>
          </cell>
          <cell r="L65" t="str">
            <v>连城县农村信用联社罗坊信用社</v>
          </cell>
        </row>
        <row r="66">
          <cell r="A66" t="str">
            <v>60</v>
          </cell>
          <cell r="B66" t="str">
            <v>吴秀香</v>
          </cell>
          <cell r="C66" t="str">
            <v>352627196407131929</v>
          </cell>
          <cell r="D66" t="str">
            <v>13559250110</v>
          </cell>
          <cell r="E66" t="str">
            <v>下罗村</v>
          </cell>
          <cell r="F66">
            <v>3.25</v>
          </cell>
        </row>
        <row r="66">
          <cell r="J66">
            <v>19.5</v>
          </cell>
          <cell r="K66" t="str">
            <v>6230361109054275101</v>
          </cell>
          <cell r="L66" t="str">
            <v>连城县农村信用联社罗坊信用社</v>
          </cell>
        </row>
        <row r="67">
          <cell r="A67" t="str">
            <v>61</v>
          </cell>
          <cell r="B67" t="str">
            <v>罗富华</v>
          </cell>
          <cell r="C67" t="str">
            <v>350825199904021923</v>
          </cell>
          <cell r="D67">
            <v>3128963</v>
          </cell>
          <cell r="E67" t="str">
            <v>下罗村</v>
          </cell>
          <cell r="F67">
            <v>1.69</v>
          </cell>
        </row>
        <row r="67">
          <cell r="J67">
            <v>10.14</v>
          </cell>
          <cell r="K67" t="str">
            <v>6221840509105229447</v>
          </cell>
          <cell r="L67" t="str">
            <v>连城县农村信用联社罗坊信用社</v>
          </cell>
        </row>
        <row r="68">
          <cell r="A68" t="str">
            <v>62</v>
          </cell>
          <cell r="B68" t="str">
            <v>罗雪中</v>
          </cell>
          <cell r="C68" t="str">
            <v>352627195910011911</v>
          </cell>
          <cell r="D68">
            <v>3128963</v>
          </cell>
          <cell r="E68" t="str">
            <v>下罗村</v>
          </cell>
          <cell r="F68">
            <v>0.68</v>
          </cell>
        </row>
        <row r="68">
          <cell r="J68">
            <v>4.08</v>
          </cell>
          <cell r="K68" t="str">
            <v>9090821010100100046485</v>
          </cell>
          <cell r="L68" t="str">
            <v>连城县农村信用联社罗坊信用社</v>
          </cell>
        </row>
        <row r="69">
          <cell r="A69" t="str">
            <v>63</v>
          </cell>
          <cell r="B69" t="str">
            <v>罗礼光</v>
          </cell>
          <cell r="C69" t="str">
            <v>352627196408061918</v>
          </cell>
          <cell r="D69" t="str">
            <v>13959042154</v>
          </cell>
          <cell r="E69" t="str">
            <v>下罗村</v>
          </cell>
          <cell r="F69">
            <v>4.13</v>
          </cell>
        </row>
        <row r="69">
          <cell r="J69">
            <v>24.78</v>
          </cell>
          <cell r="K69" t="str">
            <v>9090821010100100046403</v>
          </cell>
          <cell r="L69" t="str">
            <v>连城县农村信用联社罗坊信用社</v>
          </cell>
        </row>
        <row r="70">
          <cell r="A70" t="str">
            <v>64</v>
          </cell>
          <cell r="B70" t="str">
            <v>罗礼祥</v>
          </cell>
          <cell r="C70" t="str">
            <v>352627197008181915</v>
          </cell>
          <cell r="D70">
            <v>3128963</v>
          </cell>
          <cell r="E70" t="str">
            <v>下罗村</v>
          </cell>
          <cell r="F70">
            <v>0.56</v>
          </cell>
        </row>
        <row r="70">
          <cell r="J70">
            <v>3.36</v>
          </cell>
          <cell r="K70" t="str">
            <v>6230361109054275291</v>
          </cell>
          <cell r="L70" t="str">
            <v>连城县农村信用联社罗坊信用社</v>
          </cell>
        </row>
        <row r="71">
          <cell r="A71" t="str">
            <v>65</v>
          </cell>
          <cell r="B71" t="str">
            <v>罗礼太</v>
          </cell>
          <cell r="C71" t="str">
            <v>352627195809111918</v>
          </cell>
          <cell r="D71" t="str">
            <v>15206014929</v>
          </cell>
          <cell r="E71" t="str">
            <v>下罗村</v>
          </cell>
          <cell r="F71">
            <v>2.7</v>
          </cell>
        </row>
        <row r="71">
          <cell r="J71">
            <v>16.2</v>
          </cell>
          <cell r="K71" t="str">
            <v>9090821010100100046252</v>
          </cell>
          <cell r="L71" t="str">
            <v>连城县农村信用联社罗坊信用社</v>
          </cell>
        </row>
        <row r="72">
          <cell r="A72" t="str">
            <v>66</v>
          </cell>
          <cell r="B72" t="str">
            <v>罗礼琪</v>
          </cell>
          <cell r="C72" t="str">
            <v>352627196303071917</v>
          </cell>
          <cell r="D72">
            <v>3128963</v>
          </cell>
          <cell r="E72" t="str">
            <v>下罗村</v>
          </cell>
          <cell r="F72">
            <v>2.71</v>
          </cell>
        </row>
        <row r="72">
          <cell r="J72">
            <v>16.26</v>
          </cell>
          <cell r="K72" t="str">
            <v>9090821010100100046261</v>
          </cell>
          <cell r="L72" t="str">
            <v>连城县农村信用联社罗坊信用社</v>
          </cell>
        </row>
        <row r="73">
          <cell r="A73" t="str">
            <v>67</v>
          </cell>
          <cell r="B73" t="str">
            <v>罗小珍</v>
          </cell>
          <cell r="C73" t="str">
            <v>350825199201101927</v>
          </cell>
          <cell r="D73" t="str">
            <v/>
          </cell>
          <cell r="E73" t="str">
            <v>下罗村</v>
          </cell>
          <cell r="F73">
            <v>1.82</v>
          </cell>
        </row>
        <row r="73">
          <cell r="J73">
            <v>10.92</v>
          </cell>
          <cell r="K73" t="str">
            <v>6221840509062789458</v>
          </cell>
          <cell r="L73" t="str">
            <v>连城县农村信用联社罗坊信用社</v>
          </cell>
        </row>
        <row r="74">
          <cell r="A74" t="str">
            <v>68</v>
          </cell>
          <cell r="B74" t="str">
            <v>罗煜</v>
          </cell>
          <cell r="C74" t="str">
            <v>35262719700809191X</v>
          </cell>
          <cell r="D74" t="str">
            <v/>
          </cell>
          <cell r="E74" t="str">
            <v>下罗村</v>
          </cell>
          <cell r="F74">
            <v>2.72</v>
          </cell>
        </row>
        <row r="74">
          <cell r="J74">
            <v>16.32</v>
          </cell>
          <cell r="K74" t="str">
            <v>6221840509105229405</v>
          </cell>
          <cell r="L74" t="str">
            <v>连城县农村信用联社罗坊信用社</v>
          </cell>
        </row>
        <row r="75">
          <cell r="A75" t="str">
            <v>69</v>
          </cell>
          <cell r="B75" t="str">
            <v>罗礼才</v>
          </cell>
          <cell r="C75" t="str">
            <v>352627195911061910</v>
          </cell>
          <cell r="D75" t="str">
            <v/>
          </cell>
          <cell r="E75" t="str">
            <v>下罗村</v>
          </cell>
          <cell r="F75">
            <v>1.83</v>
          </cell>
        </row>
        <row r="75">
          <cell r="J75">
            <v>10.98</v>
          </cell>
          <cell r="K75" t="str">
            <v>6230361509009866989</v>
          </cell>
          <cell r="L75" t="str">
            <v>连城县农村信用联社罗坊信用社</v>
          </cell>
        </row>
        <row r="76">
          <cell r="A76" t="str">
            <v>70</v>
          </cell>
          <cell r="B76" t="str">
            <v>罗刘</v>
          </cell>
          <cell r="C76" t="str">
            <v>352627195205161914</v>
          </cell>
          <cell r="D76" t="str">
            <v>15860174225</v>
          </cell>
          <cell r="E76" t="str">
            <v>下罗村</v>
          </cell>
          <cell r="F76">
            <v>3.92</v>
          </cell>
        </row>
        <row r="76">
          <cell r="J76">
            <v>23.52</v>
          </cell>
          <cell r="K76" t="str">
            <v>9090821010100100046323</v>
          </cell>
          <cell r="L76" t="str">
            <v>连城县农村信用联社罗坊信用社</v>
          </cell>
        </row>
        <row r="77">
          <cell r="A77" t="str">
            <v>71</v>
          </cell>
          <cell r="B77" t="str">
            <v>罗绮</v>
          </cell>
          <cell r="C77" t="str">
            <v>35262719621112193X</v>
          </cell>
          <cell r="D77" t="str">
            <v>13950811767</v>
          </cell>
          <cell r="E77" t="str">
            <v>下罗村</v>
          </cell>
          <cell r="F77">
            <v>2.79</v>
          </cell>
        </row>
        <row r="77">
          <cell r="J77">
            <v>16.74</v>
          </cell>
          <cell r="K77" t="str">
            <v>9090821010100100046582</v>
          </cell>
          <cell r="L77" t="str">
            <v>连城县农村信用联社罗坊信用社</v>
          </cell>
        </row>
        <row r="78">
          <cell r="A78" t="str">
            <v>72</v>
          </cell>
          <cell r="B78" t="str">
            <v>黄玉妹</v>
          </cell>
          <cell r="C78" t="str">
            <v>352627195011121922</v>
          </cell>
          <cell r="D78" t="str">
            <v>13375082846</v>
          </cell>
          <cell r="E78" t="str">
            <v>下罗村</v>
          </cell>
          <cell r="F78">
            <v>4.32</v>
          </cell>
        </row>
        <row r="78">
          <cell r="J78">
            <v>25.92</v>
          </cell>
          <cell r="K78" t="str">
            <v>9090821010100100046555</v>
          </cell>
          <cell r="L78" t="str">
            <v>连城县农村信用联社罗坊信用社</v>
          </cell>
        </row>
        <row r="79">
          <cell r="A79" t="str">
            <v>73</v>
          </cell>
          <cell r="B79" t="str">
            <v>罗生河</v>
          </cell>
          <cell r="C79" t="str">
            <v>352627195704071913</v>
          </cell>
          <cell r="D79" t="str">
            <v>13860257357</v>
          </cell>
          <cell r="E79" t="str">
            <v>下罗村</v>
          </cell>
          <cell r="F79">
            <v>2.8</v>
          </cell>
        </row>
        <row r="79">
          <cell r="J79">
            <v>16.8</v>
          </cell>
          <cell r="K79" t="str">
            <v>9090821010100100046564</v>
          </cell>
          <cell r="L79" t="str">
            <v>连城县农村信用联社罗坊信用社</v>
          </cell>
        </row>
        <row r="80">
          <cell r="A80" t="str">
            <v>74</v>
          </cell>
          <cell r="B80" t="str">
            <v>陈群珍</v>
          </cell>
          <cell r="C80" t="str">
            <v>352627196810081941</v>
          </cell>
          <cell r="D80">
            <v>3128963</v>
          </cell>
          <cell r="E80" t="str">
            <v>下罗村</v>
          </cell>
          <cell r="F80">
            <v>2.71</v>
          </cell>
        </row>
        <row r="80">
          <cell r="J80">
            <v>16.26</v>
          </cell>
          <cell r="K80" t="str">
            <v>9090821010100100158997</v>
          </cell>
          <cell r="L80" t="str">
            <v>连城县农村信用联社罗坊信用社</v>
          </cell>
        </row>
        <row r="81">
          <cell r="A81" t="str">
            <v>75</v>
          </cell>
          <cell r="B81" t="str">
            <v>罗礼义</v>
          </cell>
          <cell r="C81" t="str">
            <v>352627196908161915</v>
          </cell>
          <cell r="D81" t="str">
            <v>18250046698</v>
          </cell>
          <cell r="E81" t="str">
            <v>下罗村</v>
          </cell>
          <cell r="F81">
            <v>1.77</v>
          </cell>
        </row>
        <row r="81">
          <cell r="J81">
            <v>10.62</v>
          </cell>
          <cell r="K81" t="str">
            <v>9090821010100100046528</v>
          </cell>
          <cell r="L81" t="str">
            <v>连城县农村信用联社罗坊信用社</v>
          </cell>
        </row>
        <row r="82">
          <cell r="A82" t="str">
            <v>76</v>
          </cell>
          <cell r="B82" t="str">
            <v>罗均</v>
          </cell>
          <cell r="C82" t="str">
            <v>352627196901201910</v>
          </cell>
          <cell r="D82" t="str">
            <v>13859532058</v>
          </cell>
          <cell r="E82" t="str">
            <v>下罗村</v>
          </cell>
          <cell r="F82">
            <v>2.87</v>
          </cell>
        </row>
        <row r="82">
          <cell r="J82">
            <v>17.22</v>
          </cell>
          <cell r="K82" t="str">
            <v>9090821010100100046537</v>
          </cell>
          <cell r="L82" t="str">
            <v>连城县农村信用联社罗坊信用社</v>
          </cell>
        </row>
        <row r="83">
          <cell r="A83" t="str">
            <v>77</v>
          </cell>
          <cell r="B83" t="str">
            <v>吴树妹</v>
          </cell>
          <cell r="C83" t="str">
            <v>35262719590826192X</v>
          </cell>
          <cell r="D83" t="str">
            <v>13400617928</v>
          </cell>
          <cell r="E83" t="str">
            <v>下罗村</v>
          </cell>
          <cell r="F83">
            <v>2.71</v>
          </cell>
        </row>
        <row r="83">
          <cell r="J83">
            <v>16.26</v>
          </cell>
          <cell r="K83" t="str">
            <v>9090821010100100046546</v>
          </cell>
          <cell r="L83" t="str">
            <v>连城县农村信用联社罗坊信用社</v>
          </cell>
        </row>
        <row r="84">
          <cell r="A84" t="str">
            <v>78</v>
          </cell>
          <cell r="B84" t="str">
            <v>罗淮</v>
          </cell>
          <cell r="C84" t="str">
            <v>352627197110161910</v>
          </cell>
          <cell r="D84" t="str">
            <v>13850639248</v>
          </cell>
          <cell r="E84" t="str">
            <v>下罗村</v>
          </cell>
          <cell r="F84">
            <v>2.41</v>
          </cell>
        </row>
        <row r="84">
          <cell r="J84">
            <v>14.46</v>
          </cell>
          <cell r="K84" t="str">
            <v>9090821010100100046591</v>
          </cell>
          <cell r="L84" t="str">
            <v>连城县农村信用联社罗坊信用社</v>
          </cell>
        </row>
        <row r="85">
          <cell r="A85" t="str">
            <v>79</v>
          </cell>
          <cell r="B85" t="str">
            <v>黄桂英</v>
          </cell>
          <cell r="C85" t="str">
            <v>35262719511120192X</v>
          </cell>
          <cell r="D85" t="str">
            <v>13459782730</v>
          </cell>
          <cell r="E85" t="str">
            <v>下罗村</v>
          </cell>
          <cell r="F85">
            <v>0.53</v>
          </cell>
        </row>
        <row r="85">
          <cell r="J85">
            <v>3.18</v>
          </cell>
          <cell r="K85" t="str">
            <v>6221840509062790258</v>
          </cell>
          <cell r="L85" t="str">
            <v>连城县农村信用联社罗坊信用社</v>
          </cell>
        </row>
        <row r="86">
          <cell r="A86" t="str">
            <v>80</v>
          </cell>
          <cell r="B86" t="str">
            <v>罗张</v>
          </cell>
          <cell r="C86" t="str">
            <v>352627195110221910</v>
          </cell>
          <cell r="D86" t="str">
            <v/>
          </cell>
          <cell r="E86" t="str">
            <v>下罗村</v>
          </cell>
          <cell r="F86">
            <v>1.48</v>
          </cell>
        </row>
        <row r="86">
          <cell r="J86">
            <v>8.88</v>
          </cell>
          <cell r="K86" t="str">
            <v>6221840109050624880</v>
          </cell>
          <cell r="L86" t="str">
            <v>连城县农村信用联社罗坊信用社</v>
          </cell>
        </row>
        <row r="87">
          <cell r="A87" t="str">
            <v>81</v>
          </cell>
          <cell r="B87" t="str">
            <v>罗才升</v>
          </cell>
          <cell r="C87" t="str">
            <v>352627195406162438</v>
          </cell>
          <cell r="D87" t="str">
            <v/>
          </cell>
          <cell r="E87" t="str">
            <v>下罗村</v>
          </cell>
          <cell r="F87">
            <v>5.2</v>
          </cell>
        </row>
        <row r="87">
          <cell r="J87">
            <v>31.2</v>
          </cell>
          <cell r="K87" t="str">
            <v>6221840509062790266</v>
          </cell>
          <cell r="L87" t="str">
            <v>连城县农村信用联社罗坊信用社</v>
          </cell>
        </row>
        <row r="88">
          <cell r="A88" t="str">
            <v>82</v>
          </cell>
          <cell r="B88" t="str">
            <v>罗子菊</v>
          </cell>
          <cell r="C88" t="str">
            <v>352627197503091925</v>
          </cell>
          <cell r="D88" t="str">
            <v/>
          </cell>
          <cell r="E88" t="str">
            <v>下罗村</v>
          </cell>
          <cell r="F88">
            <v>2.79</v>
          </cell>
        </row>
        <row r="88">
          <cell r="J88">
            <v>16.74</v>
          </cell>
          <cell r="K88" t="str">
            <v>6221840509062790605</v>
          </cell>
          <cell r="L88" t="str">
            <v>连城县农村信用联社罗坊信用社</v>
          </cell>
        </row>
        <row r="89">
          <cell r="A89" t="str">
            <v>83</v>
          </cell>
          <cell r="B89" t="str">
            <v>罗燕鹏</v>
          </cell>
          <cell r="C89" t="str">
            <v>352627196507191910</v>
          </cell>
          <cell r="D89" t="str">
            <v/>
          </cell>
          <cell r="E89" t="str">
            <v>下罗村</v>
          </cell>
          <cell r="F89">
            <v>3.28</v>
          </cell>
        </row>
        <row r="89">
          <cell r="J89">
            <v>19.68</v>
          </cell>
          <cell r="K89" t="str">
            <v>9090821010100100046635</v>
          </cell>
          <cell r="L89" t="str">
            <v>连城县农村信用联社罗坊信用社</v>
          </cell>
        </row>
        <row r="90">
          <cell r="A90" t="str">
            <v>84</v>
          </cell>
          <cell r="B90" t="str">
            <v>罗强</v>
          </cell>
          <cell r="C90" t="str">
            <v>352627197401161910</v>
          </cell>
          <cell r="D90" t="str">
            <v>15960308236</v>
          </cell>
          <cell r="E90" t="str">
            <v>下罗村</v>
          </cell>
          <cell r="F90">
            <v>2.18</v>
          </cell>
        </row>
        <row r="90">
          <cell r="J90">
            <v>13.08</v>
          </cell>
          <cell r="K90" t="str">
            <v>9090821010100100046742</v>
          </cell>
          <cell r="L90" t="str">
            <v>连城县农村信用联社罗坊信用社</v>
          </cell>
        </row>
        <row r="91">
          <cell r="A91" t="str">
            <v>85</v>
          </cell>
          <cell r="B91" t="str">
            <v>罗寿鹏</v>
          </cell>
          <cell r="C91" t="str">
            <v>352627196209231910</v>
          </cell>
          <cell r="D91" t="str">
            <v>18859022158</v>
          </cell>
          <cell r="E91" t="str">
            <v>下罗村</v>
          </cell>
          <cell r="F91">
            <v>3.19</v>
          </cell>
        </row>
        <row r="91">
          <cell r="J91">
            <v>19.14</v>
          </cell>
          <cell r="K91" t="str">
            <v>9090821010100100046653</v>
          </cell>
          <cell r="L91" t="str">
            <v>连城县农村信用联社罗坊信用社</v>
          </cell>
        </row>
        <row r="92">
          <cell r="A92" t="str">
            <v>86</v>
          </cell>
          <cell r="B92" t="str">
            <v>吴金群</v>
          </cell>
          <cell r="C92" t="str">
            <v>352627196711161946</v>
          </cell>
          <cell r="D92" t="str">
            <v>18250366398</v>
          </cell>
          <cell r="E92" t="str">
            <v>下罗村</v>
          </cell>
          <cell r="F92">
            <v>2.7</v>
          </cell>
        </row>
        <row r="92">
          <cell r="J92">
            <v>16.2</v>
          </cell>
          <cell r="K92" t="str">
            <v>6221840509062790407</v>
          </cell>
          <cell r="L92" t="str">
            <v>连城县农村信用联社罗坊信用社</v>
          </cell>
        </row>
        <row r="93">
          <cell r="A93" t="str">
            <v>87</v>
          </cell>
          <cell r="B93" t="str">
            <v>李必华</v>
          </cell>
          <cell r="C93" t="str">
            <v>350825195606051923</v>
          </cell>
          <cell r="D93" t="str">
            <v>13459712964</v>
          </cell>
          <cell r="E93" t="str">
            <v>下罗村</v>
          </cell>
          <cell r="F93">
            <v>3.3</v>
          </cell>
        </row>
        <row r="93">
          <cell r="J93">
            <v>19.8</v>
          </cell>
          <cell r="K93" t="str">
            <v>6221840509089896716</v>
          </cell>
          <cell r="L93" t="str">
            <v>连城县农村信用联社罗坊信用社</v>
          </cell>
        </row>
        <row r="94">
          <cell r="A94" t="str">
            <v>88</v>
          </cell>
          <cell r="B94" t="str">
            <v>罗钦升</v>
          </cell>
          <cell r="C94" t="str">
            <v>352627195910091915</v>
          </cell>
          <cell r="D94" t="str">
            <v>13459778204</v>
          </cell>
          <cell r="E94" t="str">
            <v>下罗村</v>
          </cell>
          <cell r="F94">
            <v>2.46</v>
          </cell>
        </row>
        <row r="94">
          <cell r="J94">
            <v>14.76</v>
          </cell>
          <cell r="K94" t="str">
            <v>9090821010100100046644</v>
          </cell>
          <cell r="L94" t="str">
            <v>连城县农村信用联社罗坊信用社</v>
          </cell>
        </row>
        <row r="95">
          <cell r="A95" t="str">
            <v>89</v>
          </cell>
          <cell r="B95" t="str">
            <v>罗安太</v>
          </cell>
          <cell r="C95" t="str">
            <v>352627196006111919</v>
          </cell>
          <cell r="D95" t="str">
            <v>15880628562</v>
          </cell>
          <cell r="E95" t="str">
            <v>下罗村</v>
          </cell>
          <cell r="F95">
            <v>2.24</v>
          </cell>
        </row>
        <row r="95">
          <cell r="J95">
            <v>13.44</v>
          </cell>
          <cell r="K95" t="str">
            <v>9090821010100100046573</v>
          </cell>
          <cell r="L95" t="str">
            <v>连城县农村信用联社罗坊信用社</v>
          </cell>
        </row>
        <row r="96">
          <cell r="A96" t="str">
            <v>90</v>
          </cell>
          <cell r="B96" t="str">
            <v>罗金才</v>
          </cell>
          <cell r="C96" t="str">
            <v>352627197510131913</v>
          </cell>
          <cell r="D96" t="str">
            <v>17305973892</v>
          </cell>
          <cell r="E96" t="str">
            <v>下罗村</v>
          </cell>
          <cell r="F96">
            <v>1.61</v>
          </cell>
        </row>
        <row r="96">
          <cell r="J96">
            <v>9.66</v>
          </cell>
          <cell r="K96" t="str">
            <v>9090821010100100046715</v>
          </cell>
          <cell r="L96" t="str">
            <v>连城县农村信用联社罗坊信用社</v>
          </cell>
        </row>
        <row r="97">
          <cell r="A97" t="str">
            <v>91</v>
          </cell>
          <cell r="B97" t="str">
            <v>钱清平</v>
          </cell>
          <cell r="C97" t="str">
            <v>352627195104091929</v>
          </cell>
          <cell r="D97">
            <v>3128963</v>
          </cell>
          <cell r="E97" t="str">
            <v>下罗村</v>
          </cell>
          <cell r="F97">
            <v>3.7</v>
          </cell>
        </row>
        <row r="97">
          <cell r="J97">
            <v>22.2</v>
          </cell>
          <cell r="K97" t="str">
            <v>9090821010100100064972</v>
          </cell>
          <cell r="L97" t="str">
            <v>连城县农村信用联社罗坊信用社</v>
          </cell>
        </row>
        <row r="98">
          <cell r="A98" t="str">
            <v>92</v>
          </cell>
          <cell r="B98" t="str">
            <v>罗安太</v>
          </cell>
          <cell r="C98" t="str">
            <v>352627196511081917</v>
          </cell>
          <cell r="D98" t="str">
            <v>13459710801</v>
          </cell>
          <cell r="E98" t="str">
            <v>下罗村</v>
          </cell>
          <cell r="F98">
            <v>1.92</v>
          </cell>
        </row>
        <row r="98">
          <cell r="J98">
            <v>11.52</v>
          </cell>
          <cell r="K98" t="str">
            <v>9090821010100100046797</v>
          </cell>
          <cell r="L98" t="str">
            <v>连城县农村信用联社罗坊信用社</v>
          </cell>
        </row>
        <row r="99">
          <cell r="A99" t="str">
            <v>93</v>
          </cell>
          <cell r="B99" t="str">
            <v>罗福南</v>
          </cell>
          <cell r="C99" t="str">
            <v>352627196506261913</v>
          </cell>
          <cell r="D99" t="str">
            <v>13959601268</v>
          </cell>
          <cell r="E99" t="str">
            <v>下罗村</v>
          </cell>
          <cell r="F99">
            <v>2.68</v>
          </cell>
        </row>
        <row r="99">
          <cell r="J99">
            <v>16.08</v>
          </cell>
          <cell r="K99" t="str">
            <v>9090821010100100046699</v>
          </cell>
          <cell r="L99" t="str">
            <v>连城县农村信用联社罗坊信用社</v>
          </cell>
        </row>
        <row r="100">
          <cell r="A100" t="str">
            <v>94</v>
          </cell>
          <cell r="B100" t="str">
            <v>罗辉明</v>
          </cell>
          <cell r="C100" t="str">
            <v>352627196711061937</v>
          </cell>
          <cell r="D100" t="str">
            <v>15880684570</v>
          </cell>
          <cell r="E100" t="str">
            <v>下罗村</v>
          </cell>
          <cell r="F100">
            <v>1.93</v>
          </cell>
        </row>
        <row r="100">
          <cell r="J100">
            <v>11.58</v>
          </cell>
          <cell r="K100" t="str">
            <v>9090821010100100046813</v>
          </cell>
          <cell r="L100" t="str">
            <v>连城县农村信用联社罗坊信用社</v>
          </cell>
        </row>
        <row r="101">
          <cell r="A101" t="str">
            <v>95</v>
          </cell>
          <cell r="B101" t="str">
            <v>罗福明</v>
          </cell>
          <cell r="C101" t="str">
            <v>352627197311141916</v>
          </cell>
          <cell r="D101" t="str">
            <v>13859515642</v>
          </cell>
          <cell r="E101" t="str">
            <v>下罗村</v>
          </cell>
          <cell r="F101">
            <v>2.18</v>
          </cell>
        </row>
        <row r="101">
          <cell r="J101">
            <v>13.08</v>
          </cell>
          <cell r="K101" t="str">
            <v>9090821010100100046831</v>
          </cell>
          <cell r="L101" t="str">
            <v>连城县农村信用联社罗坊信用社</v>
          </cell>
        </row>
        <row r="102">
          <cell r="A102" t="str">
            <v>96</v>
          </cell>
          <cell r="B102" t="str">
            <v>罗松龄</v>
          </cell>
          <cell r="C102" t="str">
            <v>352627195903131915</v>
          </cell>
          <cell r="D102" t="str">
            <v>18760166671</v>
          </cell>
          <cell r="E102" t="str">
            <v>下罗村</v>
          </cell>
          <cell r="F102">
            <v>3.68</v>
          </cell>
        </row>
        <row r="102">
          <cell r="J102">
            <v>22.08</v>
          </cell>
          <cell r="K102" t="str">
            <v>9090821010100100046617</v>
          </cell>
          <cell r="L102" t="str">
            <v>连城县农村信用联社罗坊信用社</v>
          </cell>
        </row>
        <row r="103">
          <cell r="A103" t="str">
            <v>97</v>
          </cell>
          <cell r="B103" t="str">
            <v>罗才南</v>
          </cell>
          <cell r="C103" t="str">
            <v>352627196809101917</v>
          </cell>
          <cell r="D103" t="str">
            <v>13559994805</v>
          </cell>
          <cell r="E103" t="str">
            <v>下罗村</v>
          </cell>
          <cell r="F103">
            <v>2.17</v>
          </cell>
        </row>
        <row r="103">
          <cell r="J103">
            <v>13.02</v>
          </cell>
          <cell r="K103" t="str">
            <v>9090821010100100046671</v>
          </cell>
          <cell r="L103" t="str">
            <v>连城县农村信用联社罗坊信用社</v>
          </cell>
        </row>
        <row r="104">
          <cell r="A104" t="str">
            <v>98</v>
          </cell>
          <cell r="B104" t="str">
            <v>罗益群</v>
          </cell>
          <cell r="C104" t="str">
            <v>352627196904021923</v>
          </cell>
          <cell r="D104">
            <v>3128963</v>
          </cell>
          <cell r="E104" t="str">
            <v>下罗村</v>
          </cell>
          <cell r="F104">
            <v>2.37</v>
          </cell>
        </row>
        <row r="104">
          <cell r="J104">
            <v>14.22</v>
          </cell>
          <cell r="K104" t="str">
            <v>9090821010100100046680</v>
          </cell>
          <cell r="L104" t="str">
            <v>连城县农村信用联社罗坊信用社</v>
          </cell>
        </row>
        <row r="105">
          <cell r="A105" t="str">
            <v>99</v>
          </cell>
          <cell r="B105" t="str">
            <v>罗石金</v>
          </cell>
          <cell r="C105" t="str">
            <v>352627196407061916</v>
          </cell>
          <cell r="D105" t="str">
            <v/>
          </cell>
          <cell r="E105" t="str">
            <v>下罗村</v>
          </cell>
          <cell r="F105">
            <v>0.97</v>
          </cell>
        </row>
        <row r="105">
          <cell r="J105">
            <v>5.82</v>
          </cell>
          <cell r="K105" t="str">
            <v>6221840509062789144</v>
          </cell>
          <cell r="L105" t="str">
            <v>连城县农村信用联社罗坊信用社</v>
          </cell>
        </row>
        <row r="106">
          <cell r="A106" t="str">
            <v>100</v>
          </cell>
          <cell r="B106" t="str">
            <v>罗金旺</v>
          </cell>
          <cell r="C106" t="str">
            <v>352627195305191918</v>
          </cell>
          <cell r="D106" t="str">
            <v>8498905</v>
          </cell>
          <cell r="E106" t="str">
            <v>下罗村</v>
          </cell>
          <cell r="F106">
            <v>4.26</v>
          </cell>
        </row>
        <row r="106">
          <cell r="J106">
            <v>25.56</v>
          </cell>
          <cell r="K106" t="str">
            <v>9090821010100100046993</v>
          </cell>
          <cell r="L106" t="str">
            <v>连城县农村信用联社罗坊信用社</v>
          </cell>
        </row>
        <row r="107">
          <cell r="A107" t="str">
            <v>101</v>
          </cell>
          <cell r="B107" t="str">
            <v>罗美旺</v>
          </cell>
          <cell r="C107" t="str">
            <v>352627196006091911</v>
          </cell>
          <cell r="D107" t="str">
            <v>15000766816</v>
          </cell>
          <cell r="E107" t="str">
            <v>下罗村</v>
          </cell>
          <cell r="F107">
            <v>1.69</v>
          </cell>
        </row>
        <row r="107">
          <cell r="J107">
            <v>10.14</v>
          </cell>
          <cell r="K107" t="str">
            <v>9090821010100100047064</v>
          </cell>
          <cell r="L107" t="str">
            <v>连城县农村信用联社罗坊信用社</v>
          </cell>
        </row>
        <row r="108">
          <cell r="A108" t="str">
            <v>102</v>
          </cell>
          <cell r="B108" t="str">
            <v>罗华升</v>
          </cell>
          <cell r="C108" t="str">
            <v>352627196110011918</v>
          </cell>
          <cell r="D108" t="str">
            <v>15159011460</v>
          </cell>
          <cell r="E108" t="str">
            <v>下罗村</v>
          </cell>
          <cell r="F108">
            <v>1.76</v>
          </cell>
        </row>
        <row r="108">
          <cell r="J108">
            <v>10.56</v>
          </cell>
          <cell r="K108" t="str">
            <v>9090821010100100046939</v>
          </cell>
          <cell r="L108" t="str">
            <v>连城县农村信用联社罗坊信用社</v>
          </cell>
        </row>
        <row r="109">
          <cell r="A109" t="str">
            <v>103</v>
          </cell>
          <cell r="B109" t="str">
            <v>罗礼锋</v>
          </cell>
          <cell r="C109" t="str">
            <v>35262719650223191X</v>
          </cell>
          <cell r="D109" t="str">
            <v>15080227308</v>
          </cell>
          <cell r="E109" t="str">
            <v>下罗村</v>
          </cell>
          <cell r="F109">
            <v>0.25</v>
          </cell>
        </row>
        <row r="109">
          <cell r="J109">
            <v>1.5</v>
          </cell>
          <cell r="K109" t="str">
            <v>6221840509062791082</v>
          </cell>
          <cell r="L109" t="str">
            <v>连城县农村信用联社罗坊信用社</v>
          </cell>
        </row>
        <row r="110">
          <cell r="A110" t="str">
            <v>104</v>
          </cell>
          <cell r="B110" t="str">
            <v>罗通</v>
          </cell>
          <cell r="C110" t="str">
            <v>350825198208071930</v>
          </cell>
          <cell r="D110" t="str">
            <v>18650021535</v>
          </cell>
          <cell r="E110" t="str">
            <v>下罗村</v>
          </cell>
          <cell r="F110">
            <v>1.5</v>
          </cell>
        </row>
        <row r="110">
          <cell r="J110">
            <v>9</v>
          </cell>
          <cell r="K110" t="str">
            <v>6230361102032672887</v>
          </cell>
          <cell r="L110" t="str">
            <v>连城县农村信用联社罗坊信用社</v>
          </cell>
        </row>
        <row r="111">
          <cell r="A111" t="str">
            <v>105</v>
          </cell>
          <cell r="B111" t="str">
            <v>罗长功</v>
          </cell>
          <cell r="C111" t="str">
            <v>352627195711251912</v>
          </cell>
          <cell r="D111" t="str">
            <v>18760168878</v>
          </cell>
          <cell r="E111" t="str">
            <v>下罗村</v>
          </cell>
          <cell r="F111">
            <v>1.04</v>
          </cell>
        </row>
        <row r="111">
          <cell r="J111">
            <v>6.24</v>
          </cell>
          <cell r="K111" t="str">
            <v>9090821010100100046957</v>
          </cell>
          <cell r="L111" t="str">
            <v>连城县农村信用联社罗坊信用社</v>
          </cell>
        </row>
        <row r="112">
          <cell r="A112" t="str">
            <v>106</v>
          </cell>
          <cell r="B112" t="str">
            <v>罗火旺</v>
          </cell>
          <cell r="C112" t="str">
            <v>352627194909031910</v>
          </cell>
          <cell r="D112" t="str">
            <v>15960949469</v>
          </cell>
          <cell r="E112" t="str">
            <v>下罗村</v>
          </cell>
          <cell r="F112">
            <v>0.44</v>
          </cell>
        </row>
        <row r="112">
          <cell r="J112">
            <v>2.64</v>
          </cell>
          <cell r="K112" t="str">
            <v>9090821010100100046966</v>
          </cell>
          <cell r="L112" t="str">
            <v>连城县农村信用联社罗坊信用社</v>
          </cell>
        </row>
        <row r="113">
          <cell r="A113" t="str">
            <v>107</v>
          </cell>
          <cell r="B113" t="str">
            <v>罗礼煌</v>
          </cell>
          <cell r="C113" t="str">
            <v>352627196910311919</v>
          </cell>
          <cell r="D113" t="str">
            <v>13656933561</v>
          </cell>
          <cell r="E113" t="str">
            <v>下罗村</v>
          </cell>
          <cell r="F113">
            <v>1.78</v>
          </cell>
        </row>
        <row r="113">
          <cell r="J113">
            <v>10.68</v>
          </cell>
          <cell r="K113" t="str">
            <v>9090821010100100047000</v>
          </cell>
          <cell r="L113" t="str">
            <v>连城县农村信用联社罗坊信用社</v>
          </cell>
        </row>
        <row r="114">
          <cell r="A114" t="str">
            <v>108</v>
          </cell>
          <cell r="B114" t="str">
            <v>罗礼忠</v>
          </cell>
          <cell r="C114" t="str">
            <v>352627196311121910</v>
          </cell>
          <cell r="D114" t="str">
            <v>15880382461</v>
          </cell>
          <cell r="E114" t="str">
            <v>下罗村</v>
          </cell>
          <cell r="F114">
            <v>2.27</v>
          </cell>
        </row>
        <row r="114">
          <cell r="J114">
            <v>13.62</v>
          </cell>
          <cell r="K114" t="str">
            <v>9090821010100100047028</v>
          </cell>
          <cell r="L114" t="str">
            <v>连城县农村信用联社罗坊信用社</v>
          </cell>
        </row>
        <row r="115">
          <cell r="A115" t="str">
            <v>109</v>
          </cell>
          <cell r="B115" t="str">
            <v>邹顺招</v>
          </cell>
          <cell r="C115" t="str">
            <v>352627195412161925</v>
          </cell>
          <cell r="D115">
            <v>3128963</v>
          </cell>
          <cell r="E115" t="str">
            <v>下罗村</v>
          </cell>
          <cell r="F115">
            <v>3.28</v>
          </cell>
        </row>
        <row r="115">
          <cell r="J115">
            <v>19.68</v>
          </cell>
          <cell r="K115" t="str">
            <v>9090821010100100064990</v>
          </cell>
          <cell r="L115" t="str">
            <v>连城县农村信用联社罗坊信用社</v>
          </cell>
        </row>
        <row r="116">
          <cell r="A116" t="str">
            <v>110</v>
          </cell>
          <cell r="B116" t="str">
            <v>罗水清</v>
          </cell>
          <cell r="C116" t="str">
            <v>352627197007141938</v>
          </cell>
          <cell r="D116" t="str">
            <v>18559721536</v>
          </cell>
          <cell r="E116" t="str">
            <v>下罗村</v>
          </cell>
          <cell r="F116">
            <v>1.2</v>
          </cell>
        </row>
        <row r="116">
          <cell r="J116">
            <v>7.2</v>
          </cell>
          <cell r="K116" t="str">
            <v>9090821010100100047046</v>
          </cell>
          <cell r="L116" t="str">
            <v>连城县农村信用联社罗坊信用社</v>
          </cell>
        </row>
        <row r="117">
          <cell r="A117" t="str">
            <v>111</v>
          </cell>
          <cell r="B117" t="str">
            <v>罗礼祥</v>
          </cell>
          <cell r="C117" t="str">
            <v>35262719760713191X</v>
          </cell>
          <cell r="D117" t="str">
            <v>13685968802</v>
          </cell>
          <cell r="E117" t="str">
            <v>下罗村</v>
          </cell>
          <cell r="F117">
            <v>0.9</v>
          </cell>
        </row>
        <row r="117">
          <cell r="J117">
            <v>5.4</v>
          </cell>
          <cell r="K117" t="str">
            <v>9090821010100100047037</v>
          </cell>
          <cell r="L117" t="str">
            <v>连城县农村信用联社罗坊信用社</v>
          </cell>
        </row>
        <row r="118">
          <cell r="A118" t="str">
            <v>112</v>
          </cell>
          <cell r="B118" t="str">
            <v>罗礼根</v>
          </cell>
          <cell r="C118" t="str">
            <v>352627197209271917</v>
          </cell>
          <cell r="D118" t="str">
            <v/>
          </cell>
          <cell r="E118" t="str">
            <v>下罗村</v>
          </cell>
          <cell r="F118">
            <v>0.79</v>
          </cell>
        </row>
        <row r="118">
          <cell r="J118">
            <v>4.74</v>
          </cell>
          <cell r="K118" t="str">
            <v>6221840509062791140</v>
          </cell>
          <cell r="L118" t="str">
            <v>连城县农村信用联社罗坊信用社</v>
          </cell>
        </row>
        <row r="119">
          <cell r="A119" t="str">
            <v>113</v>
          </cell>
          <cell r="B119" t="str">
            <v>钱爱华</v>
          </cell>
          <cell r="C119" t="str">
            <v>352627196104061927</v>
          </cell>
          <cell r="D119" t="str">
            <v>13067428552</v>
          </cell>
          <cell r="E119" t="str">
            <v>下罗村</v>
          </cell>
          <cell r="F119">
            <v>5.78</v>
          </cell>
        </row>
        <row r="119">
          <cell r="J119">
            <v>34.68</v>
          </cell>
          <cell r="K119" t="str">
            <v>6221840509062791025</v>
          </cell>
          <cell r="L119" t="str">
            <v>连城县农村信用联社罗坊信用社</v>
          </cell>
        </row>
        <row r="120">
          <cell r="A120" t="str">
            <v>114</v>
          </cell>
          <cell r="B120" t="str">
            <v>罗志鹄</v>
          </cell>
          <cell r="C120" t="str">
            <v>352627194711051916</v>
          </cell>
          <cell r="D120" t="str">
            <v>15880647419</v>
          </cell>
          <cell r="E120" t="str">
            <v>下罗村</v>
          </cell>
          <cell r="F120">
            <v>3.47</v>
          </cell>
        </row>
        <row r="120">
          <cell r="J120">
            <v>20.82</v>
          </cell>
          <cell r="K120" t="str">
            <v>6221840509062790944</v>
          </cell>
          <cell r="L120" t="str">
            <v>连城县农村信用联社罗坊信用社</v>
          </cell>
        </row>
        <row r="121">
          <cell r="A121" t="str">
            <v>115</v>
          </cell>
          <cell r="B121" t="str">
            <v>罗桃树</v>
          </cell>
          <cell r="C121" t="str">
            <v>35262719480826191X</v>
          </cell>
          <cell r="D121">
            <v>3128963</v>
          </cell>
          <cell r="E121" t="str">
            <v>下罗村</v>
          </cell>
          <cell r="F121">
            <v>5.05</v>
          </cell>
        </row>
        <row r="121">
          <cell r="J121">
            <v>30.3</v>
          </cell>
          <cell r="K121" t="str">
            <v>9090821010100100047055</v>
          </cell>
          <cell r="L121" t="str">
            <v>连城县农村信用联社罗坊信用社</v>
          </cell>
        </row>
        <row r="122">
          <cell r="A122" t="str">
            <v>116</v>
          </cell>
          <cell r="B122" t="str">
            <v>罗梅升</v>
          </cell>
          <cell r="C122" t="str">
            <v>352627196010271915</v>
          </cell>
          <cell r="D122" t="str">
            <v>13850633190</v>
          </cell>
          <cell r="E122" t="str">
            <v>下罗村</v>
          </cell>
          <cell r="F122">
            <v>4.32</v>
          </cell>
        </row>
        <row r="122">
          <cell r="J122">
            <v>25.92</v>
          </cell>
          <cell r="K122" t="str">
            <v>9090821010100100046948</v>
          </cell>
          <cell r="L122" t="str">
            <v>连城县农村信用联社罗坊信用社</v>
          </cell>
        </row>
        <row r="123">
          <cell r="A123" t="str">
            <v>117</v>
          </cell>
          <cell r="B123" t="str">
            <v>罗连妲</v>
          </cell>
          <cell r="C123" t="str">
            <v>35262719531025192X</v>
          </cell>
          <cell r="D123" t="str">
            <v/>
          </cell>
          <cell r="E123" t="str">
            <v>下罗村</v>
          </cell>
          <cell r="F123">
            <v>1.13</v>
          </cell>
        </row>
        <row r="123">
          <cell r="J123">
            <v>6.78</v>
          </cell>
          <cell r="K123" t="str">
            <v>6221840509062790969</v>
          </cell>
          <cell r="L123" t="str">
            <v>连城县农村信用联社罗坊信用社</v>
          </cell>
        </row>
        <row r="124">
          <cell r="A124" t="str">
            <v>118</v>
          </cell>
          <cell r="B124" t="str">
            <v>赖菊清</v>
          </cell>
          <cell r="C124" t="str">
            <v>352627196309071926</v>
          </cell>
          <cell r="D124" t="str">
            <v/>
          </cell>
          <cell r="E124" t="str">
            <v>下罗村</v>
          </cell>
          <cell r="F124">
            <v>2.64</v>
          </cell>
        </row>
        <row r="124">
          <cell r="J124">
            <v>15.84</v>
          </cell>
          <cell r="K124" t="str">
            <v>6221840509105229751</v>
          </cell>
          <cell r="L124" t="str">
            <v>连城县农村信用联社罗坊信用社</v>
          </cell>
        </row>
        <row r="125">
          <cell r="A125" t="str">
            <v>119</v>
          </cell>
          <cell r="B125" t="str">
            <v>林满妲</v>
          </cell>
          <cell r="C125" t="str">
            <v>350825195801281927</v>
          </cell>
          <cell r="D125" t="str">
            <v>15206014649</v>
          </cell>
          <cell r="E125" t="str">
            <v>下罗村</v>
          </cell>
          <cell r="F125">
            <v>3.52</v>
          </cell>
        </row>
        <row r="125">
          <cell r="J125">
            <v>21.12</v>
          </cell>
          <cell r="K125" t="str">
            <v>6221840509062791231</v>
          </cell>
          <cell r="L125" t="str">
            <v>连城县农村信用联社罗坊信用社</v>
          </cell>
        </row>
        <row r="126">
          <cell r="A126" t="str">
            <v>120</v>
          </cell>
          <cell r="B126" t="str">
            <v>罗茶树</v>
          </cell>
          <cell r="C126" t="str">
            <v>352627195507211913</v>
          </cell>
          <cell r="D126" t="str">
            <v>13950860466</v>
          </cell>
          <cell r="E126" t="str">
            <v>下罗村</v>
          </cell>
          <cell r="F126">
            <v>3.46</v>
          </cell>
        </row>
        <row r="126">
          <cell r="J126">
            <v>20.76</v>
          </cell>
          <cell r="K126" t="str">
            <v>9090821010100100047199</v>
          </cell>
          <cell r="L126" t="str">
            <v>连城县农村信用联社罗坊信用社</v>
          </cell>
        </row>
        <row r="127">
          <cell r="A127" t="str">
            <v>121</v>
          </cell>
          <cell r="B127" t="str">
            <v>罗益太</v>
          </cell>
          <cell r="C127" t="str">
            <v>352627196209061915</v>
          </cell>
          <cell r="D127" t="str">
            <v>15959733935</v>
          </cell>
          <cell r="E127" t="str">
            <v>下罗村</v>
          </cell>
          <cell r="F127">
            <v>2.82</v>
          </cell>
        </row>
        <row r="127">
          <cell r="J127">
            <v>16.92</v>
          </cell>
          <cell r="K127" t="str">
            <v>9090821010100100047224</v>
          </cell>
          <cell r="L127" t="str">
            <v>连城县农村信用联社罗坊信用社</v>
          </cell>
        </row>
        <row r="128">
          <cell r="A128" t="str">
            <v>122</v>
          </cell>
          <cell r="B128" t="str">
            <v>罗礼四</v>
          </cell>
          <cell r="C128" t="str">
            <v>352627196210151918</v>
          </cell>
          <cell r="D128" t="str">
            <v>13859523543</v>
          </cell>
          <cell r="E128" t="str">
            <v>下罗村</v>
          </cell>
          <cell r="F128">
            <v>2.77</v>
          </cell>
        </row>
        <row r="128">
          <cell r="J128">
            <v>16.62</v>
          </cell>
          <cell r="K128" t="str">
            <v>9090821010100100047359</v>
          </cell>
          <cell r="L128" t="str">
            <v>连城县农村信用联社罗坊信用社</v>
          </cell>
        </row>
        <row r="129">
          <cell r="A129" t="str">
            <v>123</v>
          </cell>
          <cell r="B129" t="str">
            <v>罗礼太</v>
          </cell>
          <cell r="C129" t="str">
            <v>352627197501171913</v>
          </cell>
          <cell r="D129" t="str">
            <v>13859530197</v>
          </cell>
          <cell r="E129" t="str">
            <v>下罗村</v>
          </cell>
          <cell r="F129">
            <v>3.25</v>
          </cell>
        </row>
        <row r="129">
          <cell r="J129">
            <v>19.5</v>
          </cell>
          <cell r="K129" t="str">
            <v>9090821010100100047206</v>
          </cell>
          <cell r="L129" t="str">
            <v>连城县农村信用联社罗坊信用社</v>
          </cell>
        </row>
        <row r="130">
          <cell r="A130" t="str">
            <v>124</v>
          </cell>
          <cell r="B130" t="str">
            <v>罗礼树</v>
          </cell>
          <cell r="C130" t="str">
            <v>352627197402251918</v>
          </cell>
          <cell r="D130">
            <v>3128963</v>
          </cell>
          <cell r="E130" t="str">
            <v>下罗村</v>
          </cell>
          <cell r="F130">
            <v>4.36</v>
          </cell>
        </row>
        <row r="130">
          <cell r="J130">
            <v>26.16</v>
          </cell>
          <cell r="K130" t="str">
            <v>6221840509062791165</v>
          </cell>
          <cell r="L130" t="str">
            <v>连城县农村信用联社罗坊信用社</v>
          </cell>
        </row>
        <row r="131">
          <cell r="A131" t="str">
            <v>125</v>
          </cell>
          <cell r="B131" t="str">
            <v>罗礼团</v>
          </cell>
          <cell r="C131" t="str">
            <v>35262719661002191X</v>
          </cell>
          <cell r="D131" t="str">
            <v>18789039650</v>
          </cell>
          <cell r="E131" t="str">
            <v>下罗村</v>
          </cell>
          <cell r="F131">
            <v>2.35</v>
          </cell>
        </row>
        <row r="131">
          <cell r="J131">
            <v>14.1</v>
          </cell>
          <cell r="K131" t="str">
            <v>9090821010100100047340</v>
          </cell>
          <cell r="L131" t="str">
            <v>连城县农村信用联社罗坊信用社</v>
          </cell>
        </row>
        <row r="132">
          <cell r="A132" t="str">
            <v>126</v>
          </cell>
          <cell r="B132" t="str">
            <v>罗旺祥</v>
          </cell>
          <cell r="C132" t="str">
            <v>352627196305281918</v>
          </cell>
          <cell r="D132" t="str">
            <v>13358361049</v>
          </cell>
          <cell r="E132" t="str">
            <v>下罗村</v>
          </cell>
          <cell r="F132">
            <v>3.35</v>
          </cell>
        </row>
        <row r="132">
          <cell r="J132">
            <v>20.1</v>
          </cell>
          <cell r="K132" t="str">
            <v>6221840509062791454</v>
          </cell>
          <cell r="L132" t="str">
            <v>连城县农村信用联社罗坊信用社</v>
          </cell>
        </row>
        <row r="133">
          <cell r="A133" t="str">
            <v>127</v>
          </cell>
          <cell r="B133" t="str">
            <v>罗晓彬</v>
          </cell>
          <cell r="C133" t="str">
            <v>350825199006101913</v>
          </cell>
          <cell r="D133" t="str">
            <v>18650396824</v>
          </cell>
          <cell r="E133" t="str">
            <v>下罗村</v>
          </cell>
          <cell r="F133">
            <v>4.12</v>
          </cell>
        </row>
        <row r="133">
          <cell r="J133">
            <v>24.72</v>
          </cell>
          <cell r="K133" t="str">
            <v>6230361509004007935</v>
          </cell>
          <cell r="L133" t="str">
            <v>连城县农村信用联社罗坊信用社</v>
          </cell>
        </row>
        <row r="134">
          <cell r="A134" t="str">
            <v>128</v>
          </cell>
          <cell r="B134" t="str">
            <v>罗礼仕</v>
          </cell>
          <cell r="C134" t="str">
            <v>352627196807161916</v>
          </cell>
          <cell r="D134" t="str">
            <v/>
          </cell>
          <cell r="E134" t="str">
            <v>下罗村</v>
          </cell>
          <cell r="F134">
            <v>2.21</v>
          </cell>
        </row>
        <row r="134">
          <cell r="J134">
            <v>13.26</v>
          </cell>
          <cell r="K134" t="str">
            <v>9090821010100100047304</v>
          </cell>
          <cell r="L134" t="str">
            <v>连城县农村信用联社罗坊信用社</v>
          </cell>
        </row>
        <row r="135">
          <cell r="A135" t="str">
            <v>129</v>
          </cell>
          <cell r="B135" t="str">
            <v>罗晋太</v>
          </cell>
          <cell r="C135" t="str">
            <v>352627196712181914</v>
          </cell>
          <cell r="D135" t="str">
            <v>15080212946</v>
          </cell>
          <cell r="E135" t="str">
            <v>下罗村</v>
          </cell>
          <cell r="F135">
            <v>1.76</v>
          </cell>
        </row>
        <row r="135">
          <cell r="J135">
            <v>10.56</v>
          </cell>
          <cell r="K135" t="str">
            <v>9090821010100100047215</v>
          </cell>
          <cell r="L135" t="str">
            <v>连城县农村信用联社罗坊信用社</v>
          </cell>
        </row>
        <row r="136">
          <cell r="A136" t="str">
            <v>130</v>
          </cell>
          <cell r="B136" t="str">
            <v>罗李树</v>
          </cell>
          <cell r="C136" t="str">
            <v>352627195001131916</v>
          </cell>
          <cell r="D136" t="str">
            <v>8497509</v>
          </cell>
          <cell r="E136" t="str">
            <v>下罗村</v>
          </cell>
          <cell r="F136">
            <v>3.72</v>
          </cell>
        </row>
        <row r="136">
          <cell r="J136">
            <v>22.32</v>
          </cell>
          <cell r="K136" t="str">
            <v>9090821010100100047288</v>
          </cell>
          <cell r="L136" t="str">
            <v>连城县农村信用联社罗坊信用社</v>
          </cell>
        </row>
        <row r="137">
          <cell r="A137" t="str">
            <v>131</v>
          </cell>
          <cell r="B137" t="str">
            <v>罗益树</v>
          </cell>
          <cell r="C137" t="str">
            <v>352627197909071916</v>
          </cell>
          <cell r="D137" t="str">
            <v>15259217122</v>
          </cell>
          <cell r="E137" t="str">
            <v>下罗村</v>
          </cell>
          <cell r="F137">
            <v>0.94</v>
          </cell>
        </row>
        <row r="137">
          <cell r="J137">
            <v>5.64</v>
          </cell>
          <cell r="K137" t="str">
            <v>9090821010100100047162</v>
          </cell>
          <cell r="L137" t="str">
            <v>连城县农村信用联社罗坊信用社</v>
          </cell>
        </row>
        <row r="138">
          <cell r="A138" t="str">
            <v>132</v>
          </cell>
          <cell r="B138" t="str">
            <v>罗桃芳</v>
          </cell>
          <cell r="C138" t="str">
            <v>352627194010231914</v>
          </cell>
          <cell r="D138" t="str">
            <v>8497868</v>
          </cell>
          <cell r="E138" t="str">
            <v>下罗村</v>
          </cell>
          <cell r="F138">
            <v>2.73</v>
          </cell>
        </row>
        <row r="138">
          <cell r="J138">
            <v>16.38</v>
          </cell>
          <cell r="K138" t="str">
            <v>9090821010100100047180</v>
          </cell>
          <cell r="L138" t="str">
            <v>连城县农村信用联社罗坊信用社</v>
          </cell>
        </row>
        <row r="139">
          <cell r="A139" t="str">
            <v>133</v>
          </cell>
          <cell r="B139" t="str">
            <v>罗松太</v>
          </cell>
          <cell r="C139" t="str">
            <v>352627197310281917</v>
          </cell>
          <cell r="D139" t="str">
            <v>13860274249</v>
          </cell>
          <cell r="E139" t="str">
            <v>下罗村</v>
          </cell>
          <cell r="F139">
            <v>4.07</v>
          </cell>
        </row>
        <row r="139">
          <cell r="J139">
            <v>24.42</v>
          </cell>
          <cell r="K139" t="str">
            <v>9090821010100100047313</v>
          </cell>
          <cell r="L139" t="str">
            <v>连城县农村信用联社罗坊信用社</v>
          </cell>
        </row>
        <row r="140">
          <cell r="A140" t="str">
            <v>134</v>
          </cell>
          <cell r="B140" t="str">
            <v>罗祥亨</v>
          </cell>
          <cell r="C140" t="str">
            <v>352627196207201910</v>
          </cell>
          <cell r="D140" t="str">
            <v>18359306370</v>
          </cell>
          <cell r="E140" t="str">
            <v>下罗村</v>
          </cell>
          <cell r="F140">
            <v>0.54</v>
          </cell>
        </row>
        <row r="140">
          <cell r="J140">
            <v>3.24</v>
          </cell>
          <cell r="K140" t="str">
            <v>9090821010100100047411</v>
          </cell>
          <cell r="L140" t="str">
            <v>连城县农村信用联社罗坊信用社</v>
          </cell>
        </row>
        <row r="141">
          <cell r="A141" t="str">
            <v>135</v>
          </cell>
          <cell r="B141" t="str">
            <v>罗礼强</v>
          </cell>
          <cell r="C141" t="str">
            <v>352627195912161913</v>
          </cell>
          <cell r="D141" t="str">
            <v>17759723467</v>
          </cell>
          <cell r="E141" t="str">
            <v>下罗村</v>
          </cell>
          <cell r="F141">
            <v>2.65</v>
          </cell>
        </row>
        <row r="141">
          <cell r="J141">
            <v>15.9</v>
          </cell>
          <cell r="K141" t="str">
            <v>9090821010100100047386</v>
          </cell>
          <cell r="L141" t="str">
            <v>连城县农村信用联社罗坊信用社</v>
          </cell>
        </row>
        <row r="142">
          <cell r="A142" t="str">
            <v>136</v>
          </cell>
          <cell r="B142" t="str">
            <v>罗桃生</v>
          </cell>
          <cell r="C142" t="str">
            <v>35262719620910193X</v>
          </cell>
          <cell r="D142" t="str">
            <v>15880620221</v>
          </cell>
          <cell r="E142" t="str">
            <v>下罗村</v>
          </cell>
          <cell r="F142">
            <v>3.94</v>
          </cell>
        </row>
        <row r="142">
          <cell r="J142">
            <v>23.64</v>
          </cell>
          <cell r="K142" t="str">
            <v>9090821010100100047590</v>
          </cell>
          <cell r="L142" t="str">
            <v>连城县农村信用联社罗坊信用社</v>
          </cell>
        </row>
        <row r="143">
          <cell r="A143" t="str">
            <v>137</v>
          </cell>
          <cell r="B143" t="str">
            <v>罗源生</v>
          </cell>
          <cell r="C143" t="str">
            <v>352627197208021916</v>
          </cell>
          <cell r="D143">
            <v>3128963</v>
          </cell>
          <cell r="E143" t="str">
            <v>下罗村</v>
          </cell>
          <cell r="F143">
            <v>0.28</v>
          </cell>
        </row>
        <row r="143">
          <cell r="J143">
            <v>1.68</v>
          </cell>
          <cell r="K143" t="str">
            <v>9090821010100100047607</v>
          </cell>
          <cell r="L143" t="str">
            <v>连城县农村信用联社罗坊信用社</v>
          </cell>
        </row>
        <row r="144">
          <cell r="A144" t="str">
            <v>138</v>
          </cell>
          <cell r="B144" t="str">
            <v>罗树尧</v>
          </cell>
          <cell r="C144" t="str">
            <v>35262719481108191X</v>
          </cell>
          <cell r="D144" t="str">
            <v>8498232</v>
          </cell>
          <cell r="E144" t="str">
            <v>下罗村</v>
          </cell>
          <cell r="F144">
            <v>4.09</v>
          </cell>
        </row>
        <row r="144">
          <cell r="J144">
            <v>24.54</v>
          </cell>
          <cell r="K144" t="str">
            <v>9090821010100100047554</v>
          </cell>
          <cell r="L144" t="str">
            <v>连城县农村信用联社罗坊信用社</v>
          </cell>
        </row>
        <row r="145">
          <cell r="A145" t="str">
            <v>139</v>
          </cell>
          <cell r="B145" t="str">
            <v>罗明生</v>
          </cell>
          <cell r="C145" t="str">
            <v>	352627195902231914</v>
          </cell>
          <cell r="D145">
            <v>3128963</v>
          </cell>
          <cell r="E145" t="str">
            <v>下罗村</v>
          </cell>
          <cell r="F145">
            <v>2.38</v>
          </cell>
        </row>
        <row r="145">
          <cell r="J145">
            <v>14.28</v>
          </cell>
          <cell r="K145" t="str">
            <v>	9090821010100100047466</v>
          </cell>
          <cell r="L145" t="str">
            <v>连城县农村信用联社罗坊信用社</v>
          </cell>
        </row>
        <row r="146">
          <cell r="A146" t="str">
            <v>140</v>
          </cell>
          <cell r="B146" t="str">
            <v>陈彩群</v>
          </cell>
          <cell r="C146" t="str">
            <v>352627195311091921</v>
          </cell>
          <cell r="D146" t="str">
            <v>13646932872</v>
          </cell>
          <cell r="E146" t="str">
            <v>下罗村</v>
          </cell>
          <cell r="F146">
            <v>2.88</v>
          </cell>
        </row>
        <row r="146">
          <cell r="J146">
            <v>17.28</v>
          </cell>
          <cell r="K146" t="str">
            <v>9090821010100100047448</v>
          </cell>
          <cell r="L146" t="str">
            <v>连城县农村信用联社罗坊信用社</v>
          </cell>
        </row>
        <row r="147">
          <cell r="A147" t="str">
            <v>141</v>
          </cell>
          <cell r="B147" t="str">
            <v>罗金尧</v>
          </cell>
          <cell r="C147" t="str">
            <v>352627196005131918</v>
          </cell>
          <cell r="D147" t="str">
            <v>13358361948</v>
          </cell>
          <cell r="E147" t="str">
            <v>下罗村</v>
          </cell>
          <cell r="F147">
            <v>3.75</v>
          </cell>
        </row>
        <row r="147">
          <cell r="J147">
            <v>22.5</v>
          </cell>
          <cell r="K147" t="str">
            <v>9090821010100100047563</v>
          </cell>
          <cell r="L147" t="str">
            <v>连城县农村信用联社罗坊信用社</v>
          </cell>
        </row>
        <row r="148">
          <cell r="A148" t="str">
            <v>142</v>
          </cell>
          <cell r="B148" t="str">
            <v>罗顺生</v>
          </cell>
          <cell r="C148" t="str">
            <v>352627196612191912</v>
          </cell>
          <cell r="D148" t="str">
            <v>15080223763</v>
          </cell>
          <cell r="E148" t="str">
            <v>下罗村</v>
          </cell>
          <cell r="F148">
            <v>6.67</v>
          </cell>
        </row>
        <row r="148">
          <cell r="J148">
            <v>40.02</v>
          </cell>
          <cell r="K148" t="str">
            <v>9090821010100100047572</v>
          </cell>
          <cell r="L148" t="str">
            <v>连城县农村信用联社罗坊信用社</v>
          </cell>
        </row>
        <row r="149">
          <cell r="A149" t="str">
            <v>143</v>
          </cell>
          <cell r="B149" t="str">
            <v>吴绍花</v>
          </cell>
          <cell r="C149" t="str">
            <v>532621198209032529</v>
          </cell>
          <cell r="D149" t="str">
            <v>18359340226</v>
          </cell>
          <cell r="E149" t="str">
            <v>下罗村</v>
          </cell>
          <cell r="F149">
            <v>0.84</v>
          </cell>
        </row>
        <row r="149">
          <cell r="J149">
            <v>5.04</v>
          </cell>
          <cell r="K149" t="str">
            <v>9090821010100100208425</v>
          </cell>
          <cell r="L149" t="str">
            <v>连城县农村信用联社罗坊信用社</v>
          </cell>
        </row>
        <row r="150">
          <cell r="A150" t="str">
            <v>144</v>
          </cell>
          <cell r="B150" t="str">
            <v>罗水保</v>
          </cell>
          <cell r="C150" t="str">
            <v>352627195910031912</v>
          </cell>
          <cell r="D150" t="str">
            <v>18054978963</v>
          </cell>
          <cell r="E150" t="str">
            <v>下罗村</v>
          </cell>
          <cell r="F150">
            <v>6.05</v>
          </cell>
        </row>
        <row r="150">
          <cell r="J150">
            <v>36.3</v>
          </cell>
          <cell r="K150" t="str">
            <v>9090821010100100047581</v>
          </cell>
          <cell r="L150" t="str">
            <v>连城县农村信用联社罗坊信用社</v>
          </cell>
        </row>
        <row r="151">
          <cell r="A151" t="str">
            <v>145</v>
          </cell>
          <cell r="B151" t="str">
            <v>罗礼炎</v>
          </cell>
          <cell r="C151" t="str">
            <v>352627196812101918</v>
          </cell>
          <cell r="D151" t="str">
            <v>13959031772</v>
          </cell>
          <cell r="E151" t="str">
            <v>下罗村</v>
          </cell>
          <cell r="F151">
            <v>5.2</v>
          </cell>
        </row>
        <row r="151">
          <cell r="J151">
            <v>31.2</v>
          </cell>
          <cell r="K151" t="str">
            <v>9090821010100100047457</v>
          </cell>
          <cell r="L151" t="str">
            <v>连城县农村信用联社罗坊信用社</v>
          </cell>
        </row>
        <row r="152">
          <cell r="A152" t="str">
            <v>146</v>
          </cell>
          <cell r="B152" t="str">
            <v>谢清权</v>
          </cell>
          <cell r="C152" t="str">
            <v>352627194706271922</v>
          </cell>
          <cell r="D152">
            <v>13178180158</v>
          </cell>
          <cell r="E152" t="str">
            <v>下罗村</v>
          </cell>
          <cell r="F152">
            <v>7.46</v>
          </cell>
        </row>
        <row r="152">
          <cell r="J152">
            <v>44.76</v>
          </cell>
          <cell r="K152" t="str">
            <v>6221840509105229835</v>
          </cell>
          <cell r="L152" t="str">
            <v>连城县农村信用联社罗坊信用社</v>
          </cell>
        </row>
        <row r="153">
          <cell r="A153" t="str">
            <v>147</v>
          </cell>
          <cell r="B153" t="str">
            <v>罗太亮</v>
          </cell>
          <cell r="C153" t="str">
            <v>352627195009011935</v>
          </cell>
          <cell r="D153" t="str">
            <v>15160677521</v>
          </cell>
          <cell r="E153" t="str">
            <v>下罗村</v>
          </cell>
          <cell r="F153">
            <v>3.59</v>
          </cell>
        </row>
        <row r="153">
          <cell r="J153">
            <v>21.54</v>
          </cell>
          <cell r="K153" t="str">
            <v>6221840509062791983</v>
          </cell>
          <cell r="L153" t="str">
            <v>连城县农村信用联社罗坊信用社</v>
          </cell>
        </row>
        <row r="154">
          <cell r="A154" t="str">
            <v>148</v>
          </cell>
          <cell r="B154" t="str">
            <v>罗太盛</v>
          </cell>
          <cell r="C154" t="str">
            <v>352627195808121911</v>
          </cell>
          <cell r="D154" t="str">
            <v>15880626849</v>
          </cell>
          <cell r="E154" t="str">
            <v>下罗村</v>
          </cell>
          <cell r="F154">
            <v>2.19</v>
          </cell>
        </row>
        <row r="154">
          <cell r="J154">
            <v>13.14</v>
          </cell>
          <cell r="K154" t="str">
            <v>9090821010100100047545</v>
          </cell>
          <cell r="L154" t="str">
            <v>连城县农村信用联社罗坊信用社</v>
          </cell>
        </row>
        <row r="155">
          <cell r="A155" t="str">
            <v>149</v>
          </cell>
          <cell r="B155" t="str">
            <v>罗太泉</v>
          </cell>
          <cell r="C155" t="str">
            <v>352627196712281915</v>
          </cell>
          <cell r="D155" t="str">
            <v>13859507341</v>
          </cell>
          <cell r="E155" t="str">
            <v>下罗村</v>
          </cell>
          <cell r="F155">
            <v>3.02</v>
          </cell>
        </row>
        <row r="155">
          <cell r="J155">
            <v>18.12</v>
          </cell>
          <cell r="K155" t="str">
            <v>9090821010100100047536</v>
          </cell>
          <cell r="L155" t="str">
            <v>连城县农村信用联社罗坊信用社</v>
          </cell>
        </row>
        <row r="156">
          <cell r="A156" t="str">
            <v>150</v>
          </cell>
          <cell r="B156" t="str">
            <v>罗夕钊</v>
          </cell>
          <cell r="C156" t="str">
            <v>352627193610061918</v>
          </cell>
          <cell r="D156" t="str">
            <v>13110610725</v>
          </cell>
          <cell r="E156" t="str">
            <v>下罗村</v>
          </cell>
          <cell r="F156">
            <v>3.02</v>
          </cell>
        </row>
        <row r="156">
          <cell r="J156">
            <v>18.12</v>
          </cell>
          <cell r="K156" t="str">
            <v>9090821010100100047377</v>
          </cell>
          <cell r="L156" t="str">
            <v>连城县农村信用联社罗坊信用社</v>
          </cell>
        </row>
        <row r="157">
          <cell r="A157" t="str">
            <v>151</v>
          </cell>
          <cell r="B157" t="str">
            <v>罗德亨</v>
          </cell>
          <cell r="C157" t="str">
            <v>352627194706061917</v>
          </cell>
          <cell r="D157" t="str">
            <v>15080228445</v>
          </cell>
          <cell r="E157" t="str">
            <v>下罗村</v>
          </cell>
          <cell r="F157">
            <v>6.43</v>
          </cell>
        </row>
        <row r="157">
          <cell r="J157">
            <v>38.58</v>
          </cell>
          <cell r="K157" t="str">
            <v>9090821010100100047402</v>
          </cell>
          <cell r="L157" t="str">
            <v>连城县农村信用联社罗坊信用社</v>
          </cell>
        </row>
        <row r="158">
          <cell r="A158" t="str">
            <v>152</v>
          </cell>
          <cell r="B158" t="str">
            <v>罗钊舜</v>
          </cell>
          <cell r="C158" t="str">
            <v>35262719780722191X</v>
          </cell>
          <cell r="D158" t="str">
            <v>13774695816</v>
          </cell>
          <cell r="E158" t="str">
            <v>下罗村</v>
          </cell>
          <cell r="F158">
            <v>3.24</v>
          </cell>
        </row>
        <row r="158">
          <cell r="J158">
            <v>19.44</v>
          </cell>
          <cell r="K158" t="str">
            <v>6230361109010524287</v>
          </cell>
          <cell r="L158" t="str">
            <v>连城县农村信用联社罗坊信用社</v>
          </cell>
        </row>
        <row r="159">
          <cell r="A159" t="str">
            <v>153</v>
          </cell>
          <cell r="B159" t="str">
            <v>罗继尧</v>
          </cell>
          <cell r="C159" t="str">
            <v>352627196401071910</v>
          </cell>
          <cell r="D159" t="str">
            <v>15880622836</v>
          </cell>
          <cell r="E159" t="str">
            <v>下罗村</v>
          </cell>
          <cell r="F159">
            <v>1.15</v>
          </cell>
        </row>
        <row r="159">
          <cell r="J159">
            <v>6.9</v>
          </cell>
          <cell r="K159" t="str">
            <v>9090821010100100047616</v>
          </cell>
          <cell r="L159" t="str">
            <v>连城县农村信用联社罗坊信用社</v>
          </cell>
        </row>
        <row r="160">
          <cell r="A160" t="str">
            <v>154</v>
          </cell>
          <cell r="B160" t="str">
            <v>罗礼民</v>
          </cell>
          <cell r="C160" t="str">
            <v>352627195010071919</v>
          </cell>
          <cell r="D160" t="str">
            <v>13174585328</v>
          </cell>
          <cell r="E160" t="str">
            <v>下罗村</v>
          </cell>
          <cell r="F160">
            <v>2.21</v>
          </cell>
        </row>
        <row r="160">
          <cell r="J160">
            <v>13.26</v>
          </cell>
          <cell r="K160" t="str">
            <v>9090821010100100047493</v>
          </cell>
          <cell r="L160" t="str">
            <v>连城县农村信用联社罗坊信用社</v>
          </cell>
        </row>
        <row r="161">
          <cell r="A161" t="str">
            <v>155</v>
          </cell>
          <cell r="B161" t="str">
            <v>林金群</v>
          </cell>
          <cell r="C161" t="str">
            <v>352627195010071927</v>
          </cell>
          <cell r="D161" t="str">
            <v/>
          </cell>
          <cell r="E161" t="str">
            <v>下罗村</v>
          </cell>
          <cell r="F161">
            <v>3.17</v>
          </cell>
        </row>
        <row r="161">
          <cell r="J161">
            <v>19.02</v>
          </cell>
          <cell r="K161" t="str">
            <v>6221840509062792023</v>
          </cell>
          <cell r="L161" t="str">
            <v>连城县农村信用联社罗坊信用社</v>
          </cell>
        </row>
        <row r="162">
          <cell r="A162" t="str">
            <v>156</v>
          </cell>
          <cell r="B162" t="str">
            <v>周秀英</v>
          </cell>
          <cell r="C162" t="str">
            <v>35262719691017132X</v>
          </cell>
          <cell r="D162" t="str">
            <v>15860120580</v>
          </cell>
          <cell r="E162" t="str">
            <v>下罗村</v>
          </cell>
          <cell r="F162">
            <v>1.86</v>
          </cell>
        </row>
        <row r="162">
          <cell r="J162">
            <v>11.16</v>
          </cell>
          <cell r="K162" t="str">
            <v>9090821010100100047858</v>
          </cell>
          <cell r="L162" t="str">
            <v>连城县农村信用联社罗坊信用社</v>
          </cell>
        </row>
        <row r="163">
          <cell r="A163" t="str">
            <v>157</v>
          </cell>
          <cell r="B163" t="str">
            <v>马桂珍</v>
          </cell>
          <cell r="C163" t="str">
            <v>352627196411061927</v>
          </cell>
          <cell r="D163" t="str">
            <v>15960302684</v>
          </cell>
          <cell r="E163" t="str">
            <v>下罗村</v>
          </cell>
          <cell r="F163">
            <v>2.43</v>
          </cell>
        </row>
        <row r="163">
          <cell r="J163">
            <v>14.58</v>
          </cell>
          <cell r="K163" t="str">
            <v>9090821010100100047956</v>
          </cell>
          <cell r="L163" t="str">
            <v>连城县农村信用联社罗坊信用社</v>
          </cell>
        </row>
        <row r="164">
          <cell r="A164" t="str">
            <v>158</v>
          </cell>
          <cell r="B164" t="str">
            <v>罗礼才</v>
          </cell>
          <cell r="C164" t="str">
            <v>352627196106131917</v>
          </cell>
          <cell r="D164" t="str">
            <v>13860283591</v>
          </cell>
          <cell r="E164" t="str">
            <v>下罗村</v>
          </cell>
          <cell r="F164">
            <v>3.38</v>
          </cell>
        </row>
        <row r="164">
          <cell r="J164">
            <v>20.28</v>
          </cell>
          <cell r="K164" t="str">
            <v>6221840509062792601</v>
          </cell>
          <cell r="L164" t="str">
            <v>连城县农村信用联社罗坊信用社</v>
          </cell>
        </row>
        <row r="165">
          <cell r="A165" t="str">
            <v>159</v>
          </cell>
          <cell r="B165" t="str">
            <v>罗松尧</v>
          </cell>
          <cell r="C165" t="str">
            <v>352627196905041918</v>
          </cell>
          <cell r="D165" t="str">
            <v>15160657839</v>
          </cell>
          <cell r="E165" t="str">
            <v>下罗村</v>
          </cell>
          <cell r="F165">
            <v>2.96</v>
          </cell>
        </row>
        <row r="165">
          <cell r="J165">
            <v>17.76</v>
          </cell>
          <cell r="K165" t="str">
            <v>9090821010100100213552</v>
          </cell>
          <cell r="L165" t="str">
            <v>连城县农村信用联社罗坊信用社</v>
          </cell>
        </row>
        <row r="166">
          <cell r="A166" t="str">
            <v>160</v>
          </cell>
          <cell r="B166" t="str">
            <v>罗礼洪</v>
          </cell>
          <cell r="C166" t="str">
            <v>352627196801061914</v>
          </cell>
          <cell r="D166" t="str">
            <v>15960303834</v>
          </cell>
          <cell r="E166" t="str">
            <v>下罗村</v>
          </cell>
          <cell r="F166">
            <v>3.73</v>
          </cell>
        </row>
        <row r="166">
          <cell r="J166">
            <v>22.38</v>
          </cell>
          <cell r="K166" t="str">
            <v>9090821010100100047830</v>
          </cell>
          <cell r="L166" t="str">
            <v>连城县农村信用联社罗坊信用社</v>
          </cell>
        </row>
        <row r="167">
          <cell r="A167" t="str">
            <v>161</v>
          </cell>
          <cell r="B167" t="str">
            <v>罗礼生</v>
          </cell>
          <cell r="C167" t="str">
            <v>352627195806091915</v>
          </cell>
          <cell r="D167">
            <v>3128963</v>
          </cell>
          <cell r="E167" t="str">
            <v>下罗村</v>
          </cell>
          <cell r="F167">
            <v>2.04</v>
          </cell>
        </row>
        <row r="167">
          <cell r="J167">
            <v>12.24</v>
          </cell>
          <cell r="K167" t="str">
            <v>9090821010100100047885</v>
          </cell>
          <cell r="L167" t="str">
            <v>连城县农村信用联社罗坊信用社</v>
          </cell>
        </row>
        <row r="168">
          <cell r="A168" t="str">
            <v>162</v>
          </cell>
          <cell r="B168" t="str">
            <v>罗德声</v>
          </cell>
          <cell r="C168" t="str">
            <v>352627194910101912</v>
          </cell>
          <cell r="D168" t="str">
            <v>15159071840</v>
          </cell>
          <cell r="E168" t="str">
            <v>下罗村</v>
          </cell>
          <cell r="F168">
            <v>2.69</v>
          </cell>
        </row>
        <row r="168">
          <cell r="J168">
            <v>16.14</v>
          </cell>
          <cell r="K168" t="str">
            <v>9090821010100100047867</v>
          </cell>
          <cell r="L168" t="str">
            <v>连城县农村信用联社罗坊信用社</v>
          </cell>
        </row>
        <row r="169">
          <cell r="A169" t="str">
            <v>163</v>
          </cell>
          <cell r="B169" t="str">
            <v>罗志民</v>
          </cell>
          <cell r="C169" t="str">
            <v>352627197910131939</v>
          </cell>
          <cell r="D169" t="str">
            <v/>
          </cell>
          <cell r="E169" t="str">
            <v>下罗村</v>
          </cell>
          <cell r="F169">
            <v>0.7</v>
          </cell>
        </row>
        <row r="169">
          <cell r="J169">
            <v>4.2</v>
          </cell>
          <cell r="K169" t="str">
            <v>6221840509062792783</v>
          </cell>
          <cell r="L169" t="str">
            <v>连城县农村信用联社罗坊信用社</v>
          </cell>
        </row>
        <row r="170">
          <cell r="A170" t="str">
            <v>164</v>
          </cell>
          <cell r="B170" t="str">
            <v>罗凤招</v>
          </cell>
          <cell r="C170" t="str">
            <v>352627197211131921</v>
          </cell>
          <cell r="D170" t="str">
            <v>13859523656</v>
          </cell>
          <cell r="E170" t="str">
            <v>下罗村</v>
          </cell>
          <cell r="F170">
            <v>5.02</v>
          </cell>
        </row>
        <row r="170">
          <cell r="J170">
            <v>30.12</v>
          </cell>
          <cell r="K170" t="str">
            <v>6221840509062792692</v>
          </cell>
          <cell r="L170" t="str">
            <v>连城县农村信用联社罗坊信用社</v>
          </cell>
        </row>
        <row r="171">
          <cell r="A171" t="str">
            <v>165</v>
          </cell>
          <cell r="B171" t="str">
            <v>罗月英</v>
          </cell>
          <cell r="C171" t="str">
            <v>352627195905241923</v>
          </cell>
          <cell r="D171" t="str">
            <v>13276937532</v>
          </cell>
          <cell r="E171" t="str">
            <v>下罗村</v>
          </cell>
          <cell r="F171">
            <v>1.32</v>
          </cell>
        </row>
        <row r="171">
          <cell r="J171">
            <v>7.92</v>
          </cell>
          <cell r="K171" t="str">
            <v>9090821010100100047910</v>
          </cell>
          <cell r="L171" t="str">
            <v>连城县农村信用联社罗坊信用社</v>
          </cell>
        </row>
        <row r="172">
          <cell r="A172" t="str">
            <v>166</v>
          </cell>
          <cell r="B172" t="str">
            <v>罗明生</v>
          </cell>
          <cell r="C172" t="str">
            <v>352627194912221918</v>
          </cell>
          <cell r="D172" t="str">
            <v>15880648427</v>
          </cell>
          <cell r="E172" t="str">
            <v>下罗村</v>
          </cell>
          <cell r="F172">
            <v>2.47</v>
          </cell>
        </row>
        <row r="172">
          <cell r="J172">
            <v>14.82</v>
          </cell>
          <cell r="K172" t="str">
            <v>9090821010100100047812</v>
          </cell>
          <cell r="L172" t="str">
            <v>连城县农村信用联社罗坊信用社</v>
          </cell>
        </row>
        <row r="173">
          <cell r="A173" t="str">
            <v>167</v>
          </cell>
          <cell r="B173" t="str">
            <v>罗先先</v>
          </cell>
          <cell r="C173" t="str">
            <v>352627196707251922</v>
          </cell>
          <cell r="D173" t="str">
            <v>18250060349</v>
          </cell>
          <cell r="E173" t="str">
            <v>下罗村</v>
          </cell>
          <cell r="F173">
            <v>2.05</v>
          </cell>
        </row>
        <row r="173">
          <cell r="J173">
            <v>12.3</v>
          </cell>
          <cell r="K173" t="str">
            <v>9090821010100100001941</v>
          </cell>
          <cell r="L173" t="str">
            <v>连城县农村信用联社罗坊信用社</v>
          </cell>
        </row>
        <row r="174">
          <cell r="A174" t="str">
            <v>168</v>
          </cell>
          <cell r="B174" t="str">
            <v>罗北斗</v>
          </cell>
          <cell r="C174" t="str">
            <v>352627195011241916</v>
          </cell>
          <cell r="D174" t="str">
            <v>8498864</v>
          </cell>
          <cell r="E174" t="str">
            <v>下罗村</v>
          </cell>
          <cell r="F174">
            <v>2.86</v>
          </cell>
        </row>
        <row r="174">
          <cell r="J174">
            <v>17.16</v>
          </cell>
          <cell r="K174" t="str">
            <v>9090821010100100047901</v>
          </cell>
          <cell r="L174" t="str">
            <v>连城县农村信用联社罗坊信用社</v>
          </cell>
        </row>
        <row r="175">
          <cell r="A175" t="str">
            <v>169</v>
          </cell>
          <cell r="B175" t="str">
            <v>罗木旺</v>
          </cell>
          <cell r="C175" t="str">
            <v>352627195804131936</v>
          </cell>
          <cell r="D175">
            <v>3128963</v>
          </cell>
          <cell r="E175" t="str">
            <v>下罗村</v>
          </cell>
          <cell r="F175">
            <v>3.67</v>
          </cell>
        </row>
        <row r="175">
          <cell r="J175">
            <v>22.02</v>
          </cell>
          <cell r="K175" t="str">
            <v>9090821010100100047279</v>
          </cell>
          <cell r="L175" t="str">
            <v>连城县农村信用联社罗坊信用社</v>
          </cell>
        </row>
        <row r="176">
          <cell r="A176" t="str">
            <v>170</v>
          </cell>
          <cell r="B176" t="str">
            <v>罗礼元</v>
          </cell>
          <cell r="C176" t="str">
            <v>352627195504021911</v>
          </cell>
          <cell r="D176" t="str">
            <v>15160661204</v>
          </cell>
          <cell r="E176" t="str">
            <v>下罗村</v>
          </cell>
          <cell r="F176">
            <v>1.62</v>
          </cell>
        </row>
        <row r="176">
          <cell r="J176">
            <v>9.72</v>
          </cell>
          <cell r="K176" t="str">
            <v>9090821010100100047947</v>
          </cell>
          <cell r="L176" t="str">
            <v>连城县农村信用联社罗坊信用社</v>
          </cell>
        </row>
        <row r="177">
          <cell r="A177" t="str">
            <v>171</v>
          </cell>
          <cell r="B177" t="str">
            <v>罗广西</v>
          </cell>
          <cell r="C177" t="str">
            <v>352627195109111917</v>
          </cell>
          <cell r="D177" t="str">
            <v>18396315009</v>
          </cell>
          <cell r="E177" t="str">
            <v>下罗村</v>
          </cell>
          <cell r="F177">
            <v>0.4</v>
          </cell>
        </row>
        <row r="177">
          <cell r="J177">
            <v>2.4</v>
          </cell>
          <cell r="K177" t="str">
            <v>9090821010100100047796</v>
          </cell>
          <cell r="L177" t="str">
            <v>连城县农村信用联社罗坊信用社</v>
          </cell>
        </row>
        <row r="178">
          <cell r="A178" t="str">
            <v>172</v>
          </cell>
          <cell r="B178" t="str">
            <v>罗水源</v>
          </cell>
          <cell r="C178" t="str">
            <v>352627197701121910</v>
          </cell>
          <cell r="D178" t="str">
            <v/>
          </cell>
          <cell r="E178" t="str">
            <v>下罗村</v>
          </cell>
          <cell r="F178">
            <v>1.39</v>
          </cell>
        </row>
        <row r="178">
          <cell r="J178">
            <v>8.34</v>
          </cell>
          <cell r="K178" t="str">
            <v>6217850800008789875</v>
          </cell>
          <cell r="L178" t="str">
            <v>连城县农村信用联社罗坊信用社</v>
          </cell>
        </row>
        <row r="179">
          <cell r="A179" t="str">
            <v>173</v>
          </cell>
          <cell r="B179" t="str">
            <v>罗水生</v>
          </cell>
          <cell r="C179" t="str">
            <v>352627197104181915</v>
          </cell>
          <cell r="D179" t="str">
            <v>8498221</v>
          </cell>
          <cell r="E179" t="str">
            <v>下罗村</v>
          </cell>
          <cell r="F179">
            <v>1.85</v>
          </cell>
        </row>
        <row r="179">
          <cell r="J179">
            <v>11.1</v>
          </cell>
          <cell r="K179" t="str">
            <v>9090821010100100030857</v>
          </cell>
          <cell r="L179" t="str">
            <v>连城县农村信用联社罗坊信用社</v>
          </cell>
        </row>
        <row r="180">
          <cell r="A180" t="str">
            <v>174</v>
          </cell>
          <cell r="B180" t="str">
            <v>罗清太</v>
          </cell>
          <cell r="C180" t="str">
            <v>352627197508241910</v>
          </cell>
          <cell r="D180">
            <v>3128963</v>
          </cell>
          <cell r="E180" t="str">
            <v>下罗村</v>
          </cell>
          <cell r="F180">
            <v>5.35</v>
          </cell>
        </row>
        <row r="180">
          <cell r="J180">
            <v>32.1</v>
          </cell>
          <cell r="K180" t="str">
            <v>6230361509009896291</v>
          </cell>
          <cell r="L180" t="str">
            <v>连城县农村信用联社罗坊信用社</v>
          </cell>
        </row>
        <row r="181">
          <cell r="A181" t="str">
            <v>175</v>
          </cell>
          <cell r="B181" t="str">
            <v>罗树文</v>
          </cell>
          <cell r="C181" t="str">
            <v>352627195409100013</v>
          </cell>
          <cell r="D181" t="str">
            <v>15813860716</v>
          </cell>
          <cell r="E181" t="str">
            <v>下罗村</v>
          </cell>
          <cell r="F181">
            <v>2.42</v>
          </cell>
        </row>
        <row r="181">
          <cell r="J181">
            <v>14.52</v>
          </cell>
          <cell r="K181" t="str">
            <v>9090821010100100047876</v>
          </cell>
          <cell r="L181" t="str">
            <v>连城县农村信用联社罗坊信用社</v>
          </cell>
        </row>
        <row r="182">
          <cell r="A182" t="str">
            <v>176</v>
          </cell>
          <cell r="B182" t="str">
            <v>罗裕太</v>
          </cell>
          <cell r="C182" t="str">
            <v>352627197010281931</v>
          </cell>
          <cell r="D182" t="str">
            <v>13860542250</v>
          </cell>
          <cell r="E182" t="str">
            <v>下罗村</v>
          </cell>
          <cell r="F182">
            <v>4.75</v>
          </cell>
        </row>
        <row r="182">
          <cell r="J182">
            <v>28.5</v>
          </cell>
          <cell r="K182" t="str">
            <v>9090821010100100047974</v>
          </cell>
          <cell r="L182" t="str">
            <v>连城县农村信用联社罗坊信用社</v>
          </cell>
        </row>
        <row r="183">
          <cell r="A183" t="str">
            <v>177</v>
          </cell>
          <cell r="B183" t="str">
            <v>黄富珍</v>
          </cell>
          <cell r="C183" t="str">
            <v>352627196706151321</v>
          </cell>
          <cell r="D183">
            <v>3128963</v>
          </cell>
          <cell r="E183" t="str">
            <v>下罗村</v>
          </cell>
          <cell r="F183">
            <v>1.48</v>
          </cell>
        </row>
        <row r="183">
          <cell r="J183">
            <v>8.88</v>
          </cell>
          <cell r="K183" t="str">
            <v>9090821010100100047965</v>
          </cell>
          <cell r="L183" t="str">
            <v>连城县农村信用联社罗坊信用社</v>
          </cell>
        </row>
        <row r="184">
          <cell r="A184" t="str">
            <v>178</v>
          </cell>
          <cell r="B184" t="str">
            <v>罗雨太</v>
          </cell>
          <cell r="C184" t="str">
            <v>352627197303101914</v>
          </cell>
          <cell r="D184" t="str">
            <v>13666980782</v>
          </cell>
          <cell r="E184" t="str">
            <v>下罗村</v>
          </cell>
          <cell r="F184">
            <v>7.35</v>
          </cell>
        </row>
        <row r="184">
          <cell r="J184">
            <v>44.1</v>
          </cell>
          <cell r="K184" t="str">
            <v>9090821010100100047661</v>
          </cell>
          <cell r="L184" t="str">
            <v>连城县农村信用联社罗坊信用社</v>
          </cell>
        </row>
        <row r="185">
          <cell r="A185" t="str">
            <v>179</v>
          </cell>
          <cell r="B185" t="str">
            <v>罗和生</v>
          </cell>
          <cell r="C185" t="str">
            <v>35262719640121191X</v>
          </cell>
          <cell r="D185" t="str">
            <v>18707975968</v>
          </cell>
          <cell r="E185" t="str">
            <v>下罗村</v>
          </cell>
          <cell r="F185">
            <v>1.14</v>
          </cell>
        </row>
        <row r="185">
          <cell r="J185">
            <v>6.84</v>
          </cell>
          <cell r="K185" t="str">
            <v>9090821010100100047821</v>
          </cell>
          <cell r="L185" t="str">
            <v>连城县农村信用联社罗坊信用社</v>
          </cell>
        </row>
        <row r="186">
          <cell r="A186" t="str">
            <v>180</v>
          </cell>
          <cell r="B186" t="str">
            <v>罗树生</v>
          </cell>
          <cell r="C186" t="str">
            <v>352627195808161913</v>
          </cell>
          <cell r="D186" t="str">
            <v/>
          </cell>
          <cell r="E186" t="str">
            <v>下罗村</v>
          </cell>
          <cell r="F186">
            <v>4.48</v>
          </cell>
        </row>
        <row r="186">
          <cell r="J186">
            <v>26.88</v>
          </cell>
          <cell r="K186" t="str">
            <v>9090821010100100048287</v>
          </cell>
          <cell r="L186" t="str">
            <v>连城县农村信用联社罗坊信用社</v>
          </cell>
        </row>
        <row r="187">
          <cell r="A187" t="str">
            <v>181</v>
          </cell>
          <cell r="B187" t="str">
            <v>罗金水</v>
          </cell>
          <cell r="C187" t="str">
            <v>352627196709161912</v>
          </cell>
          <cell r="D187">
            <v>3128963</v>
          </cell>
          <cell r="E187" t="str">
            <v>下罗村</v>
          </cell>
          <cell r="F187">
            <v>2.53</v>
          </cell>
        </row>
        <row r="187">
          <cell r="J187">
            <v>15.18</v>
          </cell>
          <cell r="K187" t="str">
            <v>9090821010100100048303</v>
          </cell>
          <cell r="L187" t="str">
            <v>连城县农村信用联社罗坊信用社</v>
          </cell>
        </row>
        <row r="188">
          <cell r="A188" t="str">
            <v>182</v>
          </cell>
          <cell r="B188" t="str">
            <v>罗礼进</v>
          </cell>
          <cell r="C188" t="str">
            <v>352627197211031939</v>
          </cell>
          <cell r="D188">
            <v>3128963</v>
          </cell>
          <cell r="E188" t="str">
            <v>下罗村</v>
          </cell>
          <cell r="F188">
            <v>1.94</v>
          </cell>
        </row>
        <row r="188">
          <cell r="J188">
            <v>11.64</v>
          </cell>
          <cell r="K188" t="str">
            <v>9090821010100100048241</v>
          </cell>
          <cell r="L188" t="str">
            <v>连城县农村信用联社罗坊信用社</v>
          </cell>
        </row>
        <row r="189">
          <cell r="A189" t="str">
            <v>183</v>
          </cell>
          <cell r="B189" t="str">
            <v>罗胜尧</v>
          </cell>
          <cell r="C189" t="str">
            <v>352627195505031919</v>
          </cell>
          <cell r="D189" t="str">
            <v>13507520375</v>
          </cell>
          <cell r="E189" t="str">
            <v>下罗村</v>
          </cell>
          <cell r="F189">
            <v>2.87</v>
          </cell>
        </row>
        <row r="189">
          <cell r="J189">
            <v>17.22</v>
          </cell>
          <cell r="K189" t="str">
            <v>9090821010100100048009</v>
          </cell>
          <cell r="L189" t="str">
            <v>连城县农村信用联社罗坊信用社</v>
          </cell>
        </row>
        <row r="190">
          <cell r="A190" t="str">
            <v>184</v>
          </cell>
          <cell r="B190" t="str">
            <v>江金群</v>
          </cell>
          <cell r="C190" t="str">
            <v>352627195903031949</v>
          </cell>
          <cell r="D190" t="str">
            <v>13375085290</v>
          </cell>
          <cell r="E190" t="str">
            <v>下罗村</v>
          </cell>
          <cell r="F190">
            <v>1.89</v>
          </cell>
        </row>
        <row r="190">
          <cell r="J190">
            <v>11.34</v>
          </cell>
          <cell r="K190" t="str">
            <v>9090821010100100048134</v>
          </cell>
          <cell r="L190" t="str">
            <v>连城县农村信用联社罗坊信用社</v>
          </cell>
        </row>
        <row r="191">
          <cell r="A191" t="str">
            <v>185</v>
          </cell>
          <cell r="B191" t="str">
            <v>揭富珍</v>
          </cell>
          <cell r="C191" t="str">
            <v>352627196504211920</v>
          </cell>
          <cell r="D191" t="str">
            <v>13599629156</v>
          </cell>
          <cell r="E191" t="str">
            <v>下罗村</v>
          </cell>
          <cell r="F191">
            <v>2.26</v>
          </cell>
        </row>
        <row r="191">
          <cell r="J191">
            <v>13.56</v>
          </cell>
          <cell r="K191" t="str">
            <v>9090821010100100047992</v>
          </cell>
          <cell r="L191" t="str">
            <v>连城县农村信用联社罗坊信用社</v>
          </cell>
        </row>
        <row r="192">
          <cell r="A192" t="str">
            <v>186</v>
          </cell>
          <cell r="B192" t="str">
            <v>罗裕华</v>
          </cell>
          <cell r="C192" t="str">
            <v>350825198102051915</v>
          </cell>
          <cell r="D192" t="str">
            <v>18064498187</v>
          </cell>
          <cell r="E192" t="str">
            <v>下罗村</v>
          </cell>
          <cell r="F192">
            <v>2.41</v>
          </cell>
        </row>
        <row r="192">
          <cell r="J192">
            <v>14.46</v>
          </cell>
          <cell r="K192" t="str">
            <v>9090821010100100197552</v>
          </cell>
          <cell r="L192" t="str">
            <v>连城县农村信用联社罗坊信用社</v>
          </cell>
        </row>
        <row r="193">
          <cell r="A193" t="str">
            <v>187</v>
          </cell>
          <cell r="B193" t="str">
            <v>罗礼平</v>
          </cell>
          <cell r="C193" t="str">
            <v>352627197510251915</v>
          </cell>
          <cell r="D193" t="str">
            <v/>
          </cell>
          <cell r="E193" t="str">
            <v>下罗村</v>
          </cell>
          <cell r="F193">
            <v>1.94</v>
          </cell>
        </row>
        <row r="193">
          <cell r="J193">
            <v>11.64</v>
          </cell>
          <cell r="K193" t="str">
            <v>6228230079042300472</v>
          </cell>
          <cell r="L193" t="str">
            <v>连城县农村信用联社罗坊信用社</v>
          </cell>
        </row>
        <row r="194">
          <cell r="A194" t="str">
            <v>188</v>
          </cell>
          <cell r="B194" t="str">
            <v>罗宝生</v>
          </cell>
          <cell r="C194" t="str">
            <v>352627196509041916</v>
          </cell>
          <cell r="D194" t="str">
            <v>13559962609</v>
          </cell>
          <cell r="E194" t="str">
            <v>下罗村</v>
          </cell>
          <cell r="F194">
            <v>1.62</v>
          </cell>
        </row>
        <row r="194">
          <cell r="J194">
            <v>9.72</v>
          </cell>
          <cell r="K194" t="str">
            <v>9090821010100100048036</v>
          </cell>
          <cell r="L194" t="str">
            <v>连城县农村信用联社罗坊信用社</v>
          </cell>
        </row>
        <row r="195">
          <cell r="A195" t="str">
            <v>189</v>
          </cell>
          <cell r="B195" t="str">
            <v>罗裕汉</v>
          </cell>
          <cell r="C195" t="str">
            <v>352627195206261917</v>
          </cell>
          <cell r="D195" t="str">
            <v>13959249105</v>
          </cell>
          <cell r="E195" t="str">
            <v>下罗村</v>
          </cell>
          <cell r="F195">
            <v>2.82</v>
          </cell>
        </row>
        <row r="195">
          <cell r="J195">
            <v>16.92</v>
          </cell>
          <cell r="K195" t="str">
            <v>9090821010100100048027</v>
          </cell>
          <cell r="L195" t="str">
            <v>连城县农村信用联社罗坊信用社</v>
          </cell>
        </row>
        <row r="196">
          <cell r="A196" t="str">
            <v>190</v>
          </cell>
          <cell r="B196" t="str">
            <v>罗太清</v>
          </cell>
          <cell r="C196" t="str">
            <v>352627197308241916</v>
          </cell>
          <cell r="D196" t="str">
            <v>15959733662</v>
          </cell>
          <cell r="E196" t="str">
            <v>下罗村</v>
          </cell>
          <cell r="F196">
            <v>2.07</v>
          </cell>
        </row>
        <row r="196">
          <cell r="J196">
            <v>12.42</v>
          </cell>
          <cell r="K196" t="str">
            <v>9090821010100100048152</v>
          </cell>
          <cell r="L196" t="str">
            <v>连城县农村信用联社罗坊信用社</v>
          </cell>
        </row>
        <row r="197">
          <cell r="A197" t="str">
            <v>191</v>
          </cell>
          <cell r="B197" t="str">
            <v>罗太和</v>
          </cell>
          <cell r="C197" t="str">
            <v>352627197602271913</v>
          </cell>
          <cell r="D197" t="str">
            <v>15206014246</v>
          </cell>
          <cell r="E197" t="str">
            <v>下罗村</v>
          </cell>
          <cell r="F197">
            <v>1.76</v>
          </cell>
        </row>
        <row r="197">
          <cell r="J197">
            <v>10.56</v>
          </cell>
          <cell r="K197" t="str">
            <v>9090821010100100048161</v>
          </cell>
          <cell r="L197" t="str">
            <v>连城县农村信用联社罗坊信用社</v>
          </cell>
        </row>
        <row r="198">
          <cell r="A198" t="str">
            <v>192</v>
          </cell>
          <cell r="B198" t="str">
            <v>罗小鹏</v>
          </cell>
          <cell r="C198" t="str">
            <v>352627197112071919</v>
          </cell>
          <cell r="D198" t="str">
            <v>13507521451</v>
          </cell>
          <cell r="E198" t="str">
            <v>下罗村</v>
          </cell>
          <cell r="F198">
            <v>2.73</v>
          </cell>
        </row>
        <row r="198">
          <cell r="J198">
            <v>16.38</v>
          </cell>
          <cell r="K198" t="str">
            <v>9090821010100100048189</v>
          </cell>
          <cell r="L198" t="str">
            <v>连城县农村信用联社罗坊信用社</v>
          </cell>
        </row>
        <row r="199">
          <cell r="A199" t="str">
            <v>193</v>
          </cell>
          <cell r="B199" t="str">
            <v>罗镇铨</v>
          </cell>
          <cell r="C199" t="str">
            <v>352627196711081911</v>
          </cell>
          <cell r="D199" t="str">
            <v>13950813764</v>
          </cell>
          <cell r="E199" t="str">
            <v>下罗村</v>
          </cell>
          <cell r="F199">
            <v>3.1</v>
          </cell>
        </row>
        <row r="199">
          <cell r="J199">
            <v>18.6</v>
          </cell>
          <cell r="K199" t="str">
            <v>9090821010100100048090</v>
          </cell>
          <cell r="L199" t="str">
            <v>连城县农村信用联社罗坊信用社</v>
          </cell>
        </row>
        <row r="200">
          <cell r="A200" t="str">
            <v>194</v>
          </cell>
          <cell r="B200" t="str">
            <v>罗春泉</v>
          </cell>
          <cell r="C200" t="str">
            <v>352627197612051957</v>
          </cell>
          <cell r="D200" t="str">
            <v/>
          </cell>
          <cell r="E200" t="str">
            <v>下罗村</v>
          </cell>
          <cell r="F200">
            <v>1.56</v>
          </cell>
        </row>
        <row r="200">
          <cell r="J200">
            <v>9.36</v>
          </cell>
          <cell r="K200" t="str">
            <v>6221840509062793609</v>
          </cell>
          <cell r="L200" t="str">
            <v>连城县农村信用联社罗坊信用社</v>
          </cell>
        </row>
        <row r="201">
          <cell r="A201" t="str">
            <v>195</v>
          </cell>
          <cell r="B201" t="str">
            <v>罗述胜</v>
          </cell>
          <cell r="C201" t="str">
            <v>352627196807201914</v>
          </cell>
          <cell r="D201">
            <v>3128963</v>
          </cell>
          <cell r="E201" t="str">
            <v>下罗村</v>
          </cell>
          <cell r="F201">
            <v>3.23</v>
          </cell>
        </row>
        <row r="201">
          <cell r="J201">
            <v>19.38</v>
          </cell>
          <cell r="K201" t="str">
            <v>9090821010100100048125</v>
          </cell>
          <cell r="L201" t="str">
            <v>连城县农村信用联社罗坊信用社</v>
          </cell>
        </row>
        <row r="202">
          <cell r="A202" t="str">
            <v>196</v>
          </cell>
          <cell r="B202" t="str">
            <v>罗述明</v>
          </cell>
          <cell r="C202" t="str">
            <v>352627196209171911</v>
          </cell>
          <cell r="D202" t="str">
            <v>13860257402</v>
          </cell>
          <cell r="E202" t="str">
            <v>下罗村</v>
          </cell>
          <cell r="F202">
            <v>3.35</v>
          </cell>
        </row>
        <row r="202">
          <cell r="J202">
            <v>20.1</v>
          </cell>
          <cell r="K202" t="str">
            <v>9090821010100100048116</v>
          </cell>
          <cell r="L202" t="str">
            <v>连城县农村信用联社罗坊信用社</v>
          </cell>
        </row>
        <row r="203">
          <cell r="A203" t="str">
            <v>197</v>
          </cell>
          <cell r="B203" t="str">
            <v>罗德尧</v>
          </cell>
          <cell r="C203" t="str">
            <v>35262719480703191X</v>
          </cell>
          <cell r="D203" t="str">
            <v>15059080797</v>
          </cell>
          <cell r="E203" t="str">
            <v>下罗村</v>
          </cell>
          <cell r="F203">
            <v>2.91</v>
          </cell>
        </row>
        <row r="203">
          <cell r="J203">
            <v>17.46</v>
          </cell>
          <cell r="K203" t="str">
            <v>9090821010100100048250</v>
          </cell>
          <cell r="L203" t="str">
            <v>连城县农村信用联社罗坊信用社</v>
          </cell>
        </row>
        <row r="204">
          <cell r="A204" t="str">
            <v>198</v>
          </cell>
          <cell r="B204" t="str">
            <v>罗礼先</v>
          </cell>
          <cell r="C204" t="str">
            <v>352627197209201919</v>
          </cell>
          <cell r="D204" t="str">
            <v>15080224968</v>
          </cell>
          <cell r="E204" t="str">
            <v>下罗村</v>
          </cell>
          <cell r="F204">
            <v>3.2</v>
          </cell>
        </row>
        <row r="204">
          <cell r="J204">
            <v>19.2</v>
          </cell>
          <cell r="K204" t="str">
            <v>9090821010100100048278</v>
          </cell>
          <cell r="L204" t="str">
            <v>连城县农村信用联社罗坊信用社</v>
          </cell>
        </row>
        <row r="205">
          <cell r="A205" t="str">
            <v>199</v>
          </cell>
          <cell r="B205" t="str">
            <v>罗纪尧</v>
          </cell>
          <cell r="C205" t="str">
            <v>352627196907061912</v>
          </cell>
          <cell r="D205" t="str">
            <v>15159072787</v>
          </cell>
          <cell r="E205" t="str">
            <v>下罗村</v>
          </cell>
          <cell r="F205">
            <v>2.96</v>
          </cell>
        </row>
        <row r="205">
          <cell r="J205">
            <v>17.76</v>
          </cell>
          <cell r="K205" t="str">
            <v>9090821010100100048198</v>
          </cell>
          <cell r="L205" t="str">
            <v>连城县农村信用联社罗坊信用社</v>
          </cell>
        </row>
        <row r="206">
          <cell r="A206" t="str">
            <v>200</v>
          </cell>
          <cell r="B206" t="str">
            <v>罗难民</v>
          </cell>
          <cell r="C206" t="str">
            <v>352627195202171914</v>
          </cell>
          <cell r="D206" t="str">
            <v>15206015945</v>
          </cell>
          <cell r="E206" t="str">
            <v>下罗村</v>
          </cell>
          <cell r="F206">
            <v>2.87</v>
          </cell>
        </row>
        <row r="206">
          <cell r="J206">
            <v>17.22</v>
          </cell>
          <cell r="K206" t="str">
            <v>9090821010100100048072</v>
          </cell>
          <cell r="L206" t="str">
            <v>连城县农村信用联社罗坊信用社</v>
          </cell>
        </row>
        <row r="207">
          <cell r="A207" t="str">
            <v>201</v>
          </cell>
          <cell r="B207" t="str">
            <v>罗茂开</v>
          </cell>
          <cell r="C207" t="str">
            <v>352627197807291918</v>
          </cell>
          <cell r="D207" t="str">
            <v>15960303842</v>
          </cell>
          <cell r="E207" t="str">
            <v>下罗村</v>
          </cell>
          <cell r="F207">
            <v>0.99</v>
          </cell>
        </row>
        <row r="207">
          <cell r="J207">
            <v>5.94</v>
          </cell>
          <cell r="K207" t="str">
            <v>9090821010100100048296</v>
          </cell>
          <cell r="L207" t="str">
            <v>连城县农村信用联社罗坊信用社</v>
          </cell>
        </row>
        <row r="208">
          <cell r="A208" t="str">
            <v>202</v>
          </cell>
          <cell r="B208" t="str">
            <v>罗如尧</v>
          </cell>
          <cell r="C208" t="str">
            <v>352627196612081916</v>
          </cell>
          <cell r="D208" t="str">
            <v>13616904522</v>
          </cell>
          <cell r="E208" t="str">
            <v>下罗村</v>
          </cell>
          <cell r="F208">
            <v>2.88</v>
          </cell>
        </row>
        <row r="208">
          <cell r="J208">
            <v>17.28</v>
          </cell>
          <cell r="K208" t="str">
            <v>9090821010100100048205</v>
          </cell>
          <cell r="L208" t="str">
            <v>连城县农村信用联社罗坊信用社</v>
          </cell>
        </row>
        <row r="209">
          <cell r="A209" t="str">
            <v>203</v>
          </cell>
          <cell r="B209" t="str">
            <v>罗礼芳</v>
          </cell>
          <cell r="C209" t="str">
            <v>352627197503141937</v>
          </cell>
          <cell r="D209" t="str">
            <v/>
          </cell>
          <cell r="E209" t="str">
            <v>下罗村</v>
          </cell>
          <cell r="F209">
            <v>2.63</v>
          </cell>
        </row>
        <row r="209">
          <cell r="J209">
            <v>15.78</v>
          </cell>
          <cell r="K209" t="str">
            <v>6221840509062793518</v>
          </cell>
          <cell r="L209" t="str">
            <v>连城县农村信用联社罗坊信用社</v>
          </cell>
        </row>
        <row r="210">
          <cell r="A210" t="str">
            <v>204</v>
          </cell>
          <cell r="B210" t="str">
            <v>黄福英</v>
          </cell>
          <cell r="C210" t="str">
            <v>352627194304181924</v>
          </cell>
          <cell r="D210">
            <v>3128963</v>
          </cell>
          <cell r="E210" t="str">
            <v>下罗村</v>
          </cell>
          <cell r="F210">
            <v>2.41</v>
          </cell>
        </row>
        <row r="210">
          <cell r="J210">
            <v>14.46</v>
          </cell>
          <cell r="K210" t="str">
            <v>9090821010100100048063</v>
          </cell>
          <cell r="L210" t="str">
            <v>连城县农村信用联社罗坊信用社</v>
          </cell>
        </row>
        <row r="211">
          <cell r="A211" t="str">
            <v>205</v>
          </cell>
          <cell r="B211" t="str">
            <v>罗如太</v>
          </cell>
          <cell r="C211" t="str">
            <v>352627196511151911</v>
          </cell>
          <cell r="D211" t="str">
            <v>13799085732</v>
          </cell>
          <cell r="E211" t="str">
            <v>下罗村</v>
          </cell>
          <cell r="F211">
            <v>2.48</v>
          </cell>
        </row>
        <row r="211">
          <cell r="J211">
            <v>14.88</v>
          </cell>
          <cell r="K211" t="str">
            <v>9090821010100100048045</v>
          </cell>
          <cell r="L211" t="str">
            <v>连城县农村信用联社罗坊信用社</v>
          </cell>
        </row>
        <row r="212">
          <cell r="A212" t="str">
            <v>206</v>
          </cell>
          <cell r="B212" t="str">
            <v>罗礼洋</v>
          </cell>
          <cell r="C212" t="str">
            <v>352627195810281914</v>
          </cell>
          <cell r="D212" t="str">
            <v>15080229914</v>
          </cell>
          <cell r="E212" t="str">
            <v>下罗村</v>
          </cell>
          <cell r="F212">
            <v>3.17</v>
          </cell>
        </row>
        <row r="212">
          <cell r="J212">
            <v>19.02</v>
          </cell>
          <cell r="K212" t="str">
            <v>9090821010100100048170</v>
          </cell>
          <cell r="L212" t="str">
            <v>连城县农村信用联社罗坊信用社</v>
          </cell>
        </row>
        <row r="213">
          <cell r="A213" t="str">
            <v>207</v>
          </cell>
          <cell r="B213" t="str">
            <v>谢美华</v>
          </cell>
          <cell r="C213" t="str">
            <v>352627196303151925</v>
          </cell>
          <cell r="D213" t="str">
            <v>13606068646</v>
          </cell>
          <cell r="E213" t="str">
            <v>下罗村</v>
          </cell>
          <cell r="F213">
            <v>3.72</v>
          </cell>
        </row>
        <row r="213">
          <cell r="J213">
            <v>22.32</v>
          </cell>
          <cell r="K213" t="str">
            <v>9090821010100100206962</v>
          </cell>
          <cell r="L213" t="str">
            <v>连城县农村信用联社罗坊信用社</v>
          </cell>
        </row>
        <row r="214">
          <cell r="A214" t="str">
            <v>208</v>
          </cell>
          <cell r="B214" t="str">
            <v>罗益华</v>
          </cell>
          <cell r="C214" t="str">
            <v>352627197304281910</v>
          </cell>
          <cell r="D214" t="str">
            <v>18859648359</v>
          </cell>
          <cell r="E214" t="str">
            <v>下罗村</v>
          </cell>
          <cell r="F214">
            <v>4.22</v>
          </cell>
        </row>
        <row r="214">
          <cell r="J214">
            <v>25.32</v>
          </cell>
          <cell r="K214" t="str">
            <v>9090821010100100048223</v>
          </cell>
          <cell r="L214" t="str">
            <v>连城县农村信用联社罗坊信用社</v>
          </cell>
        </row>
        <row r="215">
          <cell r="A215" t="str">
            <v>209</v>
          </cell>
          <cell r="B215" t="str">
            <v>罗旺生</v>
          </cell>
          <cell r="C215" t="str">
            <v>352627197005231913</v>
          </cell>
          <cell r="D215" t="str">
            <v>13959484456</v>
          </cell>
          <cell r="E215" t="str">
            <v>下罗村</v>
          </cell>
          <cell r="F215">
            <v>2.13</v>
          </cell>
        </row>
        <row r="215">
          <cell r="J215">
            <v>12.78</v>
          </cell>
          <cell r="K215" t="str">
            <v>6221840509062793344</v>
          </cell>
          <cell r="L215" t="str">
            <v>连城县农村信用联社罗坊信用社</v>
          </cell>
        </row>
        <row r="216">
          <cell r="A216" t="str">
            <v>210</v>
          </cell>
          <cell r="B216" t="str">
            <v>罗九德</v>
          </cell>
          <cell r="C216" t="str">
            <v>352627194103041917</v>
          </cell>
          <cell r="D216" t="str">
            <v>8498082</v>
          </cell>
          <cell r="E216" t="str">
            <v>下罗村</v>
          </cell>
          <cell r="F216">
            <v>2.41</v>
          </cell>
        </row>
        <row r="216">
          <cell r="J216">
            <v>14.46</v>
          </cell>
          <cell r="K216" t="str">
            <v>9090821010100100048054</v>
          </cell>
          <cell r="L216" t="str">
            <v>连城县农村信用联社罗坊信用社</v>
          </cell>
        </row>
        <row r="217">
          <cell r="A217" t="str">
            <v>211</v>
          </cell>
          <cell r="B217" t="str">
            <v>罗炳明</v>
          </cell>
          <cell r="C217" t="str">
            <v>352627197701171918</v>
          </cell>
          <cell r="D217" t="str">
            <v>15160674802</v>
          </cell>
          <cell r="E217" t="str">
            <v>下罗村</v>
          </cell>
          <cell r="F217">
            <v>2.48</v>
          </cell>
        </row>
        <row r="217">
          <cell r="J217">
            <v>14.88</v>
          </cell>
          <cell r="K217" t="str">
            <v>9090821010100100048385</v>
          </cell>
          <cell r="L217" t="str">
            <v>连城县农村信用联社罗坊信用社</v>
          </cell>
        </row>
        <row r="218">
          <cell r="A218" t="str">
            <v>212</v>
          </cell>
          <cell r="B218" t="str">
            <v>罗健明</v>
          </cell>
          <cell r="C218" t="str">
            <v>350825198303291915</v>
          </cell>
          <cell r="D218" t="str">
            <v>15860165696</v>
          </cell>
          <cell r="E218" t="str">
            <v>下罗村</v>
          </cell>
          <cell r="F218">
            <v>3.04</v>
          </cell>
        </row>
        <row r="218">
          <cell r="J218">
            <v>18.24</v>
          </cell>
          <cell r="K218" t="str">
            <v>6221840509062793641</v>
          </cell>
          <cell r="L218" t="str">
            <v>连城县农村信用联社罗坊信用社</v>
          </cell>
        </row>
        <row r="219">
          <cell r="A219" t="str">
            <v>213</v>
          </cell>
          <cell r="B219" t="str">
            <v>罗礼贵</v>
          </cell>
          <cell r="C219" t="str">
            <v>352627197109101910</v>
          </cell>
          <cell r="D219" t="str">
            <v>15280837159</v>
          </cell>
          <cell r="E219" t="str">
            <v>下罗村</v>
          </cell>
          <cell r="F219">
            <v>2.55</v>
          </cell>
        </row>
        <row r="219">
          <cell r="J219">
            <v>15.3</v>
          </cell>
          <cell r="K219" t="str">
            <v>9090821010100100048401</v>
          </cell>
          <cell r="L219" t="str">
            <v>连城县农村信用联社罗坊信用社</v>
          </cell>
        </row>
        <row r="220">
          <cell r="A220" t="str">
            <v>214</v>
          </cell>
          <cell r="B220" t="str">
            <v>罗祥辉</v>
          </cell>
          <cell r="C220" t="str">
            <v>352627196712311950</v>
          </cell>
          <cell r="D220" t="str">
            <v>13959467976</v>
          </cell>
          <cell r="E220" t="str">
            <v>下罗村</v>
          </cell>
          <cell r="F220">
            <v>2.77</v>
          </cell>
        </row>
        <row r="220">
          <cell r="J220">
            <v>16.62</v>
          </cell>
          <cell r="K220" t="str">
            <v>6230361109010525144</v>
          </cell>
          <cell r="L220" t="str">
            <v>连城县农村信用联社罗坊信用社</v>
          </cell>
        </row>
        <row r="221">
          <cell r="A221" t="str">
            <v>215</v>
          </cell>
          <cell r="B221" t="str">
            <v>罗建新</v>
          </cell>
          <cell r="C221" t="str">
            <v>352627196908111934</v>
          </cell>
          <cell r="D221" t="str">
            <v>15960308216</v>
          </cell>
          <cell r="E221" t="str">
            <v>下罗村</v>
          </cell>
          <cell r="F221">
            <v>3.05</v>
          </cell>
        </row>
        <row r="221">
          <cell r="J221">
            <v>18.3</v>
          </cell>
          <cell r="K221" t="str">
            <v>9090821010100100048438</v>
          </cell>
          <cell r="L221" t="str">
            <v>连城县农村信用联社罗坊信用社</v>
          </cell>
        </row>
        <row r="222">
          <cell r="A222" t="str">
            <v>216</v>
          </cell>
          <cell r="B222" t="str">
            <v>罗志松</v>
          </cell>
          <cell r="C222" t="str">
            <v>352627194207181914</v>
          </cell>
          <cell r="D222" t="str">
            <v>13656920503</v>
          </cell>
          <cell r="E222" t="str">
            <v>下罗村</v>
          </cell>
          <cell r="F222">
            <v>2.32</v>
          </cell>
        </row>
        <row r="222">
          <cell r="J222">
            <v>13.92</v>
          </cell>
          <cell r="K222" t="str">
            <v>9090821010100100048465</v>
          </cell>
          <cell r="L222" t="str">
            <v>连城县农村信用联社罗坊信用社</v>
          </cell>
        </row>
        <row r="223">
          <cell r="A223" t="str">
            <v>217</v>
          </cell>
          <cell r="B223" t="str">
            <v>罗永桢</v>
          </cell>
          <cell r="C223" t="str">
            <v>350825200611011911</v>
          </cell>
          <cell r="D223" t="str">
            <v/>
          </cell>
          <cell r="E223" t="str">
            <v>下罗村</v>
          </cell>
          <cell r="F223">
            <v>2.13</v>
          </cell>
        </row>
        <row r="223">
          <cell r="J223">
            <v>12.78</v>
          </cell>
          <cell r="K223" t="str">
            <v>6221840509083895748</v>
          </cell>
          <cell r="L223" t="str">
            <v>连城县农村信用联社罗坊信用社</v>
          </cell>
        </row>
        <row r="224">
          <cell r="A224" t="str">
            <v>218</v>
          </cell>
          <cell r="B224" t="str">
            <v>罗才生</v>
          </cell>
          <cell r="C224" t="str">
            <v>352627196909211910</v>
          </cell>
          <cell r="D224">
            <v>3128963</v>
          </cell>
          <cell r="E224" t="str">
            <v>下罗村</v>
          </cell>
          <cell r="F224">
            <v>1.68</v>
          </cell>
        </row>
        <row r="224">
          <cell r="J224">
            <v>10.08</v>
          </cell>
          <cell r="K224" t="str">
            <v>6221840509076320480</v>
          </cell>
          <cell r="L224" t="str">
            <v>连城县农村信用联社罗坊信用社</v>
          </cell>
        </row>
        <row r="225">
          <cell r="A225" t="str">
            <v>219</v>
          </cell>
          <cell r="B225" t="str">
            <v>罗祥宽</v>
          </cell>
          <cell r="C225" t="str">
            <v>352627197101271915</v>
          </cell>
          <cell r="D225" t="str">
            <v>13850677403</v>
          </cell>
          <cell r="E225" t="str">
            <v>下罗村</v>
          </cell>
          <cell r="F225">
            <v>2.55</v>
          </cell>
        </row>
        <row r="225">
          <cell r="J225">
            <v>15.3</v>
          </cell>
          <cell r="K225" t="str">
            <v>9090821010100100048483</v>
          </cell>
          <cell r="L225" t="str">
            <v>连城县农村信用联社罗坊信用社</v>
          </cell>
        </row>
        <row r="226">
          <cell r="A226" t="str">
            <v>220</v>
          </cell>
          <cell r="B226" t="str">
            <v>罗洪林</v>
          </cell>
          <cell r="C226" t="str">
            <v>352627196610221938</v>
          </cell>
          <cell r="D226" t="str">
            <v>13003983756</v>
          </cell>
          <cell r="E226" t="str">
            <v>下罗村</v>
          </cell>
          <cell r="F226">
            <v>3.25</v>
          </cell>
        </row>
        <row r="226">
          <cell r="J226">
            <v>19.5</v>
          </cell>
          <cell r="K226" t="str">
            <v>9090821010100100048526</v>
          </cell>
          <cell r="L226" t="str">
            <v>连城县农村信用联社罗坊信用社</v>
          </cell>
        </row>
        <row r="227">
          <cell r="A227" t="str">
            <v>221</v>
          </cell>
          <cell r="B227" t="str">
            <v>罗祥宜</v>
          </cell>
          <cell r="C227" t="str">
            <v>352627197411291911</v>
          </cell>
          <cell r="D227" t="str">
            <v>15959733852</v>
          </cell>
          <cell r="E227" t="str">
            <v>下罗村</v>
          </cell>
          <cell r="F227">
            <v>2.22</v>
          </cell>
        </row>
        <row r="227">
          <cell r="J227">
            <v>13.32</v>
          </cell>
          <cell r="K227" t="str">
            <v>9090821010100100048492</v>
          </cell>
          <cell r="L227" t="str">
            <v>连城县农村信用联社罗坊信用社</v>
          </cell>
        </row>
        <row r="228">
          <cell r="A228" t="str">
            <v>222</v>
          </cell>
          <cell r="B228" t="str">
            <v>罗述年</v>
          </cell>
          <cell r="C228" t="str">
            <v>352627196904061917</v>
          </cell>
          <cell r="D228" t="str">
            <v>15159096398</v>
          </cell>
          <cell r="E228" t="str">
            <v>下罗村</v>
          </cell>
          <cell r="F228">
            <v>2.23</v>
          </cell>
        </row>
        <row r="228">
          <cell r="J228">
            <v>13.38</v>
          </cell>
          <cell r="K228" t="str">
            <v>9090821010100100048500</v>
          </cell>
          <cell r="L228" t="str">
            <v>连城县农村信用联社罗坊信用社</v>
          </cell>
        </row>
        <row r="229">
          <cell r="A229" t="str">
            <v>223</v>
          </cell>
          <cell r="B229" t="str">
            <v>罗礼秋</v>
          </cell>
          <cell r="C229" t="str">
            <v>352627195907091914</v>
          </cell>
          <cell r="D229" t="str">
            <v>13375089341</v>
          </cell>
          <cell r="E229" t="str">
            <v>下罗村</v>
          </cell>
          <cell r="F229">
            <v>2.38</v>
          </cell>
        </row>
        <row r="229">
          <cell r="J229">
            <v>14.28</v>
          </cell>
          <cell r="K229" t="str">
            <v>9090821010100100048553</v>
          </cell>
          <cell r="L229" t="str">
            <v>连城县农村信用联社罗坊信用社</v>
          </cell>
        </row>
        <row r="230">
          <cell r="A230" t="str">
            <v>224</v>
          </cell>
          <cell r="B230" t="str">
            <v>罗金华</v>
          </cell>
          <cell r="C230" t="str">
            <v>352627196305201957</v>
          </cell>
          <cell r="D230" t="str">
            <v>15079073963</v>
          </cell>
          <cell r="E230" t="str">
            <v>下罗村</v>
          </cell>
          <cell r="F230">
            <v>4.13</v>
          </cell>
        </row>
        <row r="230">
          <cell r="J230">
            <v>24.78</v>
          </cell>
          <cell r="K230" t="str">
            <v>9090821010100100048429</v>
          </cell>
          <cell r="L230" t="str">
            <v>连城县农村信用联社罗坊信用社</v>
          </cell>
        </row>
        <row r="231">
          <cell r="A231" t="str">
            <v>225</v>
          </cell>
          <cell r="B231" t="str">
            <v>罗礼祥</v>
          </cell>
          <cell r="C231" t="str">
            <v>352627195611021917</v>
          </cell>
          <cell r="D231" t="str">
            <v>15160662241</v>
          </cell>
          <cell r="E231" t="str">
            <v>下罗村</v>
          </cell>
          <cell r="F231">
            <v>3.05</v>
          </cell>
        </row>
        <row r="231">
          <cell r="J231">
            <v>18.3</v>
          </cell>
          <cell r="K231" t="str">
            <v>9090821010100100048394</v>
          </cell>
          <cell r="L231" t="str">
            <v>连城县农村信用联社罗坊信用社</v>
          </cell>
        </row>
        <row r="232">
          <cell r="A232" t="str">
            <v>226</v>
          </cell>
          <cell r="B232" t="str">
            <v>罗洪山</v>
          </cell>
          <cell r="C232" t="str">
            <v>352627197212161938</v>
          </cell>
          <cell r="D232" t="str">
            <v>18250342680</v>
          </cell>
          <cell r="E232" t="str">
            <v>下罗村</v>
          </cell>
          <cell r="F232">
            <v>2.12</v>
          </cell>
        </row>
        <row r="232">
          <cell r="J232">
            <v>12.72</v>
          </cell>
          <cell r="K232" t="str">
            <v>9090821010100100048517</v>
          </cell>
          <cell r="L232" t="str">
            <v>连城县农村信用联社罗坊信用社</v>
          </cell>
        </row>
        <row r="233">
          <cell r="A233" t="str">
            <v>227</v>
          </cell>
          <cell r="B233" t="str">
            <v>罗梅生</v>
          </cell>
          <cell r="C233" t="str">
            <v>352627196011231915</v>
          </cell>
          <cell r="D233" t="str">
            <v>13599646715</v>
          </cell>
          <cell r="E233" t="str">
            <v>下罗村</v>
          </cell>
          <cell r="F233">
            <v>4.1</v>
          </cell>
        </row>
        <row r="233">
          <cell r="J233">
            <v>24.6</v>
          </cell>
          <cell r="K233" t="str">
            <v>9090821010100100048447</v>
          </cell>
          <cell r="L233" t="str">
            <v>连城县农村信用联社罗坊信用社</v>
          </cell>
        </row>
        <row r="234">
          <cell r="A234" t="str">
            <v>228</v>
          </cell>
          <cell r="B234" t="str">
            <v>罗洪安</v>
          </cell>
          <cell r="C234" t="str">
            <v>	35262719690831191X</v>
          </cell>
          <cell r="D234">
            <v>3128963</v>
          </cell>
          <cell r="E234" t="str">
            <v>下罗村</v>
          </cell>
          <cell r="F234">
            <v>2.37</v>
          </cell>
        </row>
        <row r="234">
          <cell r="J234">
            <v>14.22</v>
          </cell>
          <cell r="K234" t="str">
            <v>	9090821010100100048508</v>
          </cell>
          <cell r="L234" t="str">
            <v>连城县农村信用联社罗坊信用社</v>
          </cell>
        </row>
        <row r="235">
          <cell r="A235" t="str">
            <v>229</v>
          </cell>
          <cell r="B235" t="str">
            <v>罗炳梅</v>
          </cell>
          <cell r="C235" t="str">
            <v>352627196207221911</v>
          </cell>
          <cell r="D235" t="str">
            <v>15880382409</v>
          </cell>
          <cell r="E235" t="str">
            <v>下罗村</v>
          </cell>
          <cell r="F235">
            <v>2.28</v>
          </cell>
        </row>
        <row r="235">
          <cell r="J235">
            <v>13.68</v>
          </cell>
          <cell r="K235" t="str">
            <v>6221840509062793153</v>
          </cell>
          <cell r="L235" t="str">
            <v>连城县农村信用联社罗坊信用社</v>
          </cell>
        </row>
        <row r="236">
          <cell r="A236" t="str">
            <v>230</v>
          </cell>
          <cell r="B236" t="str">
            <v>罗旺生</v>
          </cell>
          <cell r="C236" t="str">
            <v>352627195409021913</v>
          </cell>
          <cell r="D236">
            <v>3128963</v>
          </cell>
          <cell r="E236" t="str">
            <v>下罗村</v>
          </cell>
          <cell r="F236">
            <v>3.54</v>
          </cell>
        </row>
        <row r="236">
          <cell r="J236">
            <v>21.24</v>
          </cell>
          <cell r="K236" t="str">
            <v>9090821010100100048562</v>
          </cell>
          <cell r="L236" t="str">
            <v>连城县农村信用联社罗坊信用社</v>
          </cell>
        </row>
        <row r="237">
          <cell r="A237" t="str">
            <v>231</v>
          </cell>
          <cell r="B237" t="str">
            <v>罗益恒</v>
          </cell>
          <cell r="C237" t="str">
            <v>350825198208191916</v>
          </cell>
          <cell r="D237" t="str">
            <v>15080226492</v>
          </cell>
          <cell r="E237" t="str">
            <v>下罗村</v>
          </cell>
          <cell r="F237">
            <v>1.52</v>
          </cell>
        </row>
        <row r="237">
          <cell r="J237">
            <v>9.12</v>
          </cell>
          <cell r="K237" t="str">
            <v>9090821010100100048820</v>
          </cell>
          <cell r="L237" t="str">
            <v>连城县农村信用联社罗坊信用社</v>
          </cell>
        </row>
        <row r="238">
          <cell r="A238" t="str">
            <v>232</v>
          </cell>
          <cell r="B238" t="str">
            <v>罗礼祥</v>
          </cell>
          <cell r="C238" t="str">
            <v>352627197707281915</v>
          </cell>
          <cell r="D238" t="str">
            <v>13850656912</v>
          </cell>
          <cell r="E238" t="str">
            <v>下罗村</v>
          </cell>
          <cell r="F238">
            <v>1.02</v>
          </cell>
        </row>
        <row r="238">
          <cell r="J238">
            <v>6.12</v>
          </cell>
          <cell r="K238" t="str">
            <v>9090821010100100048731</v>
          </cell>
          <cell r="L238" t="str">
            <v>连城县农村信用联社罗坊信用社</v>
          </cell>
        </row>
        <row r="239">
          <cell r="A239" t="str">
            <v>233</v>
          </cell>
          <cell r="B239" t="str">
            <v>罗火生</v>
          </cell>
          <cell r="C239" t="str">
            <v>35262719550820191X</v>
          </cell>
          <cell r="D239" t="str">
            <v>18760033002</v>
          </cell>
          <cell r="E239" t="str">
            <v>下罗村</v>
          </cell>
          <cell r="F239">
            <v>3.23</v>
          </cell>
        </row>
        <row r="239">
          <cell r="J239">
            <v>19.38</v>
          </cell>
          <cell r="K239" t="str">
            <v>9090821010100100048660</v>
          </cell>
          <cell r="L239" t="str">
            <v>连城县农村信用联社罗坊信用社</v>
          </cell>
        </row>
        <row r="240">
          <cell r="A240" t="str">
            <v>234</v>
          </cell>
          <cell r="B240" t="str">
            <v>罗四保</v>
          </cell>
          <cell r="C240" t="str">
            <v>352627195012091913</v>
          </cell>
          <cell r="D240">
            <v>3128963</v>
          </cell>
          <cell r="E240" t="str">
            <v>下罗村</v>
          </cell>
          <cell r="F240">
            <v>3.44</v>
          </cell>
        </row>
        <row r="240">
          <cell r="J240">
            <v>20.64</v>
          </cell>
          <cell r="K240" t="str">
            <v>9090821010100100048624</v>
          </cell>
          <cell r="L240" t="str">
            <v>连城县农村信用联社罗坊信用社</v>
          </cell>
        </row>
        <row r="241">
          <cell r="A241" t="str">
            <v>235</v>
          </cell>
          <cell r="B241" t="str">
            <v>周爱群</v>
          </cell>
          <cell r="C241" t="str">
            <v>352627195403281925</v>
          </cell>
          <cell r="D241" t="str">
            <v>18876030039</v>
          </cell>
          <cell r="E241" t="str">
            <v>下罗村</v>
          </cell>
          <cell r="F241">
            <v>1.84</v>
          </cell>
        </row>
        <row r="241">
          <cell r="J241">
            <v>11.04</v>
          </cell>
          <cell r="K241" t="str">
            <v>9090821010100100048866</v>
          </cell>
          <cell r="L241" t="str">
            <v>连城县农村信用联社罗坊信用社</v>
          </cell>
        </row>
        <row r="242">
          <cell r="A242" t="str">
            <v>236</v>
          </cell>
          <cell r="B242" t="str">
            <v>罗安太</v>
          </cell>
          <cell r="C242" t="str">
            <v>352627196302011912</v>
          </cell>
          <cell r="D242" t="str">
            <v>13375080271</v>
          </cell>
          <cell r="E242" t="str">
            <v>下罗村</v>
          </cell>
          <cell r="F242">
            <v>2.88</v>
          </cell>
        </row>
        <row r="242">
          <cell r="J242">
            <v>17.28</v>
          </cell>
          <cell r="K242" t="str">
            <v>9090821010100100048893</v>
          </cell>
          <cell r="L242" t="str">
            <v>连城县农村信用联社罗坊信用社</v>
          </cell>
        </row>
        <row r="243">
          <cell r="A243" t="str">
            <v>237</v>
          </cell>
          <cell r="B243" t="str">
            <v>罗益镭</v>
          </cell>
          <cell r="C243" t="str">
            <v>35082519831210195X</v>
          </cell>
          <cell r="D243" t="str">
            <v/>
          </cell>
          <cell r="E243" t="str">
            <v>下罗村</v>
          </cell>
          <cell r="F243">
            <v>1.77</v>
          </cell>
        </row>
        <row r="243">
          <cell r="J243">
            <v>10.62</v>
          </cell>
          <cell r="K243" t="str">
            <v>6221840509089896815</v>
          </cell>
          <cell r="L243" t="str">
            <v>连城县农村信用联社罗坊信用社</v>
          </cell>
        </row>
        <row r="244">
          <cell r="A244" t="str">
            <v>238</v>
          </cell>
          <cell r="B244" t="str">
            <v>罗福太</v>
          </cell>
          <cell r="C244" t="str">
            <v>352627197712091913</v>
          </cell>
          <cell r="D244" t="str">
            <v>15159073348</v>
          </cell>
          <cell r="E244" t="str">
            <v>下罗村</v>
          </cell>
          <cell r="F244">
            <v>1.25</v>
          </cell>
        </row>
        <row r="244">
          <cell r="J244">
            <v>7.5</v>
          </cell>
          <cell r="K244" t="str">
            <v>9090821010100100048848</v>
          </cell>
          <cell r="L244" t="str">
            <v>连城县农村信用联社罗坊信用社</v>
          </cell>
        </row>
        <row r="245">
          <cell r="A245" t="str">
            <v>239</v>
          </cell>
          <cell r="B245" t="str">
            <v>罗金泉</v>
          </cell>
          <cell r="C245" t="str">
            <v>352627197905131918</v>
          </cell>
          <cell r="D245" t="str">
            <v/>
          </cell>
          <cell r="E245" t="str">
            <v>下罗村</v>
          </cell>
          <cell r="F245">
            <v>3.78</v>
          </cell>
        </row>
        <row r="245">
          <cell r="J245">
            <v>22.68</v>
          </cell>
          <cell r="K245" t="str">
            <v>6221840509062794821</v>
          </cell>
          <cell r="L245" t="str">
            <v>连城县农村信用联社罗坊信用社</v>
          </cell>
        </row>
        <row r="246">
          <cell r="A246" t="str">
            <v>240</v>
          </cell>
          <cell r="B246" t="str">
            <v>罗林辉</v>
          </cell>
          <cell r="C246" t="str">
            <v>352627195708291913</v>
          </cell>
          <cell r="D246" t="str">
            <v>15160681603</v>
          </cell>
          <cell r="E246" t="str">
            <v>下罗村</v>
          </cell>
          <cell r="F246">
            <v>1.67</v>
          </cell>
        </row>
        <row r="246">
          <cell r="J246">
            <v>10.02</v>
          </cell>
          <cell r="K246" t="str">
            <v>9090821010100100048884</v>
          </cell>
          <cell r="L246" t="str">
            <v>连城县农村信用联社罗坊信用社</v>
          </cell>
        </row>
        <row r="247">
          <cell r="A247" t="str">
            <v>241</v>
          </cell>
          <cell r="B247" t="str">
            <v>林满群</v>
          </cell>
          <cell r="C247" t="str">
            <v>352627196001121923</v>
          </cell>
          <cell r="D247" t="str">
            <v>15959736634</v>
          </cell>
          <cell r="E247" t="str">
            <v>下罗村</v>
          </cell>
          <cell r="F247">
            <v>2.06</v>
          </cell>
        </row>
        <row r="247">
          <cell r="J247">
            <v>12.36</v>
          </cell>
          <cell r="K247" t="str">
            <v>6221840509062794540</v>
          </cell>
          <cell r="L247" t="str">
            <v>连城县农村信用联社罗坊信用社</v>
          </cell>
        </row>
        <row r="248">
          <cell r="A248" t="str">
            <v>242</v>
          </cell>
          <cell r="B248" t="str">
            <v>罗功太</v>
          </cell>
          <cell r="C248" t="str">
            <v>352627195908181911</v>
          </cell>
          <cell r="D248" t="str">
            <v>15959735837</v>
          </cell>
          <cell r="E248" t="str">
            <v>下罗村</v>
          </cell>
          <cell r="F248">
            <v>4.96</v>
          </cell>
        </row>
        <row r="248">
          <cell r="J248">
            <v>29.76</v>
          </cell>
          <cell r="K248" t="str">
            <v>9090821010100100048900</v>
          </cell>
          <cell r="L248" t="str">
            <v>连城县农村信用联社罗坊信用社</v>
          </cell>
        </row>
        <row r="249">
          <cell r="A249" t="str">
            <v>243</v>
          </cell>
          <cell r="B249" t="str">
            <v>罗春林</v>
          </cell>
          <cell r="C249" t="str">
            <v>35082520040204192X</v>
          </cell>
          <cell r="D249" t="str">
            <v>13285904686</v>
          </cell>
          <cell r="E249" t="str">
            <v>下罗村</v>
          </cell>
          <cell r="F249">
            <v>0.6</v>
          </cell>
        </row>
        <row r="249">
          <cell r="J249">
            <v>3.6</v>
          </cell>
          <cell r="K249" t="str">
            <v>6221840509043833462</v>
          </cell>
          <cell r="L249" t="str">
            <v>连城县农村信用联社罗坊信用社</v>
          </cell>
        </row>
        <row r="250">
          <cell r="A250" t="str">
            <v>244</v>
          </cell>
          <cell r="B250" t="str">
            <v>邱贵兰</v>
          </cell>
          <cell r="C250" t="str">
            <v>35262719540909192X</v>
          </cell>
          <cell r="D250" t="str">
            <v>18760037457</v>
          </cell>
          <cell r="E250" t="str">
            <v>下罗村</v>
          </cell>
          <cell r="F250">
            <v>1.28</v>
          </cell>
        </row>
        <row r="250">
          <cell r="J250">
            <v>7.68</v>
          </cell>
          <cell r="K250" t="str">
            <v>6221840509062794490</v>
          </cell>
          <cell r="L250" t="str">
            <v>连城县农村信用联社罗坊信用社</v>
          </cell>
        </row>
        <row r="251">
          <cell r="A251" t="str">
            <v>245</v>
          </cell>
          <cell r="B251" t="str">
            <v>罗彬</v>
          </cell>
          <cell r="C251" t="str">
            <v>352627197906221915</v>
          </cell>
          <cell r="D251" t="str">
            <v>13600995839</v>
          </cell>
          <cell r="E251" t="str">
            <v>下罗村</v>
          </cell>
          <cell r="F251">
            <v>1.34</v>
          </cell>
        </row>
        <row r="251">
          <cell r="J251">
            <v>8.04</v>
          </cell>
          <cell r="K251" t="str">
            <v>9090821010100100048740</v>
          </cell>
          <cell r="L251" t="str">
            <v>连城县农村信用联社罗坊信用社</v>
          </cell>
        </row>
        <row r="252">
          <cell r="A252" t="str">
            <v>246</v>
          </cell>
          <cell r="B252" t="str">
            <v>罗安太</v>
          </cell>
          <cell r="C252" t="str">
            <v>352627197310141914</v>
          </cell>
          <cell r="D252" t="str">
            <v>13806999412</v>
          </cell>
          <cell r="E252" t="str">
            <v>下罗村</v>
          </cell>
          <cell r="F252">
            <v>1.25</v>
          </cell>
        </row>
        <row r="252">
          <cell r="J252">
            <v>7.5</v>
          </cell>
          <cell r="K252" t="str">
            <v>9090821010100100048697</v>
          </cell>
          <cell r="L252" t="str">
            <v>连城县农村信用联社罗坊信用社</v>
          </cell>
        </row>
        <row r="253">
          <cell r="A253" t="str">
            <v>247</v>
          </cell>
          <cell r="B253" t="str">
            <v>马英娥</v>
          </cell>
          <cell r="C253" t="str">
            <v>352627196206091641</v>
          </cell>
          <cell r="D253">
            <v>3128963</v>
          </cell>
          <cell r="E253" t="str">
            <v>下罗村</v>
          </cell>
          <cell r="F253">
            <v>2.86</v>
          </cell>
        </row>
        <row r="253">
          <cell r="J253">
            <v>17.16</v>
          </cell>
          <cell r="K253" t="str">
            <v>6221840509062794557</v>
          </cell>
          <cell r="L253" t="str">
            <v>连城县农村信用联社罗坊信用社</v>
          </cell>
        </row>
        <row r="254">
          <cell r="A254" t="str">
            <v>248</v>
          </cell>
          <cell r="B254" t="str">
            <v>罗礼明</v>
          </cell>
          <cell r="C254" t="str">
            <v>352627194910081915</v>
          </cell>
          <cell r="D254" t="str">
            <v>15159070115</v>
          </cell>
          <cell r="E254" t="str">
            <v>下罗村</v>
          </cell>
          <cell r="F254">
            <v>3.09</v>
          </cell>
        </row>
        <row r="254">
          <cell r="J254">
            <v>18.54</v>
          </cell>
          <cell r="K254" t="str">
            <v>9090821010100100048928</v>
          </cell>
          <cell r="L254" t="str">
            <v>连城县农村信用联社罗坊信用社</v>
          </cell>
        </row>
        <row r="255">
          <cell r="A255" t="str">
            <v>249</v>
          </cell>
          <cell r="B255" t="str">
            <v>罗敏太</v>
          </cell>
          <cell r="C255" t="str">
            <v>350825198204281914</v>
          </cell>
          <cell r="D255">
            <v>3128963</v>
          </cell>
          <cell r="E255" t="str">
            <v>下罗村</v>
          </cell>
          <cell r="F255">
            <v>1.18</v>
          </cell>
        </row>
        <row r="255">
          <cell r="J255">
            <v>7.08</v>
          </cell>
          <cell r="K255" t="str">
            <v>6221840509062794078</v>
          </cell>
          <cell r="L255" t="str">
            <v>连城县农村信用联社罗坊信用社</v>
          </cell>
        </row>
        <row r="256">
          <cell r="A256" t="str">
            <v>250</v>
          </cell>
          <cell r="B256" t="str">
            <v>罗福太</v>
          </cell>
          <cell r="C256" t="str">
            <v>352627196007111910</v>
          </cell>
          <cell r="D256" t="str">
            <v>15159073348</v>
          </cell>
          <cell r="E256" t="str">
            <v>下罗村</v>
          </cell>
          <cell r="F256">
            <v>4.17</v>
          </cell>
        </row>
        <row r="256">
          <cell r="J256">
            <v>25.02</v>
          </cell>
          <cell r="K256" t="str">
            <v>9090821010100100048768</v>
          </cell>
          <cell r="L256" t="str">
            <v>连城县农村信用联社罗坊信用社</v>
          </cell>
        </row>
        <row r="257">
          <cell r="A257" t="str">
            <v>251</v>
          </cell>
          <cell r="B257" t="str">
            <v>罗祥太</v>
          </cell>
          <cell r="C257" t="str">
            <v>352627197102051930</v>
          </cell>
          <cell r="D257" t="str">
            <v>15206054868</v>
          </cell>
          <cell r="E257" t="str">
            <v>下罗村</v>
          </cell>
          <cell r="F257">
            <v>2.49</v>
          </cell>
        </row>
        <row r="257">
          <cell r="J257">
            <v>14.94</v>
          </cell>
          <cell r="K257" t="str">
            <v>9090821010100100048786</v>
          </cell>
          <cell r="L257" t="str">
            <v>连城县农村信用联社罗坊信用社</v>
          </cell>
        </row>
        <row r="258">
          <cell r="A258" t="str">
            <v>252</v>
          </cell>
          <cell r="B258" t="str">
            <v>罗健太</v>
          </cell>
          <cell r="C258" t="str">
            <v>352627196302091916</v>
          </cell>
          <cell r="D258">
            <v>3128963</v>
          </cell>
          <cell r="E258" t="str">
            <v>下罗村</v>
          </cell>
          <cell r="F258">
            <v>3.04</v>
          </cell>
        </row>
        <row r="258">
          <cell r="J258">
            <v>18.24</v>
          </cell>
          <cell r="K258" t="str">
            <v>9090821010100100048937</v>
          </cell>
          <cell r="L258" t="str">
            <v>连城县农村信用联社罗坊信用社</v>
          </cell>
        </row>
        <row r="259">
          <cell r="A259" t="str">
            <v>253</v>
          </cell>
          <cell r="B259" t="str">
            <v>罗锋</v>
          </cell>
          <cell r="C259" t="str">
            <v>352627196903211952</v>
          </cell>
          <cell r="D259" t="str">
            <v>13596629060</v>
          </cell>
          <cell r="E259" t="str">
            <v>下罗村</v>
          </cell>
          <cell r="F259">
            <v>2.38</v>
          </cell>
        </row>
        <row r="259">
          <cell r="J259">
            <v>14.28</v>
          </cell>
          <cell r="K259" t="str">
            <v>9090821010100100048919</v>
          </cell>
          <cell r="L259" t="str">
            <v>连城县农村信用联社罗坊信用社</v>
          </cell>
        </row>
        <row r="260">
          <cell r="A260" t="str">
            <v>254</v>
          </cell>
          <cell r="B260" t="str">
            <v>罗礼保</v>
          </cell>
          <cell r="C260" t="str">
            <v>352627196304201912</v>
          </cell>
          <cell r="D260" t="str">
            <v>8498916</v>
          </cell>
          <cell r="E260" t="str">
            <v>下罗村</v>
          </cell>
          <cell r="F260">
            <v>0.23</v>
          </cell>
        </row>
        <row r="260">
          <cell r="J260">
            <v>1.38</v>
          </cell>
          <cell r="K260" t="str">
            <v>9090821010100100048679</v>
          </cell>
          <cell r="L260" t="str">
            <v>连城县农村信用联社罗坊信用社</v>
          </cell>
        </row>
        <row r="261">
          <cell r="A261" t="str">
            <v>255</v>
          </cell>
          <cell r="B261" t="str">
            <v>李二妲</v>
          </cell>
          <cell r="C261" t="str">
            <v>352627195003081940</v>
          </cell>
          <cell r="D261" t="str">
            <v/>
          </cell>
          <cell r="E261" t="str">
            <v>下罗村</v>
          </cell>
          <cell r="F261">
            <v>0.54</v>
          </cell>
        </row>
        <row r="261">
          <cell r="J261">
            <v>3.24</v>
          </cell>
          <cell r="K261" t="str">
            <v>6221840509062794425</v>
          </cell>
          <cell r="L261" t="str">
            <v>连城县农村信用联社罗坊信用社</v>
          </cell>
        </row>
        <row r="262">
          <cell r="A262" t="str">
            <v>256</v>
          </cell>
          <cell r="B262" t="str">
            <v>罗礼洪</v>
          </cell>
          <cell r="C262" t="str">
            <v>352627197203171915</v>
          </cell>
          <cell r="D262" t="str">
            <v>15960914828</v>
          </cell>
          <cell r="E262" t="str">
            <v>下罗村</v>
          </cell>
          <cell r="F262">
            <v>2.6</v>
          </cell>
        </row>
        <row r="262">
          <cell r="J262">
            <v>15.6</v>
          </cell>
          <cell r="K262" t="str">
            <v>9090821010100100048642</v>
          </cell>
          <cell r="L262" t="str">
            <v>连城县农村信用联社罗坊信用社</v>
          </cell>
        </row>
        <row r="263">
          <cell r="A263" t="str">
            <v>257</v>
          </cell>
          <cell r="B263" t="str">
            <v>罗炎明</v>
          </cell>
          <cell r="C263" t="str">
            <v>352627197301281915</v>
          </cell>
          <cell r="D263" t="str">
            <v>15860120257</v>
          </cell>
          <cell r="E263" t="str">
            <v>下罗村</v>
          </cell>
          <cell r="F263">
            <v>1.26</v>
          </cell>
        </row>
        <row r="263">
          <cell r="J263">
            <v>7.56</v>
          </cell>
          <cell r="K263" t="str">
            <v>9090821010100100048857</v>
          </cell>
          <cell r="L263" t="str">
            <v>连城县农村信用联社罗坊信用社</v>
          </cell>
        </row>
        <row r="264">
          <cell r="A264" t="str">
            <v>258</v>
          </cell>
          <cell r="B264" t="str">
            <v>罗德明</v>
          </cell>
          <cell r="C264" t="str">
            <v>352627196910031917</v>
          </cell>
          <cell r="D264" t="str">
            <v>15880624356</v>
          </cell>
          <cell r="E264" t="str">
            <v>下罗村</v>
          </cell>
          <cell r="F264">
            <v>2.94</v>
          </cell>
        </row>
        <row r="264">
          <cell r="J264">
            <v>17.64</v>
          </cell>
          <cell r="K264" t="str">
            <v>9090821010100100048802</v>
          </cell>
          <cell r="L264" t="str">
            <v>连城县农村信用联社罗坊信用社</v>
          </cell>
        </row>
        <row r="265">
          <cell r="A265" t="str">
            <v>259</v>
          </cell>
          <cell r="B265" t="str">
            <v>罗河太</v>
          </cell>
          <cell r="C265" t="str">
            <v>352627197610051910</v>
          </cell>
          <cell r="D265" t="str">
            <v>13015920193</v>
          </cell>
          <cell r="E265" t="str">
            <v>下罗村</v>
          </cell>
          <cell r="F265">
            <v>0.98</v>
          </cell>
        </row>
        <row r="265">
          <cell r="J265">
            <v>5.88</v>
          </cell>
          <cell r="K265" t="str">
            <v>9090821010100100048811</v>
          </cell>
          <cell r="L265" t="str">
            <v>连城县农村信用联社罗坊信用社</v>
          </cell>
        </row>
        <row r="266">
          <cell r="A266" t="str">
            <v>260</v>
          </cell>
          <cell r="B266" t="str">
            <v>罗珍云</v>
          </cell>
          <cell r="C266" t="str">
            <v>352627196008231922</v>
          </cell>
          <cell r="D266">
            <v>3128963</v>
          </cell>
          <cell r="E266" t="str">
            <v>下罗村</v>
          </cell>
          <cell r="F266">
            <v>2.45</v>
          </cell>
        </row>
        <row r="266">
          <cell r="J266">
            <v>14.7</v>
          </cell>
          <cell r="K266" t="str">
            <v>6221840509062794581</v>
          </cell>
          <cell r="L266" t="str">
            <v>连城县农村信用联社罗坊信用社</v>
          </cell>
        </row>
        <row r="267">
          <cell r="A267" t="str">
            <v>261</v>
          </cell>
          <cell r="B267" t="str">
            <v>罗金太</v>
          </cell>
          <cell r="C267" t="str">
            <v>352627197305161937</v>
          </cell>
          <cell r="D267">
            <v>3128963</v>
          </cell>
          <cell r="E267" t="str">
            <v>下罗村</v>
          </cell>
          <cell r="F267">
            <v>1.18</v>
          </cell>
        </row>
        <row r="267">
          <cell r="J267">
            <v>7.08</v>
          </cell>
          <cell r="K267" t="str">
            <v>6221840509105230395</v>
          </cell>
          <cell r="L267" t="str">
            <v>连城县农村信用联社罗坊信用社</v>
          </cell>
        </row>
        <row r="268">
          <cell r="A268" t="str">
            <v>262</v>
          </cell>
          <cell r="B268" t="str">
            <v>罗礼通</v>
          </cell>
          <cell r="C268" t="str">
            <v>352627194304111918</v>
          </cell>
          <cell r="D268" t="str">
            <v>15059924303</v>
          </cell>
          <cell r="E268" t="str">
            <v>下罗村</v>
          </cell>
          <cell r="F268">
            <v>2.33</v>
          </cell>
        </row>
        <row r="268">
          <cell r="J268">
            <v>13.98</v>
          </cell>
          <cell r="K268" t="str">
            <v>9090821010100100049188</v>
          </cell>
          <cell r="L268" t="str">
            <v>连城县农村信用联社罗坊信用社</v>
          </cell>
        </row>
        <row r="269">
          <cell r="A269" t="str">
            <v>263</v>
          </cell>
          <cell r="B269" t="str">
            <v>罗美太</v>
          </cell>
          <cell r="C269" t="str">
            <v>350825198207101931</v>
          </cell>
          <cell r="D269" t="str">
            <v>13959075902</v>
          </cell>
          <cell r="E269" t="str">
            <v>下罗村</v>
          </cell>
          <cell r="F269">
            <v>0.83</v>
          </cell>
        </row>
        <row r="269">
          <cell r="J269">
            <v>4.98</v>
          </cell>
          <cell r="K269" t="str">
            <v>6230361109035722015</v>
          </cell>
          <cell r="L269" t="str">
            <v>连城县农村信用联社罗坊信用社</v>
          </cell>
        </row>
        <row r="270">
          <cell r="A270" t="str">
            <v>264</v>
          </cell>
          <cell r="B270" t="str">
            <v>罗祥太</v>
          </cell>
          <cell r="C270" t="str">
            <v>352627197308131936</v>
          </cell>
          <cell r="D270" t="str">
            <v>15059934712</v>
          </cell>
          <cell r="E270" t="str">
            <v>下罗村</v>
          </cell>
          <cell r="F270">
            <v>1.51</v>
          </cell>
        </row>
        <row r="270">
          <cell r="J270">
            <v>9.06</v>
          </cell>
          <cell r="K270" t="str">
            <v>6221840109050780658</v>
          </cell>
          <cell r="L270" t="str">
            <v>连城县农村信用联社罗坊信用社</v>
          </cell>
        </row>
        <row r="271">
          <cell r="A271" t="str">
            <v>265</v>
          </cell>
          <cell r="B271" t="str">
            <v>罗安明</v>
          </cell>
          <cell r="C271" t="str">
            <v>352627197007231917</v>
          </cell>
          <cell r="D271" t="str">
            <v>15960924953</v>
          </cell>
          <cell r="E271" t="str">
            <v>下罗村</v>
          </cell>
          <cell r="F271">
            <v>4.15</v>
          </cell>
        </row>
        <row r="271">
          <cell r="J271">
            <v>24.9</v>
          </cell>
          <cell r="K271" t="str">
            <v>6230361109010523784</v>
          </cell>
          <cell r="L271" t="str">
            <v>连城县农村信用联社罗坊信用社</v>
          </cell>
        </row>
        <row r="272">
          <cell r="A272" t="str">
            <v>266</v>
          </cell>
          <cell r="B272" t="str">
            <v>罗跃明</v>
          </cell>
          <cell r="C272" t="str">
            <v>352627197108191918</v>
          </cell>
          <cell r="D272" t="str">
            <v>13860256963</v>
          </cell>
          <cell r="E272" t="str">
            <v>下罗村</v>
          </cell>
          <cell r="F272">
            <v>2.74</v>
          </cell>
        </row>
        <row r="272">
          <cell r="J272">
            <v>16.44</v>
          </cell>
          <cell r="K272" t="str">
            <v>9090821010100100049222</v>
          </cell>
          <cell r="L272" t="str">
            <v>连城县农村信用联社罗坊信用社</v>
          </cell>
        </row>
        <row r="273">
          <cell r="A273" t="str">
            <v>267</v>
          </cell>
          <cell r="B273" t="str">
            <v>罗礼汉</v>
          </cell>
          <cell r="C273" t="str">
            <v>352627195106111911</v>
          </cell>
          <cell r="D273" t="str">
            <v>13850643606</v>
          </cell>
          <cell r="E273" t="str">
            <v>下罗村</v>
          </cell>
          <cell r="F273">
            <v>1.27</v>
          </cell>
        </row>
        <row r="273">
          <cell r="J273">
            <v>7.62</v>
          </cell>
          <cell r="K273" t="str">
            <v>9090821010100100049133</v>
          </cell>
          <cell r="L273" t="str">
            <v>连城县农村信用联社罗坊信用社</v>
          </cell>
        </row>
        <row r="274">
          <cell r="A274" t="str">
            <v>268</v>
          </cell>
          <cell r="B274" t="str">
            <v>罗招树</v>
          </cell>
          <cell r="C274" t="str">
            <v>352627196607271918</v>
          </cell>
          <cell r="D274" t="str">
            <v>15059948864</v>
          </cell>
          <cell r="E274" t="str">
            <v>下罗村</v>
          </cell>
          <cell r="F274">
            <v>2.8</v>
          </cell>
        </row>
        <row r="274">
          <cell r="J274">
            <v>16.8</v>
          </cell>
          <cell r="K274" t="str">
            <v>9090821010100100234263</v>
          </cell>
          <cell r="L274" t="str">
            <v>连城县农村信用联社罗坊信用社</v>
          </cell>
        </row>
        <row r="275">
          <cell r="A275" t="str">
            <v>269</v>
          </cell>
          <cell r="B275" t="str">
            <v>罗礼泉</v>
          </cell>
          <cell r="C275" t="str">
            <v>352627196304301913</v>
          </cell>
          <cell r="D275" t="str">
            <v>13950857785</v>
          </cell>
          <cell r="E275" t="str">
            <v>下罗村</v>
          </cell>
          <cell r="F275">
            <v>4.62</v>
          </cell>
        </row>
        <row r="275">
          <cell r="J275">
            <v>27.72</v>
          </cell>
          <cell r="K275" t="str">
            <v>6221840509062795463</v>
          </cell>
          <cell r="L275" t="str">
            <v>连城县农村信用联社罗坊信用社</v>
          </cell>
        </row>
        <row r="276">
          <cell r="A276" t="str">
            <v>270</v>
          </cell>
          <cell r="B276" t="str">
            <v>罗礼求</v>
          </cell>
          <cell r="C276" t="str">
            <v>352627194106071919</v>
          </cell>
          <cell r="D276" t="str">
            <v>18759081127</v>
          </cell>
          <cell r="E276" t="str">
            <v>下罗村</v>
          </cell>
          <cell r="F276">
            <v>3.58</v>
          </cell>
        </row>
        <row r="276">
          <cell r="J276">
            <v>21.48</v>
          </cell>
          <cell r="K276" t="str">
            <v>9090821010100100049151</v>
          </cell>
          <cell r="L276" t="str">
            <v>连城县农村信用联社罗坊信用社</v>
          </cell>
        </row>
        <row r="277">
          <cell r="A277" t="str">
            <v>271</v>
          </cell>
          <cell r="B277" t="str">
            <v>罗信升</v>
          </cell>
          <cell r="C277" t="str">
            <v>35262719520912191X</v>
          </cell>
          <cell r="D277" t="str">
            <v>18760034991</v>
          </cell>
          <cell r="E277" t="str">
            <v>下罗村</v>
          </cell>
          <cell r="F277">
            <v>3.85</v>
          </cell>
        </row>
        <row r="277">
          <cell r="J277">
            <v>23.1</v>
          </cell>
          <cell r="K277" t="str">
            <v>9090821010100100049179</v>
          </cell>
          <cell r="L277" t="str">
            <v>连城县农村信用联社罗坊信用社</v>
          </cell>
        </row>
        <row r="278">
          <cell r="A278" t="str">
            <v>272</v>
          </cell>
          <cell r="B278" t="str">
            <v>罗盛太</v>
          </cell>
          <cell r="C278" t="str">
            <v>350825198609091916</v>
          </cell>
          <cell r="D278" t="str">
            <v>15959373390</v>
          </cell>
          <cell r="E278" t="str">
            <v>下罗村</v>
          </cell>
          <cell r="F278">
            <v>2.32</v>
          </cell>
        </row>
        <row r="278">
          <cell r="J278">
            <v>13.92</v>
          </cell>
          <cell r="K278" t="str">
            <v>6221272702000738821</v>
          </cell>
          <cell r="L278" t="str">
            <v>连城县农村信用联社罗坊信用社</v>
          </cell>
        </row>
        <row r="279">
          <cell r="A279" t="str">
            <v>273</v>
          </cell>
          <cell r="B279" t="str">
            <v>罗西</v>
          </cell>
          <cell r="C279" t="str">
            <v>352627197107131913</v>
          </cell>
          <cell r="D279" t="str">
            <v>14705094916</v>
          </cell>
          <cell r="E279" t="str">
            <v>下罗村</v>
          </cell>
          <cell r="F279">
            <v>4.56</v>
          </cell>
        </row>
        <row r="279">
          <cell r="J279">
            <v>27.36</v>
          </cell>
          <cell r="K279" t="str">
            <v>6230362509001021517</v>
          </cell>
          <cell r="L279" t="str">
            <v>连城县农村信用联社罗坊信用社</v>
          </cell>
        </row>
        <row r="280">
          <cell r="A280" t="str">
            <v>274</v>
          </cell>
          <cell r="B280" t="str">
            <v>罗钦太</v>
          </cell>
          <cell r="C280" t="str">
            <v>352627196401201914</v>
          </cell>
          <cell r="D280" t="str">
            <v>15206072510</v>
          </cell>
          <cell r="E280" t="str">
            <v>下罗村</v>
          </cell>
          <cell r="F280">
            <v>3.91</v>
          </cell>
        </row>
        <row r="280">
          <cell r="J280">
            <v>23.46</v>
          </cell>
          <cell r="K280" t="str">
            <v>9090821010100100049071</v>
          </cell>
          <cell r="L280" t="str">
            <v>连城县农村信用联社罗坊信用社</v>
          </cell>
        </row>
        <row r="281">
          <cell r="A281" t="str">
            <v>275</v>
          </cell>
          <cell r="B281" t="str">
            <v>罗树民</v>
          </cell>
          <cell r="C281" t="str">
            <v>352627196112131913</v>
          </cell>
          <cell r="D281" t="str">
            <v>18950810910</v>
          </cell>
          <cell r="E281" t="str">
            <v>下罗村</v>
          </cell>
          <cell r="F281">
            <v>2.21</v>
          </cell>
        </row>
        <row r="281">
          <cell r="J281">
            <v>13.26</v>
          </cell>
          <cell r="K281" t="str">
            <v>9090821010100100048982</v>
          </cell>
          <cell r="L281" t="str">
            <v>连城县农村信用联社罗坊信用社</v>
          </cell>
        </row>
        <row r="282">
          <cell r="A282" t="str">
            <v>276</v>
          </cell>
          <cell r="B282" t="str">
            <v>罗佑升</v>
          </cell>
          <cell r="C282" t="str">
            <v>352627196008011938</v>
          </cell>
          <cell r="D282" t="str">
            <v/>
          </cell>
          <cell r="E282" t="str">
            <v>下罗村</v>
          </cell>
          <cell r="F282">
            <v>1.54</v>
          </cell>
        </row>
        <row r="282">
          <cell r="J282">
            <v>9.24</v>
          </cell>
          <cell r="K282" t="str">
            <v>6221840509062795372</v>
          </cell>
          <cell r="L282" t="str">
            <v>连城县农村信用联社罗坊信用社</v>
          </cell>
        </row>
        <row r="283">
          <cell r="A283" t="str">
            <v>277</v>
          </cell>
          <cell r="B283" t="str">
            <v>罗威扬</v>
          </cell>
          <cell r="C283" t="str">
            <v>350825198602121916</v>
          </cell>
          <cell r="D283" t="str">
            <v/>
          </cell>
          <cell r="E283" t="str">
            <v>下罗村</v>
          </cell>
          <cell r="F283">
            <v>3.28</v>
          </cell>
        </row>
        <row r="283">
          <cell r="J283">
            <v>19.68</v>
          </cell>
          <cell r="K283" t="str">
            <v>6230361109010525037</v>
          </cell>
          <cell r="L283" t="str">
            <v>连城县农村信用联社罗坊信用社</v>
          </cell>
        </row>
        <row r="284">
          <cell r="A284" t="str">
            <v>278</v>
          </cell>
          <cell r="B284" t="str">
            <v>罗招全</v>
          </cell>
          <cell r="C284" t="str">
            <v>352627195203091916</v>
          </cell>
          <cell r="D284">
            <v>3128963</v>
          </cell>
          <cell r="E284" t="str">
            <v>下罗村</v>
          </cell>
          <cell r="F284">
            <v>4.92</v>
          </cell>
        </row>
        <row r="284">
          <cell r="J284">
            <v>29.52</v>
          </cell>
          <cell r="K284" t="str">
            <v>9090821010100100048991</v>
          </cell>
          <cell r="L284" t="str">
            <v>连城县农村信用联社罗坊信用社</v>
          </cell>
        </row>
        <row r="285">
          <cell r="A285" t="str">
            <v>279</v>
          </cell>
          <cell r="B285" t="str">
            <v>罗桂明</v>
          </cell>
          <cell r="C285" t="str">
            <v>352627196707251914</v>
          </cell>
          <cell r="D285" t="str">
            <v>13499712767</v>
          </cell>
          <cell r="E285" t="str">
            <v>下罗村</v>
          </cell>
          <cell r="F285">
            <v>0.94</v>
          </cell>
        </row>
        <row r="285">
          <cell r="J285">
            <v>5.64</v>
          </cell>
          <cell r="K285" t="str">
            <v>9090821010100100049026</v>
          </cell>
          <cell r="L285" t="str">
            <v>连城县农村信用联社罗坊信用社</v>
          </cell>
        </row>
        <row r="286">
          <cell r="A286" t="str">
            <v>280</v>
          </cell>
          <cell r="B286" t="str">
            <v>罗富升</v>
          </cell>
          <cell r="C286" t="str">
            <v>352627194811121918</v>
          </cell>
          <cell r="D286">
            <v>3128963</v>
          </cell>
          <cell r="E286" t="str">
            <v>下罗村</v>
          </cell>
          <cell r="F286">
            <v>2.13</v>
          </cell>
        </row>
        <row r="286">
          <cell r="J286">
            <v>12.78</v>
          </cell>
          <cell r="K286" t="str">
            <v>9090821010100100049142</v>
          </cell>
          <cell r="L286" t="str">
            <v>连城县农村信用联社罗坊信用社</v>
          </cell>
        </row>
        <row r="287">
          <cell r="A287" t="str">
            <v>281</v>
          </cell>
          <cell r="B287" t="str">
            <v>江秀梅</v>
          </cell>
          <cell r="C287" t="str">
            <v>352627196309141920</v>
          </cell>
          <cell r="D287" t="str">
            <v/>
          </cell>
          <cell r="E287" t="str">
            <v>下罗村</v>
          </cell>
          <cell r="F287">
            <v>3.35</v>
          </cell>
        </row>
        <row r="287">
          <cell r="J287">
            <v>20.1</v>
          </cell>
          <cell r="K287" t="str">
            <v>9090821010100100066266</v>
          </cell>
          <cell r="L287" t="str">
            <v>连城县农村信用联社罗坊信用社</v>
          </cell>
        </row>
        <row r="288">
          <cell r="A288" t="str">
            <v>282</v>
          </cell>
          <cell r="B288" t="str">
            <v>罗龙太</v>
          </cell>
          <cell r="C288" t="str">
            <v>352627196501011915</v>
          </cell>
          <cell r="D288" t="str">
            <v>15860119050</v>
          </cell>
          <cell r="E288" t="str">
            <v>下罗村</v>
          </cell>
          <cell r="F288">
            <v>1.98</v>
          </cell>
        </row>
        <row r="288">
          <cell r="J288">
            <v>11.88</v>
          </cell>
          <cell r="K288" t="str">
            <v>9090821010100100049080</v>
          </cell>
          <cell r="L288" t="str">
            <v>连城县农村信用联社罗坊信用社</v>
          </cell>
        </row>
        <row r="289">
          <cell r="A289" t="str">
            <v>283</v>
          </cell>
          <cell r="B289" t="str">
            <v>罗彬太</v>
          </cell>
          <cell r="C289" t="str">
            <v>352627197001211915</v>
          </cell>
          <cell r="D289" t="str">
            <v>13685981740</v>
          </cell>
          <cell r="E289" t="str">
            <v>下罗村</v>
          </cell>
          <cell r="F289">
            <v>1.57</v>
          </cell>
        </row>
        <row r="289">
          <cell r="J289">
            <v>9.42</v>
          </cell>
          <cell r="K289" t="str">
            <v>9090821010100100049062</v>
          </cell>
          <cell r="L289" t="str">
            <v>连城县农村信用联社罗坊信用社</v>
          </cell>
        </row>
        <row r="290">
          <cell r="A290" t="str">
            <v>284</v>
          </cell>
          <cell r="B290" t="str">
            <v>罗新明</v>
          </cell>
          <cell r="C290" t="str">
            <v>352627196310131914</v>
          </cell>
          <cell r="D290" t="str">
            <v/>
          </cell>
          <cell r="E290" t="str">
            <v>下罗村</v>
          </cell>
          <cell r="F290">
            <v>3.68</v>
          </cell>
        </row>
        <row r="290">
          <cell r="J290">
            <v>22.08</v>
          </cell>
          <cell r="K290" t="str">
            <v>9090821010100100049035</v>
          </cell>
          <cell r="L290" t="str">
            <v>连城县农村信用联社罗坊信用社</v>
          </cell>
        </row>
        <row r="291">
          <cell r="A291" t="str">
            <v>285</v>
          </cell>
          <cell r="B291" t="str">
            <v>罗礼圆</v>
          </cell>
          <cell r="C291" t="str">
            <v>352627194705101913</v>
          </cell>
          <cell r="D291" t="str">
            <v/>
          </cell>
          <cell r="E291" t="str">
            <v>下罗村</v>
          </cell>
          <cell r="F291">
            <v>4.55</v>
          </cell>
        </row>
        <row r="291">
          <cell r="J291">
            <v>27.3</v>
          </cell>
          <cell r="K291" t="str">
            <v>9090821010100100049124</v>
          </cell>
          <cell r="L291" t="str">
            <v>连城县农村信用联社罗坊信用社</v>
          </cell>
        </row>
        <row r="292">
          <cell r="A292" t="str">
            <v>286</v>
          </cell>
          <cell r="B292" t="str">
            <v>罗根太</v>
          </cell>
          <cell r="C292" t="str">
            <v>310107197212104632</v>
          </cell>
          <cell r="D292" t="str">
            <v>18006077525</v>
          </cell>
          <cell r="E292" t="str">
            <v>下罗村</v>
          </cell>
          <cell r="F292">
            <v>2.84</v>
          </cell>
        </row>
        <row r="292">
          <cell r="J292">
            <v>17.04</v>
          </cell>
          <cell r="K292" t="str">
            <v>6221840109045905774</v>
          </cell>
          <cell r="L292" t="str">
            <v>连城县农村信用联社罗坊信用社</v>
          </cell>
        </row>
        <row r="293">
          <cell r="A293" t="str">
            <v>287</v>
          </cell>
          <cell r="B293" t="str">
            <v>马小梅</v>
          </cell>
          <cell r="C293" t="str">
            <v>352627196411041926</v>
          </cell>
          <cell r="D293">
            <v>3128963</v>
          </cell>
          <cell r="E293" t="str">
            <v>下罗村</v>
          </cell>
          <cell r="F293">
            <v>2.57</v>
          </cell>
        </row>
        <row r="293">
          <cell r="J293">
            <v>15.42</v>
          </cell>
          <cell r="K293" t="str">
            <v>9090821010100100049008</v>
          </cell>
          <cell r="L293" t="str">
            <v>连城县农村信用联社罗坊信用社</v>
          </cell>
        </row>
        <row r="294">
          <cell r="A294" t="str">
            <v>288</v>
          </cell>
          <cell r="B294" t="str">
            <v>黄爱群</v>
          </cell>
          <cell r="C294" t="str">
            <v>352627196310271925</v>
          </cell>
          <cell r="D294">
            <v>3128963</v>
          </cell>
          <cell r="E294" t="str">
            <v>下罗村</v>
          </cell>
          <cell r="F294">
            <v>2.2</v>
          </cell>
        </row>
        <row r="294">
          <cell r="J294">
            <v>13.2</v>
          </cell>
          <cell r="K294" t="str">
            <v>6221840509062795414</v>
          </cell>
          <cell r="L294" t="str">
            <v>连城县农村信用联社罗坊信用社</v>
          </cell>
        </row>
        <row r="295">
          <cell r="A295" t="str">
            <v>289</v>
          </cell>
          <cell r="B295" t="str">
            <v>罗礼村</v>
          </cell>
          <cell r="C295" t="str">
            <v>352627196701231939</v>
          </cell>
          <cell r="D295">
            <v>3128963</v>
          </cell>
          <cell r="E295" t="str">
            <v>下罗村</v>
          </cell>
          <cell r="F295">
            <v>2.59</v>
          </cell>
        </row>
        <row r="295">
          <cell r="J295">
            <v>15.54</v>
          </cell>
          <cell r="K295" t="str">
            <v>9090821010100100049277</v>
          </cell>
          <cell r="L295" t="str">
            <v>连城县农村信用联社罗坊信用社</v>
          </cell>
        </row>
        <row r="296">
          <cell r="A296" t="str">
            <v>290</v>
          </cell>
          <cell r="B296" t="str">
            <v>胡群俚</v>
          </cell>
          <cell r="C296" t="str">
            <v>352627195605181922</v>
          </cell>
          <cell r="D296" t="str">
            <v>15960696265</v>
          </cell>
          <cell r="E296" t="str">
            <v>下罗村</v>
          </cell>
          <cell r="F296">
            <v>1.05</v>
          </cell>
        </row>
        <row r="296">
          <cell r="J296">
            <v>6.3</v>
          </cell>
          <cell r="K296" t="str">
            <v>9090821010100100049295</v>
          </cell>
          <cell r="L296" t="str">
            <v>连城县农村信用联社罗坊信用社</v>
          </cell>
        </row>
        <row r="297">
          <cell r="A297" t="str">
            <v>291</v>
          </cell>
          <cell r="B297" t="str">
            <v>罗祥太</v>
          </cell>
          <cell r="C297" t="str">
            <v>352627197411041912</v>
          </cell>
          <cell r="D297" t="str">
            <v>13616929762</v>
          </cell>
          <cell r="E297" t="str">
            <v>下罗村</v>
          </cell>
          <cell r="F297">
            <v>2.86</v>
          </cell>
        </row>
        <row r="297">
          <cell r="J297">
            <v>17.16</v>
          </cell>
          <cell r="K297" t="str">
            <v>9090821010100100049259</v>
          </cell>
          <cell r="L297" t="str">
            <v>连城县农村信用联社罗坊信用社</v>
          </cell>
        </row>
        <row r="298">
          <cell r="A298" t="str">
            <v>292</v>
          </cell>
          <cell r="B298" t="str">
            <v>罗礼雄</v>
          </cell>
          <cell r="C298" t="str">
            <v>352627196312121912</v>
          </cell>
          <cell r="D298" t="str">
            <v>13950870752</v>
          </cell>
          <cell r="E298" t="str">
            <v>下罗村</v>
          </cell>
          <cell r="F298">
            <v>3.7</v>
          </cell>
        </row>
        <row r="298">
          <cell r="J298">
            <v>22.2</v>
          </cell>
          <cell r="K298" t="str">
            <v>9090821010100100049393</v>
          </cell>
          <cell r="L298" t="str">
            <v>连城县农村信用联社罗坊信用社</v>
          </cell>
        </row>
        <row r="299">
          <cell r="A299" t="str">
            <v>293</v>
          </cell>
          <cell r="B299" t="str">
            <v>陈清清</v>
          </cell>
          <cell r="C299" t="str">
            <v>352627195803181923</v>
          </cell>
          <cell r="D299" t="str">
            <v>15080292140</v>
          </cell>
          <cell r="E299" t="str">
            <v>下罗村</v>
          </cell>
          <cell r="F299">
            <v>2.41</v>
          </cell>
        </row>
        <row r="299">
          <cell r="J299">
            <v>14.46</v>
          </cell>
          <cell r="K299" t="str">
            <v>9090821010100100049552</v>
          </cell>
          <cell r="L299" t="str">
            <v>连城县农村信用联社罗坊信用社</v>
          </cell>
        </row>
        <row r="300">
          <cell r="A300" t="str">
            <v>294</v>
          </cell>
          <cell r="B300" t="str">
            <v>罗相升</v>
          </cell>
          <cell r="C300" t="str">
            <v>352627197208071913</v>
          </cell>
          <cell r="D300" t="str">
            <v>15959733930</v>
          </cell>
          <cell r="E300" t="str">
            <v>下罗村</v>
          </cell>
          <cell r="F300">
            <v>1.82</v>
          </cell>
        </row>
        <row r="300">
          <cell r="J300">
            <v>10.92</v>
          </cell>
          <cell r="K300" t="str">
            <v>9090821010100100049570</v>
          </cell>
          <cell r="L300" t="str">
            <v>连城县农村信用联社罗坊信用社</v>
          </cell>
        </row>
        <row r="301">
          <cell r="A301" t="str">
            <v>295</v>
          </cell>
          <cell r="B301" t="str">
            <v>罗旺太</v>
          </cell>
          <cell r="C301" t="str">
            <v>352627196903261917</v>
          </cell>
          <cell r="D301" t="str">
            <v>13806998470</v>
          </cell>
          <cell r="E301" t="str">
            <v>下罗村</v>
          </cell>
          <cell r="F301">
            <v>3.3</v>
          </cell>
        </row>
        <row r="301">
          <cell r="J301">
            <v>19.8</v>
          </cell>
          <cell r="K301" t="str">
            <v>9090821010100100049561</v>
          </cell>
          <cell r="L301" t="str">
            <v>连城县农村信用联社罗坊信用社</v>
          </cell>
        </row>
        <row r="302">
          <cell r="A302" t="str">
            <v>296</v>
          </cell>
          <cell r="B302" t="str">
            <v>罗益炎</v>
          </cell>
          <cell r="C302" t="str">
            <v>350825198005061919</v>
          </cell>
          <cell r="D302">
            <v>3128963</v>
          </cell>
          <cell r="E302" t="str">
            <v>下罗村</v>
          </cell>
          <cell r="F302">
            <v>2.9</v>
          </cell>
        </row>
        <row r="302">
          <cell r="J302">
            <v>17.4</v>
          </cell>
          <cell r="K302" t="str">
            <v>6221840509062795687</v>
          </cell>
          <cell r="L302" t="str">
            <v>连城县农村信用联社罗坊信用社</v>
          </cell>
        </row>
        <row r="303">
          <cell r="A303" t="str">
            <v>297</v>
          </cell>
          <cell r="B303" t="str">
            <v>罗立太</v>
          </cell>
          <cell r="C303" t="str">
            <v>352627196605131911</v>
          </cell>
          <cell r="D303" t="str">
            <v>8497310</v>
          </cell>
          <cell r="E303" t="str">
            <v>下罗村</v>
          </cell>
          <cell r="F303">
            <v>2.54</v>
          </cell>
        </row>
        <row r="303">
          <cell r="J303">
            <v>15.24</v>
          </cell>
          <cell r="K303" t="str">
            <v>9090821010100100049231</v>
          </cell>
          <cell r="L303" t="str">
            <v>连城县农村信用联社罗坊信用社</v>
          </cell>
        </row>
        <row r="304">
          <cell r="A304" t="str">
            <v>298</v>
          </cell>
          <cell r="B304" t="str">
            <v>罗礼洪</v>
          </cell>
          <cell r="C304" t="str">
            <v>352627195708151910</v>
          </cell>
          <cell r="D304" t="str">
            <v>15960923532</v>
          </cell>
          <cell r="E304" t="str">
            <v>下罗村</v>
          </cell>
          <cell r="F304">
            <v>2.32</v>
          </cell>
        </row>
        <row r="304">
          <cell r="J304">
            <v>13.92</v>
          </cell>
          <cell r="K304" t="str">
            <v>9090821010100100049311</v>
          </cell>
          <cell r="L304" t="str">
            <v>连城县农村信用联社罗坊信用社</v>
          </cell>
        </row>
        <row r="305">
          <cell r="A305" t="str">
            <v>299</v>
          </cell>
          <cell r="B305" t="str">
            <v>罗主升</v>
          </cell>
          <cell r="C305" t="str">
            <v>352627196610261913</v>
          </cell>
          <cell r="D305" t="str">
            <v>13559969485</v>
          </cell>
          <cell r="E305" t="str">
            <v>下罗村</v>
          </cell>
          <cell r="F305">
            <v>1.8</v>
          </cell>
        </row>
        <row r="305">
          <cell r="J305">
            <v>10.8</v>
          </cell>
          <cell r="K305" t="str">
            <v>9090821010100100049507</v>
          </cell>
          <cell r="L305" t="str">
            <v>连城县农村信用联社罗坊信用社</v>
          </cell>
        </row>
        <row r="306">
          <cell r="A306" t="str">
            <v>300</v>
          </cell>
          <cell r="B306" t="str">
            <v>罗和太</v>
          </cell>
          <cell r="C306" t="str">
            <v>352627196703031914</v>
          </cell>
          <cell r="D306" t="str">
            <v>13859562330</v>
          </cell>
          <cell r="E306" t="str">
            <v>下罗村</v>
          </cell>
          <cell r="F306">
            <v>3.19</v>
          </cell>
        </row>
        <row r="306">
          <cell r="J306">
            <v>19.14</v>
          </cell>
          <cell r="K306" t="str">
            <v>9090821010100100049516</v>
          </cell>
          <cell r="L306" t="str">
            <v>连城县农村信用联社罗坊信用社</v>
          </cell>
        </row>
        <row r="307">
          <cell r="A307" t="str">
            <v>301</v>
          </cell>
          <cell r="B307" t="str">
            <v>罗炎林</v>
          </cell>
          <cell r="C307" t="str">
            <v>352627197711161932</v>
          </cell>
          <cell r="D307" t="str">
            <v/>
          </cell>
          <cell r="E307" t="str">
            <v>下罗村</v>
          </cell>
          <cell r="F307">
            <v>2.34</v>
          </cell>
        </row>
        <row r="307">
          <cell r="J307">
            <v>14.04</v>
          </cell>
          <cell r="K307" t="str">
            <v>6230361109068524239</v>
          </cell>
          <cell r="L307" t="str">
            <v>连城县农村信用联社罗坊信用社</v>
          </cell>
        </row>
        <row r="308">
          <cell r="A308" t="str">
            <v>302</v>
          </cell>
          <cell r="B308" t="str">
            <v>罗连太</v>
          </cell>
          <cell r="C308" t="str">
            <v>352627195508071916</v>
          </cell>
          <cell r="D308" t="str">
            <v>15059923369</v>
          </cell>
          <cell r="E308" t="str">
            <v>下罗村</v>
          </cell>
          <cell r="F308">
            <v>3.72</v>
          </cell>
        </row>
        <row r="308">
          <cell r="J308">
            <v>22.32</v>
          </cell>
          <cell r="K308" t="str">
            <v>9090821010100100049240</v>
          </cell>
          <cell r="L308" t="str">
            <v>连城县农村信用联社罗坊信用社</v>
          </cell>
        </row>
        <row r="309">
          <cell r="A309" t="str">
            <v>303</v>
          </cell>
          <cell r="B309" t="str">
            <v>罗礼水</v>
          </cell>
          <cell r="C309" t="str">
            <v>352627196505261911</v>
          </cell>
          <cell r="D309" t="str">
            <v>13860264737</v>
          </cell>
          <cell r="E309" t="str">
            <v>下罗村</v>
          </cell>
          <cell r="F309">
            <v>2.8</v>
          </cell>
        </row>
        <row r="309">
          <cell r="J309">
            <v>16.8</v>
          </cell>
          <cell r="K309" t="str">
            <v>9090821010100100049339</v>
          </cell>
          <cell r="L309" t="str">
            <v>连城县农村信用联社罗坊信用社</v>
          </cell>
        </row>
        <row r="310">
          <cell r="A310" t="str">
            <v>304</v>
          </cell>
          <cell r="B310" t="str">
            <v>罗元太</v>
          </cell>
          <cell r="C310" t="str">
            <v>352627195710101912</v>
          </cell>
          <cell r="D310" t="str">
            <v>15159074692</v>
          </cell>
          <cell r="E310" t="str">
            <v>下罗村</v>
          </cell>
          <cell r="F310">
            <v>2.36</v>
          </cell>
        </row>
        <row r="310">
          <cell r="J310">
            <v>14.16</v>
          </cell>
          <cell r="K310" t="str">
            <v>9090821010100100049534</v>
          </cell>
          <cell r="L310" t="str">
            <v>连城县农村信用联社罗坊信用社</v>
          </cell>
        </row>
        <row r="311">
          <cell r="A311" t="str">
            <v>305</v>
          </cell>
          <cell r="B311" t="str">
            <v>罗礼保</v>
          </cell>
          <cell r="C311" t="str">
            <v>352627195209020035</v>
          </cell>
          <cell r="D311" t="str">
            <v>13600993310</v>
          </cell>
          <cell r="E311" t="str">
            <v>下罗村</v>
          </cell>
          <cell r="F311">
            <v>2.56</v>
          </cell>
        </row>
        <row r="311">
          <cell r="J311">
            <v>15.36</v>
          </cell>
          <cell r="K311" t="str">
            <v>9090821010100100049400</v>
          </cell>
          <cell r="L311" t="str">
            <v>连城县农村信用联社罗坊信用社</v>
          </cell>
        </row>
        <row r="312">
          <cell r="A312" t="str">
            <v>306</v>
          </cell>
          <cell r="B312" t="str">
            <v>罗键涛</v>
          </cell>
          <cell r="C312" t="str">
            <v>350825200903081938</v>
          </cell>
          <cell r="D312">
            <v>3128963</v>
          </cell>
          <cell r="E312" t="str">
            <v>下罗村</v>
          </cell>
          <cell r="F312">
            <v>2.13</v>
          </cell>
        </row>
        <row r="312">
          <cell r="J312">
            <v>12.78</v>
          </cell>
          <cell r="K312" t="str">
            <v>6221840509109704189</v>
          </cell>
          <cell r="L312" t="str">
            <v>连城县农村信用联社罗坊信用社</v>
          </cell>
        </row>
        <row r="313">
          <cell r="A313" t="str">
            <v>307</v>
          </cell>
          <cell r="B313" t="str">
            <v>罗礼湘</v>
          </cell>
          <cell r="C313" t="str">
            <v>352627198011201934</v>
          </cell>
          <cell r="D313" t="str">
            <v>15860120532</v>
          </cell>
          <cell r="E313" t="str">
            <v>下罗村</v>
          </cell>
          <cell r="F313">
            <v>1.87</v>
          </cell>
        </row>
        <row r="313">
          <cell r="J313">
            <v>11.22</v>
          </cell>
          <cell r="K313" t="str">
            <v>6221840509062796396</v>
          </cell>
          <cell r="L313" t="str">
            <v>连城县农村信用联社罗坊信用社</v>
          </cell>
        </row>
        <row r="314">
          <cell r="A314" t="str">
            <v>308</v>
          </cell>
          <cell r="B314" t="str">
            <v>罗礼林</v>
          </cell>
          <cell r="C314" t="str">
            <v>352627197607141915</v>
          </cell>
          <cell r="D314" t="str">
            <v>15860115423</v>
          </cell>
          <cell r="E314" t="str">
            <v>下罗村</v>
          </cell>
          <cell r="F314">
            <v>1.67</v>
          </cell>
        </row>
        <row r="314">
          <cell r="J314">
            <v>10.02</v>
          </cell>
          <cell r="K314" t="str">
            <v>9090821010100100049366</v>
          </cell>
          <cell r="L314" t="str">
            <v>连城县农村信用联社罗坊信用社</v>
          </cell>
        </row>
        <row r="315">
          <cell r="A315" t="str">
            <v>309</v>
          </cell>
          <cell r="B315" t="str">
            <v>罗梅群</v>
          </cell>
          <cell r="C315" t="str">
            <v>352627195504121920</v>
          </cell>
          <cell r="D315" t="str">
            <v>15059921361</v>
          </cell>
          <cell r="E315" t="str">
            <v>下罗村</v>
          </cell>
          <cell r="F315">
            <v>1.84</v>
          </cell>
        </row>
        <row r="315">
          <cell r="J315">
            <v>11.04</v>
          </cell>
          <cell r="K315" t="str">
            <v>9090821010100100049320</v>
          </cell>
          <cell r="L315" t="str">
            <v>连城县农村信用联社罗坊信用社</v>
          </cell>
        </row>
        <row r="316">
          <cell r="A316" t="str">
            <v>310</v>
          </cell>
          <cell r="B316" t="str">
            <v>罗新太</v>
          </cell>
          <cell r="C316" t="str">
            <v>352627197007221911</v>
          </cell>
          <cell r="D316" t="str">
            <v>13799093152</v>
          </cell>
          <cell r="E316" t="str">
            <v>下罗村</v>
          </cell>
          <cell r="F316">
            <v>2.86</v>
          </cell>
        </row>
        <row r="316">
          <cell r="J316">
            <v>17.16</v>
          </cell>
          <cell r="K316" t="str">
            <v>9090821010100100049482</v>
          </cell>
          <cell r="L316" t="str">
            <v>连城县农村信用联社罗坊信用社</v>
          </cell>
        </row>
        <row r="317">
          <cell r="A317" t="str">
            <v>311</v>
          </cell>
          <cell r="B317" t="str">
            <v>罗杰鑫</v>
          </cell>
          <cell r="C317" t="str">
            <v>350825199706181918</v>
          </cell>
          <cell r="D317" t="str">
            <v/>
          </cell>
          <cell r="E317" t="str">
            <v>下罗村</v>
          </cell>
          <cell r="F317">
            <v>1.07</v>
          </cell>
        </row>
        <row r="317">
          <cell r="J317">
            <v>6.42</v>
          </cell>
          <cell r="K317" t="str">
            <v>6230361109010474939</v>
          </cell>
          <cell r="L317" t="str">
            <v>连城县农村信用联社罗坊信用社</v>
          </cell>
        </row>
        <row r="318">
          <cell r="A318" t="str">
            <v>312</v>
          </cell>
          <cell r="B318" t="str">
            <v>罗传太</v>
          </cell>
          <cell r="C318" t="str">
            <v>352627195807081954</v>
          </cell>
          <cell r="D318" t="str">
            <v>18350472580</v>
          </cell>
          <cell r="E318" t="str">
            <v>下罗村</v>
          </cell>
          <cell r="F318">
            <v>2.52</v>
          </cell>
        </row>
        <row r="318">
          <cell r="J318">
            <v>15.12</v>
          </cell>
          <cell r="K318" t="str">
            <v>9090821010100100049286</v>
          </cell>
          <cell r="L318" t="str">
            <v>连城县农村信用联社罗坊信用社</v>
          </cell>
        </row>
        <row r="319">
          <cell r="A319" t="str">
            <v>313</v>
          </cell>
          <cell r="B319" t="str">
            <v>罗乾太</v>
          </cell>
          <cell r="C319" t="str">
            <v>35262719491012193X</v>
          </cell>
          <cell r="D319" t="str">
            <v>8498991</v>
          </cell>
          <cell r="E319" t="str">
            <v>下罗村</v>
          </cell>
          <cell r="F319">
            <v>7.21</v>
          </cell>
        </row>
        <row r="319">
          <cell r="J319">
            <v>43.26</v>
          </cell>
          <cell r="K319" t="str">
            <v>9090821010100100049384</v>
          </cell>
          <cell r="L319" t="str">
            <v>连城县农村信用联社罗坊信用社</v>
          </cell>
        </row>
        <row r="320">
          <cell r="A320" t="str">
            <v>314</v>
          </cell>
          <cell r="B320" t="str">
            <v>罗春太</v>
          </cell>
          <cell r="C320" t="str">
            <v>35262719620710191X</v>
          </cell>
          <cell r="D320" t="str">
            <v>15860116782</v>
          </cell>
          <cell r="E320" t="str">
            <v>下罗村</v>
          </cell>
          <cell r="F320">
            <v>2.2</v>
          </cell>
        </row>
        <row r="320">
          <cell r="J320">
            <v>13.2</v>
          </cell>
          <cell r="K320" t="str">
            <v>9090821010100100049268</v>
          </cell>
          <cell r="L320" t="str">
            <v>连城县农村信用联社罗坊信用社</v>
          </cell>
        </row>
        <row r="321">
          <cell r="A321" t="str">
            <v>315</v>
          </cell>
          <cell r="B321" t="str">
            <v>罗仲生</v>
          </cell>
          <cell r="C321" t="str">
            <v>352627195712071913</v>
          </cell>
          <cell r="D321">
            <v>3128963</v>
          </cell>
          <cell r="E321" t="str">
            <v>下罗村</v>
          </cell>
          <cell r="F321">
            <v>2.96</v>
          </cell>
        </row>
        <row r="321">
          <cell r="J321">
            <v>17.76</v>
          </cell>
          <cell r="K321" t="str">
            <v>9090821010100100049428</v>
          </cell>
          <cell r="L321" t="str">
            <v>连城县农村信用联社罗坊信用社</v>
          </cell>
        </row>
        <row r="322">
          <cell r="A322" t="str">
            <v>316</v>
          </cell>
          <cell r="B322" t="str">
            <v>罗河生</v>
          </cell>
          <cell r="C322" t="str">
            <v>352627196812041919</v>
          </cell>
          <cell r="D322" t="str">
            <v>15160660845</v>
          </cell>
          <cell r="E322" t="str">
            <v>下罗村</v>
          </cell>
          <cell r="F322">
            <v>4.51</v>
          </cell>
        </row>
        <row r="322">
          <cell r="J322">
            <v>27.06</v>
          </cell>
          <cell r="K322" t="str">
            <v>9090821010100100043437</v>
          </cell>
          <cell r="L322" t="str">
            <v>连城县农村信用联社罗坊信用社</v>
          </cell>
        </row>
        <row r="323">
          <cell r="A323" t="str">
            <v>317</v>
          </cell>
          <cell r="B323" t="str">
            <v>伍先英</v>
          </cell>
          <cell r="C323" t="str">
            <v>352627197004291324</v>
          </cell>
          <cell r="D323" t="str">
            <v>15280838733</v>
          </cell>
          <cell r="E323" t="str">
            <v>下罗村</v>
          </cell>
          <cell r="F323">
            <v>2.15</v>
          </cell>
        </row>
        <row r="323">
          <cell r="J323">
            <v>12.9</v>
          </cell>
          <cell r="K323" t="str">
            <v>9090821010100100049446</v>
          </cell>
          <cell r="L323" t="str">
            <v>连城县农村信用联社罗坊信用社</v>
          </cell>
        </row>
        <row r="324">
          <cell r="A324" t="str">
            <v>318</v>
          </cell>
          <cell r="B324" t="str">
            <v>罗健生</v>
          </cell>
          <cell r="C324" t="str">
            <v>352627196510061914</v>
          </cell>
          <cell r="D324" t="str">
            <v>13859553709</v>
          </cell>
          <cell r="E324" t="str">
            <v>下罗村</v>
          </cell>
          <cell r="F324">
            <v>2.85</v>
          </cell>
        </row>
        <row r="324">
          <cell r="J324">
            <v>17.1</v>
          </cell>
          <cell r="K324" t="str">
            <v>9090821010100100049419</v>
          </cell>
          <cell r="L324" t="str">
            <v>连城县农村信用联社罗坊信用社</v>
          </cell>
        </row>
        <row r="325">
          <cell r="A325" t="str">
            <v>319</v>
          </cell>
          <cell r="B325" t="str">
            <v>林招妹</v>
          </cell>
          <cell r="C325" t="str">
            <v>352627195212051940</v>
          </cell>
          <cell r="D325">
            <v>3128963</v>
          </cell>
          <cell r="E325" t="str">
            <v>下罗村</v>
          </cell>
          <cell r="F325">
            <v>1.3</v>
          </cell>
        </row>
        <row r="325">
          <cell r="J325">
            <v>7.8</v>
          </cell>
          <cell r="K325" t="str">
            <v>9090821010100100049455</v>
          </cell>
          <cell r="L325" t="str">
            <v>连城县农村信用联社罗坊信用社</v>
          </cell>
        </row>
        <row r="326">
          <cell r="A326" t="str">
            <v>320</v>
          </cell>
          <cell r="B326" t="str">
            <v>罗礼清</v>
          </cell>
          <cell r="C326" t="str">
            <v>352627195010071935</v>
          </cell>
          <cell r="D326" t="str">
            <v>13850661769</v>
          </cell>
          <cell r="E326" t="str">
            <v>下罗村</v>
          </cell>
          <cell r="F326">
            <v>3.06</v>
          </cell>
        </row>
        <row r="326">
          <cell r="J326">
            <v>18.36</v>
          </cell>
          <cell r="K326" t="str">
            <v>9090821010100100049491</v>
          </cell>
          <cell r="L326" t="str">
            <v>连城县农村信用联社罗坊信用社</v>
          </cell>
        </row>
        <row r="327">
          <cell r="A327" t="str">
            <v>321</v>
          </cell>
          <cell r="B327" t="str">
            <v>罗华太</v>
          </cell>
          <cell r="C327" t="str">
            <v>352627196612041914</v>
          </cell>
          <cell r="D327" t="str">
            <v>13616929131</v>
          </cell>
          <cell r="E327" t="str">
            <v>下罗村</v>
          </cell>
          <cell r="F327">
            <v>3.45</v>
          </cell>
        </row>
        <row r="327">
          <cell r="J327">
            <v>20.7</v>
          </cell>
          <cell r="K327" t="str">
            <v>9090821010100100049302</v>
          </cell>
          <cell r="L327" t="str">
            <v>连城县农村信用联社罗坊信用社</v>
          </cell>
        </row>
        <row r="328">
          <cell r="A328" t="str">
            <v>322</v>
          </cell>
          <cell r="B328" t="str">
            <v>罗合太</v>
          </cell>
          <cell r="C328" t="str">
            <v>352627197507191915</v>
          </cell>
          <cell r="D328" t="str">
            <v>15206015672</v>
          </cell>
          <cell r="E328" t="str">
            <v>下罗村</v>
          </cell>
          <cell r="F328">
            <v>2.46</v>
          </cell>
        </row>
        <row r="328">
          <cell r="J328">
            <v>14.76</v>
          </cell>
          <cell r="K328" t="str">
            <v>9090821010100100049476</v>
          </cell>
          <cell r="L328" t="str">
            <v>连城县农村信用联社罗坊信用社</v>
          </cell>
        </row>
        <row r="329">
          <cell r="A329" t="str">
            <v>323</v>
          </cell>
          <cell r="B329" t="str">
            <v>罗炳荣</v>
          </cell>
          <cell r="C329" t="str">
            <v>352627196812161910</v>
          </cell>
          <cell r="D329" t="str">
            <v>13559318506</v>
          </cell>
          <cell r="E329" t="str">
            <v>下罗村</v>
          </cell>
          <cell r="F329">
            <v>3.19</v>
          </cell>
        </row>
        <row r="329">
          <cell r="J329">
            <v>19.14</v>
          </cell>
          <cell r="K329" t="str">
            <v>9090821010100100049650</v>
          </cell>
          <cell r="L329" t="str">
            <v>连城县农村信用联社罗坊信用社</v>
          </cell>
        </row>
        <row r="330">
          <cell r="A330" t="str">
            <v>324</v>
          </cell>
          <cell r="B330" t="str">
            <v>罗炳源</v>
          </cell>
          <cell r="C330" t="str">
            <v>352627197206131919</v>
          </cell>
          <cell r="D330" t="str">
            <v>13559318155</v>
          </cell>
          <cell r="E330" t="str">
            <v>下罗村</v>
          </cell>
          <cell r="F330">
            <v>3.24</v>
          </cell>
        </row>
        <row r="330">
          <cell r="J330">
            <v>19.44</v>
          </cell>
          <cell r="K330" t="str">
            <v>9090821010100100049767</v>
          </cell>
          <cell r="L330" t="str">
            <v>连城县农村信用联社罗坊信用社</v>
          </cell>
        </row>
        <row r="331">
          <cell r="A331" t="str">
            <v>325</v>
          </cell>
          <cell r="B331" t="str">
            <v>罗健明</v>
          </cell>
          <cell r="C331" t="str">
            <v>352627196307111912</v>
          </cell>
          <cell r="D331" t="str">
            <v>15960926707</v>
          </cell>
          <cell r="E331" t="str">
            <v>下罗村</v>
          </cell>
          <cell r="F331">
            <v>2.93</v>
          </cell>
        </row>
        <row r="331">
          <cell r="J331">
            <v>17.58</v>
          </cell>
          <cell r="K331" t="str">
            <v>9090821010100100049623</v>
          </cell>
          <cell r="L331" t="str">
            <v>连城县农村信用联社罗坊信用社</v>
          </cell>
        </row>
        <row r="332">
          <cell r="A332" t="str">
            <v>326</v>
          </cell>
          <cell r="B332" t="str">
            <v>罗根养</v>
          </cell>
          <cell r="C332" t="str">
            <v>352627195105201915</v>
          </cell>
          <cell r="D332" t="str">
            <v>13328734605</v>
          </cell>
          <cell r="E332" t="str">
            <v>下罗村</v>
          </cell>
          <cell r="F332">
            <v>2.33</v>
          </cell>
        </row>
        <row r="332">
          <cell r="J332">
            <v>13.98</v>
          </cell>
          <cell r="K332" t="str">
            <v>9090821010100100049703</v>
          </cell>
          <cell r="L332" t="str">
            <v>连城县农村信用联社罗坊信用社</v>
          </cell>
        </row>
        <row r="333">
          <cell r="A333" t="str">
            <v>327</v>
          </cell>
          <cell r="B333" t="str">
            <v>罗礼沛</v>
          </cell>
          <cell r="C333" t="str">
            <v>350825195707261911</v>
          </cell>
          <cell r="D333" t="str">
            <v>13959467595</v>
          </cell>
          <cell r="E333" t="str">
            <v>下罗村</v>
          </cell>
          <cell r="F333">
            <v>4.34</v>
          </cell>
        </row>
        <row r="333">
          <cell r="J333">
            <v>26.04</v>
          </cell>
          <cell r="K333" t="str">
            <v>9090821010100100049687</v>
          </cell>
          <cell r="L333" t="str">
            <v>连城县农村信用联社罗坊信用社</v>
          </cell>
        </row>
        <row r="334">
          <cell r="A334" t="str">
            <v>328</v>
          </cell>
          <cell r="B334" t="str">
            <v>罗礼爱</v>
          </cell>
          <cell r="C334" t="str">
            <v>352627196310111913</v>
          </cell>
          <cell r="D334" t="str">
            <v>15960308563</v>
          </cell>
          <cell r="E334" t="str">
            <v>下罗村</v>
          </cell>
          <cell r="F334">
            <v>2.73</v>
          </cell>
        </row>
        <row r="334">
          <cell r="J334">
            <v>16.38</v>
          </cell>
          <cell r="K334" t="str">
            <v>9090821010100100049598</v>
          </cell>
          <cell r="L334" t="str">
            <v>连城县农村信用联社罗坊信用社</v>
          </cell>
        </row>
        <row r="335">
          <cell r="A335" t="str">
            <v>329</v>
          </cell>
          <cell r="B335" t="str">
            <v>江财招</v>
          </cell>
          <cell r="C335" t="str">
            <v>350825199011281349</v>
          </cell>
          <cell r="D335" t="str">
            <v>18159463712</v>
          </cell>
          <cell r="E335" t="str">
            <v>下罗村</v>
          </cell>
          <cell r="F335">
            <v>1.95</v>
          </cell>
        </row>
        <row r="335">
          <cell r="J335">
            <v>11.7</v>
          </cell>
          <cell r="K335" t="str">
            <v>6221840509105230957</v>
          </cell>
          <cell r="L335" t="str">
            <v>连城县农村信用联社罗坊信用社</v>
          </cell>
        </row>
        <row r="336">
          <cell r="A336" t="str">
            <v>330</v>
          </cell>
          <cell r="B336" t="str">
            <v>罗祥</v>
          </cell>
          <cell r="C336" t="str">
            <v>350825198608161919</v>
          </cell>
          <cell r="D336" t="str">
            <v>15206017672</v>
          </cell>
          <cell r="E336" t="str">
            <v>下罗村</v>
          </cell>
          <cell r="F336">
            <v>3.32</v>
          </cell>
        </row>
        <row r="336">
          <cell r="J336">
            <v>19.92</v>
          </cell>
          <cell r="K336" t="str">
            <v>9090821010100100049721</v>
          </cell>
          <cell r="L336" t="str">
            <v>连城县农村信用联社罗坊信用社</v>
          </cell>
        </row>
        <row r="337">
          <cell r="A337" t="str">
            <v>331</v>
          </cell>
          <cell r="B337" t="str">
            <v>罗德尧</v>
          </cell>
          <cell r="C337" t="str">
            <v>352627196908141930</v>
          </cell>
          <cell r="D337" t="str">
            <v>15960302677</v>
          </cell>
          <cell r="E337" t="str">
            <v>下罗村</v>
          </cell>
          <cell r="F337">
            <v>2.28</v>
          </cell>
        </row>
        <row r="337">
          <cell r="J337">
            <v>13.68</v>
          </cell>
          <cell r="K337" t="str">
            <v>9090821010100190425708</v>
          </cell>
          <cell r="L337" t="str">
            <v>连城县农村信用联社罗坊信用社</v>
          </cell>
        </row>
        <row r="338">
          <cell r="A338" t="str">
            <v>332</v>
          </cell>
          <cell r="B338" t="str">
            <v>罗礼芳</v>
          </cell>
          <cell r="C338" t="str">
            <v>352627194710151915</v>
          </cell>
          <cell r="D338">
            <v>15159071531</v>
          </cell>
          <cell r="E338" t="str">
            <v>下罗村</v>
          </cell>
          <cell r="F338">
            <v>4.13</v>
          </cell>
        </row>
        <row r="338">
          <cell r="J338">
            <v>24.78</v>
          </cell>
          <cell r="K338" t="str">
            <v>9090821010100100049730</v>
          </cell>
          <cell r="L338" t="str">
            <v>连城县农村信用联社罗坊信用社</v>
          </cell>
        </row>
        <row r="339">
          <cell r="A339" t="str">
            <v>333</v>
          </cell>
          <cell r="B339" t="str">
            <v>陈水云</v>
          </cell>
          <cell r="C339" t="str">
            <v>35262719480504192X</v>
          </cell>
          <cell r="D339">
            <v>3128963</v>
          </cell>
          <cell r="E339" t="str">
            <v>下罗村</v>
          </cell>
          <cell r="F339">
            <v>1.49</v>
          </cell>
        </row>
        <row r="339">
          <cell r="J339">
            <v>8.94</v>
          </cell>
          <cell r="K339" t="str">
            <v>6221840509062796610</v>
          </cell>
          <cell r="L339" t="str">
            <v>连城县农村信用联社罗坊信用社</v>
          </cell>
        </row>
        <row r="340">
          <cell r="A340" t="str">
            <v>334</v>
          </cell>
          <cell r="B340" t="str">
            <v>罗如清</v>
          </cell>
          <cell r="C340" t="str">
            <v>35262719680602192X</v>
          </cell>
          <cell r="D340" t="str">
            <v>15259039008</v>
          </cell>
          <cell r="E340" t="str">
            <v>下罗村</v>
          </cell>
          <cell r="F340">
            <v>2.55</v>
          </cell>
        </row>
        <row r="340">
          <cell r="J340">
            <v>15.3</v>
          </cell>
          <cell r="K340" t="str">
            <v>9090821010100100049641</v>
          </cell>
          <cell r="L340" t="str">
            <v>连城县农村信用联社罗坊信用社</v>
          </cell>
        </row>
        <row r="341">
          <cell r="A341" t="str">
            <v>335</v>
          </cell>
          <cell r="B341" t="str">
            <v>罗锋</v>
          </cell>
          <cell r="C341" t="str">
            <v>352627198111120015</v>
          </cell>
          <cell r="D341" t="str">
            <v/>
          </cell>
          <cell r="E341" t="str">
            <v>下罗村</v>
          </cell>
          <cell r="F341">
            <v>3.08</v>
          </cell>
        </row>
        <row r="341">
          <cell r="J341">
            <v>18.48</v>
          </cell>
          <cell r="K341" t="str">
            <v>6228231553660507039</v>
          </cell>
          <cell r="L341" t="str">
            <v>连城县农村信用联社罗坊信用社</v>
          </cell>
        </row>
        <row r="342">
          <cell r="A342" t="str">
            <v>336</v>
          </cell>
          <cell r="B342" t="str">
            <v>罗水养</v>
          </cell>
          <cell r="C342" t="str">
            <v>352627195503131916</v>
          </cell>
          <cell r="D342" t="str">
            <v>13959453968</v>
          </cell>
          <cell r="E342" t="str">
            <v>下罗村</v>
          </cell>
          <cell r="F342">
            <v>6.62</v>
          </cell>
        </row>
        <row r="342">
          <cell r="J342">
            <v>39.72</v>
          </cell>
          <cell r="K342" t="str">
            <v>9090821010100100049678</v>
          </cell>
          <cell r="L342" t="str">
            <v>连城县农村信用联社罗坊信用社</v>
          </cell>
        </row>
        <row r="343">
          <cell r="A343" t="str">
            <v>337</v>
          </cell>
          <cell r="B343" t="str">
            <v>罗礼遂</v>
          </cell>
          <cell r="C343" t="str">
            <v>352627196601011912</v>
          </cell>
          <cell r="D343" t="str">
            <v>18750107926</v>
          </cell>
          <cell r="E343" t="str">
            <v>下罗村</v>
          </cell>
          <cell r="F343">
            <v>2.74</v>
          </cell>
        </row>
        <row r="343">
          <cell r="J343">
            <v>16.44</v>
          </cell>
          <cell r="K343" t="str">
            <v>9090821010100100049749</v>
          </cell>
          <cell r="L343" t="str">
            <v>连城县农村信用联社罗坊信用社</v>
          </cell>
        </row>
        <row r="344">
          <cell r="A344" t="str">
            <v>338</v>
          </cell>
          <cell r="B344" t="str">
            <v>罗旺尧</v>
          </cell>
          <cell r="C344" t="str">
            <v>352627197405281936</v>
          </cell>
          <cell r="D344">
            <v>13178180158</v>
          </cell>
          <cell r="E344" t="str">
            <v>下罗村</v>
          </cell>
          <cell r="F344">
            <v>2.16</v>
          </cell>
        </row>
        <row r="344">
          <cell r="J344">
            <v>12.96</v>
          </cell>
          <cell r="K344" t="str">
            <v>6230361102056686672</v>
          </cell>
          <cell r="L344" t="str">
            <v>连城县农村信用联社罗坊信用社</v>
          </cell>
        </row>
        <row r="345">
          <cell r="A345" t="str">
            <v>339</v>
          </cell>
          <cell r="B345" t="str">
            <v>罗培炎</v>
          </cell>
          <cell r="C345" t="str">
            <v>35262719631030001X</v>
          </cell>
          <cell r="D345">
            <v>3128963</v>
          </cell>
          <cell r="E345" t="str">
            <v>下罗村</v>
          </cell>
          <cell r="F345">
            <v>0.58</v>
          </cell>
        </row>
        <row r="345">
          <cell r="J345">
            <v>3.48</v>
          </cell>
          <cell r="K345" t="str">
            <v>6230361109068515617</v>
          </cell>
          <cell r="L345" t="str">
            <v>连城县农村信用联社罗坊信用社</v>
          </cell>
        </row>
        <row r="346">
          <cell r="A346" t="str">
            <v>340</v>
          </cell>
          <cell r="B346" t="str">
            <v>罗圣</v>
          </cell>
          <cell r="C346" t="str">
            <v>350825199109091930</v>
          </cell>
          <cell r="D346" t="str">
            <v/>
          </cell>
          <cell r="E346" t="str">
            <v>下罗村</v>
          </cell>
          <cell r="F346">
            <v>3.14</v>
          </cell>
        </row>
        <row r="346">
          <cell r="J346">
            <v>18.84</v>
          </cell>
          <cell r="K346" t="str">
            <v>6230361109140063248</v>
          </cell>
          <cell r="L346" t="str">
            <v>连城县农村信用联社罗坊信用社</v>
          </cell>
        </row>
        <row r="347">
          <cell r="A347" t="str">
            <v>341</v>
          </cell>
          <cell r="B347" t="str">
            <v>罗铁尧</v>
          </cell>
          <cell r="C347" t="str">
            <v>35262719510511191X</v>
          </cell>
          <cell r="D347" t="str">
            <v>13004987707</v>
          </cell>
          <cell r="E347" t="str">
            <v>下罗村</v>
          </cell>
          <cell r="F347">
            <v>2.08</v>
          </cell>
        </row>
        <row r="347">
          <cell r="J347">
            <v>12.48</v>
          </cell>
          <cell r="K347" t="str">
            <v>9090821010100100049632</v>
          </cell>
          <cell r="L347" t="str">
            <v>连城县农村信用联社罗坊信用社</v>
          </cell>
        </row>
        <row r="348">
          <cell r="A348" t="str">
            <v>342</v>
          </cell>
          <cell r="B348" t="str">
            <v>罗均波</v>
          </cell>
          <cell r="C348" t="str">
            <v>350825198807200714</v>
          </cell>
          <cell r="D348" t="str">
            <v>17307085345</v>
          </cell>
          <cell r="E348" t="str">
            <v>下罗村</v>
          </cell>
          <cell r="F348">
            <v>0.58</v>
          </cell>
        </row>
        <row r="348">
          <cell r="J348">
            <v>3.48</v>
          </cell>
          <cell r="K348" t="str">
            <v>9090821010100100049696</v>
          </cell>
          <cell r="L348" t="str">
            <v>连城县农村信用联社罗坊信用社</v>
          </cell>
        </row>
        <row r="349">
          <cell r="A349" t="str">
            <v>343</v>
          </cell>
          <cell r="B349" t="str">
            <v>罗礼铃</v>
          </cell>
          <cell r="C349" t="str">
            <v>352627196205111911</v>
          </cell>
          <cell r="D349">
            <v>13779951795</v>
          </cell>
          <cell r="E349" t="str">
            <v>下罗村</v>
          </cell>
          <cell r="F349">
            <v>3.45</v>
          </cell>
        </row>
        <row r="349">
          <cell r="J349">
            <v>20.7</v>
          </cell>
          <cell r="K349" t="str">
            <v>9090821010100100049829</v>
          </cell>
          <cell r="L349" t="str">
            <v>连城县农村信用联社罗坊信用社</v>
          </cell>
        </row>
        <row r="350">
          <cell r="A350" t="str">
            <v>344</v>
          </cell>
          <cell r="B350" t="str">
            <v>罗礼清</v>
          </cell>
          <cell r="C350" t="str">
            <v>352627195908211914</v>
          </cell>
          <cell r="D350">
            <v>18030276159</v>
          </cell>
          <cell r="E350" t="str">
            <v>下罗村</v>
          </cell>
          <cell r="F350">
            <v>4.7</v>
          </cell>
        </row>
        <row r="350">
          <cell r="J350">
            <v>28.2</v>
          </cell>
          <cell r="K350" t="str">
            <v>9090821010100100049954</v>
          </cell>
          <cell r="L350" t="str">
            <v>连城县农村信用联社罗坊信用社</v>
          </cell>
        </row>
        <row r="351">
          <cell r="A351" t="str">
            <v>345</v>
          </cell>
          <cell r="B351" t="str">
            <v>罗马列</v>
          </cell>
          <cell r="C351" t="str">
            <v>352627196109171914</v>
          </cell>
          <cell r="D351">
            <v>13959085857</v>
          </cell>
          <cell r="E351" t="str">
            <v>下罗村</v>
          </cell>
          <cell r="F351">
            <v>3.49</v>
          </cell>
        </row>
        <row r="351">
          <cell r="J351">
            <v>20.94</v>
          </cell>
          <cell r="K351" t="str">
            <v>9090821010100100049936</v>
          </cell>
          <cell r="L351" t="str">
            <v>连城县农村信用联社罗坊信用社</v>
          </cell>
        </row>
        <row r="352">
          <cell r="A352" t="str">
            <v>346</v>
          </cell>
          <cell r="B352" t="str">
            <v>罗礼汉</v>
          </cell>
          <cell r="C352" t="str">
            <v>35262719590611191X</v>
          </cell>
          <cell r="D352">
            <v>13959067294</v>
          </cell>
          <cell r="E352" t="str">
            <v>下罗村</v>
          </cell>
          <cell r="F352">
            <v>3.25</v>
          </cell>
        </row>
        <row r="352">
          <cell r="J352">
            <v>19.5</v>
          </cell>
          <cell r="K352" t="str">
            <v>9090821010100100049883</v>
          </cell>
          <cell r="L352" t="str">
            <v>连城县农村信用联社罗坊信用社</v>
          </cell>
        </row>
        <row r="353">
          <cell r="A353" t="str">
            <v>347</v>
          </cell>
          <cell r="B353" t="str">
            <v>罗礼正</v>
          </cell>
          <cell r="C353" t="str">
            <v>352627195406101918</v>
          </cell>
          <cell r="D353">
            <v>3128963</v>
          </cell>
          <cell r="E353" t="str">
            <v>下罗村</v>
          </cell>
          <cell r="F353">
            <v>2.08</v>
          </cell>
        </row>
        <row r="353">
          <cell r="J353">
            <v>12.48</v>
          </cell>
          <cell r="K353" t="str">
            <v>6221840509062797055</v>
          </cell>
          <cell r="L353" t="str">
            <v>连城县农村信用联社罗坊信用社</v>
          </cell>
        </row>
        <row r="354">
          <cell r="A354" t="str">
            <v>348</v>
          </cell>
          <cell r="B354" t="str">
            <v>罗礼其</v>
          </cell>
          <cell r="C354" t="str">
            <v>352627196808071912</v>
          </cell>
          <cell r="D354">
            <v>13507520473</v>
          </cell>
          <cell r="E354" t="str">
            <v>下罗村</v>
          </cell>
          <cell r="F354">
            <v>1.98</v>
          </cell>
        </row>
        <row r="354">
          <cell r="J354">
            <v>11.88</v>
          </cell>
          <cell r="K354" t="str">
            <v>9090821010100100049981</v>
          </cell>
          <cell r="L354" t="str">
            <v>连城县农村信用联社罗坊信用社</v>
          </cell>
        </row>
        <row r="355">
          <cell r="A355" t="str">
            <v>349</v>
          </cell>
          <cell r="B355" t="str">
            <v>罗礼旺</v>
          </cell>
          <cell r="C355" t="str">
            <v>352627196403261937</v>
          </cell>
          <cell r="D355">
            <v>18959030050</v>
          </cell>
          <cell r="E355" t="str">
            <v>下罗村</v>
          </cell>
          <cell r="F355">
            <v>5.19</v>
          </cell>
        </row>
        <row r="355">
          <cell r="J355">
            <v>31.14</v>
          </cell>
          <cell r="K355" t="str">
            <v>9090821010100100049927</v>
          </cell>
          <cell r="L355" t="str">
            <v>连城县农村信用联社罗坊信用社</v>
          </cell>
        </row>
        <row r="356">
          <cell r="A356" t="str">
            <v>350</v>
          </cell>
          <cell r="B356" t="str">
            <v>罗列升</v>
          </cell>
          <cell r="C356" t="str">
            <v>352627194309021911</v>
          </cell>
          <cell r="D356">
            <v>15160661245</v>
          </cell>
          <cell r="E356" t="str">
            <v>下罗村</v>
          </cell>
          <cell r="F356">
            <v>3.46</v>
          </cell>
        </row>
        <row r="356">
          <cell r="J356">
            <v>20.76</v>
          </cell>
          <cell r="K356" t="str">
            <v>9090821010100100049945</v>
          </cell>
          <cell r="L356" t="str">
            <v>连城县农村信用联社罗坊信用社</v>
          </cell>
        </row>
        <row r="357">
          <cell r="A357" t="str">
            <v>351</v>
          </cell>
          <cell r="B357" t="str">
            <v>罗礼俊</v>
          </cell>
          <cell r="C357" t="str">
            <v>352627197202191914</v>
          </cell>
          <cell r="D357">
            <v>13950831033</v>
          </cell>
          <cell r="E357" t="str">
            <v>下罗村</v>
          </cell>
          <cell r="F357">
            <v>3.16</v>
          </cell>
        </row>
        <row r="357">
          <cell r="J357">
            <v>18.96</v>
          </cell>
          <cell r="K357" t="str">
            <v>9090821010100100049847</v>
          </cell>
          <cell r="L357" t="str">
            <v>连城县农村信用联社罗坊信用社</v>
          </cell>
        </row>
        <row r="358">
          <cell r="A358" t="str">
            <v>352</v>
          </cell>
          <cell r="B358" t="str">
            <v>罗礼存</v>
          </cell>
          <cell r="C358" t="str">
            <v>352627196205031911</v>
          </cell>
          <cell r="D358">
            <v>13860249813</v>
          </cell>
          <cell r="E358" t="str">
            <v>下罗村</v>
          </cell>
          <cell r="F358">
            <v>4.33</v>
          </cell>
        </row>
        <row r="358">
          <cell r="J358">
            <v>25.98</v>
          </cell>
          <cell r="K358" t="str">
            <v>9090821010100100049810</v>
          </cell>
          <cell r="L358" t="str">
            <v>连城县农村信用联社罗坊信用社</v>
          </cell>
        </row>
        <row r="359">
          <cell r="A359" t="str">
            <v>353</v>
          </cell>
          <cell r="B359" t="str">
            <v>罗礼兵</v>
          </cell>
          <cell r="C359" t="str">
            <v>352627196406091910</v>
          </cell>
          <cell r="D359">
            <v>13646932649</v>
          </cell>
          <cell r="E359" t="str">
            <v>下罗村</v>
          </cell>
          <cell r="F359">
            <v>2.6</v>
          </cell>
        </row>
        <row r="359">
          <cell r="J359">
            <v>15.6</v>
          </cell>
          <cell r="K359" t="str">
            <v>9090821010100100049838</v>
          </cell>
          <cell r="L359" t="str">
            <v>连城县农村信用联社罗坊信用社</v>
          </cell>
        </row>
        <row r="360">
          <cell r="A360" t="str">
            <v>354</v>
          </cell>
          <cell r="B360" t="str">
            <v>吴爱华</v>
          </cell>
          <cell r="C360" t="str">
            <v>352627196305101921</v>
          </cell>
          <cell r="D360">
            <v>3128963</v>
          </cell>
          <cell r="E360" t="str">
            <v>下罗村</v>
          </cell>
          <cell r="F360">
            <v>3.14</v>
          </cell>
        </row>
        <row r="360">
          <cell r="J360">
            <v>18.84</v>
          </cell>
          <cell r="K360" t="str">
            <v>9090821010100100049963</v>
          </cell>
          <cell r="L360" t="str">
            <v>连城县农村信用联社罗坊信用社</v>
          </cell>
        </row>
        <row r="361">
          <cell r="A361" t="str">
            <v>355</v>
          </cell>
          <cell r="B361" t="str">
            <v>罗桃升</v>
          </cell>
          <cell r="C361" t="str">
            <v>352627194808071913</v>
          </cell>
          <cell r="D361">
            <v>15880377186</v>
          </cell>
          <cell r="E361" t="str">
            <v>下罗村</v>
          </cell>
          <cell r="F361">
            <v>3.63</v>
          </cell>
        </row>
        <row r="361">
          <cell r="J361">
            <v>21.78</v>
          </cell>
          <cell r="K361" t="str">
            <v>9090821010100100049972</v>
          </cell>
          <cell r="L361" t="str">
            <v>连城县农村信用联社罗坊信用社</v>
          </cell>
        </row>
        <row r="362">
          <cell r="A362" t="str">
            <v>356</v>
          </cell>
          <cell r="B362" t="str">
            <v>罗礼榆</v>
          </cell>
          <cell r="C362" t="str">
            <v>352627196909161917</v>
          </cell>
          <cell r="D362">
            <v>3128963</v>
          </cell>
          <cell r="E362" t="str">
            <v>下罗村</v>
          </cell>
          <cell r="F362">
            <v>3.86</v>
          </cell>
        </row>
        <row r="362">
          <cell r="J362">
            <v>23.16</v>
          </cell>
          <cell r="K362" t="str">
            <v>9090821010100100049918</v>
          </cell>
          <cell r="L362" t="str">
            <v>连城县农村信用联社罗坊信用社</v>
          </cell>
        </row>
        <row r="363">
          <cell r="A363" t="str">
            <v>357</v>
          </cell>
          <cell r="B363" t="str">
            <v>罗汉峰</v>
          </cell>
          <cell r="C363" t="str">
            <v>352627197707211917</v>
          </cell>
          <cell r="D363" t="str">
            <v/>
          </cell>
          <cell r="E363" t="str">
            <v>下罗村</v>
          </cell>
          <cell r="F363">
            <v>3.23</v>
          </cell>
        </row>
        <row r="363">
          <cell r="J363">
            <v>19.38</v>
          </cell>
          <cell r="K363" t="str">
            <v>6230361104068343507</v>
          </cell>
          <cell r="L363" t="str">
            <v>连城县农村信用联社罗坊信用社</v>
          </cell>
        </row>
        <row r="364">
          <cell r="A364" t="str">
            <v>358</v>
          </cell>
          <cell r="B364" t="str">
            <v>李桂招</v>
          </cell>
          <cell r="C364" t="str">
            <v>352627195603231324</v>
          </cell>
          <cell r="D364">
            <v>18950887327</v>
          </cell>
          <cell r="E364" t="str">
            <v>下罗村</v>
          </cell>
          <cell r="F364">
            <v>2.61</v>
          </cell>
        </row>
        <row r="364">
          <cell r="J364">
            <v>15.66</v>
          </cell>
          <cell r="K364" t="str">
            <v>9090821010100100215603</v>
          </cell>
          <cell r="L364" t="str">
            <v>连城县农村信用联社罗坊信用社</v>
          </cell>
        </row>
        <row r="365">
          <cell r="A365" t="str">
            <v>359</v>
          </cell>
          <cell r="B365" t="str">
            <v>罗伟清</v>
          </cell>
          <cell r="C365" t="str">
            <v>352627194311261914</v>
          </cell>
          <cell r="D365">
            <v>3128963</v>
          </cell>
          <cell r="E365" t="str">
            <v>下罗村</v>
          </cell>
          <cell r="F365">
            <v>2.89</v>
          </cell>
        </row>
        <row r="365">
          <cell r="J365">
            <v>17.34</v>
          </cell>
          <cell r="K365" t="str">
            <v>9090821010100100236369</v>
          </cell>
          <cell r="L365" t="str">
            <v>连城县农村信用联社罗坊信用社</v>
          </cell>
        </row>
        <row r="366">
          <cell r="A366" t="str">
            <v>360</v>
          </cell>
          <cell r="B366" t="str">
            <v>罗礼汀</v>
          </cell>
          <cell r="C366" t="str">
            <v>352627195208041934</v>
          </cell>
          <cell r="D366">
            <v>15395977503</v>
          </cell>
          <cell r="E366" t="str">
            <v>下罗村</v>
          </cell>
          <cell r="F366">
            <v>4.33</v>
          </cell>
        </row>
        <row r="366">
          <cell r="J366">
            <v>25.98</v>
          </cell>
          <cell r="K366" t="str">
            <v>9090821010100100049909</v>
          </cell>
          <cell r="L366" t="str">
            <v>连城县农村信用联社罗坊信用社</v>
          </cell>
        </row>
        <row r="367">
          <cell r="A367" t="str">
            <v>361</v>
          </cell>
          <cell r="B367" t="str">
            <v>罗庆堂</v>
          </cell>
          <cell r="C367" t="str">
            <v>350825195711061939</v>
          </cell>
          <cell r="D367">
            <v>13959094627</v>
          </cell>
          <cell r="E367" t="str">
            <v>下罗村</v>
          </cell>
          <cell r="F367">
            <v>4.12</v>
          </cell>
        </row>
        <row r="367">
          <cell r="J367">
            <v>24.72</v>
          </cell>
          <cell r="K367" t="str">
            <v>9090821010100100049892</v>
          </cell>
          <cell r="L367" t="str">
            <v>连城县农村信用联社罗坊信用社</v>
          </cell>
        </row>
        <row r="368">
          <cell r="A368" t="str">
            <v>362</v>
          </cell>
          <cell r="B368" t="str">
            <v>钱碧群</v>
          </cell>
          <cell r="C368" t="str">
            <v>352627194811091923</v>
          </cell>
          <cell r="D368">
            <v>3128963</v>
          </cell>
          <cell r="E368" t="str">
            <v>下罗村</v>
          </cell>
          <cell r="F368">
            <v>2.82</v>
          </cell>
        </row>
        <row r="368">
          <cell r="J368">
            <v>16.92</v>
          </cell>
          <cell r="K368" t="str">
            <v>6221840509062796990</v>
          </cell>
          <cell r="L368" t="str">
            <v>连城县农村信用联社罗坊信用社</v>
          </cell>
        </row>
        <row r="369">
          <cell r="A369" t="str">
            <v>363</v>
          </cell>
          <cell r="B369" t="str">
            <v>罗礼彪</v>
          </cell>
          <cell r="C369" t="str">
            <v>352627196906101919</v>
          </cell>
          <cell r="D369">
            <v>3128963</v>
          </cell>
          <cell r="E369" t="str">
            <v>下罗村</v>
          </cell>
          <cell r="F369">
            <v>3.38</v>
          </cell>
        </row>
        <row r="369">
          <cell r="J369">
            <v>20.28</v>
          </cell>
          <cell r="K369" t="str">
            <v>9090821010100100049785</v>
          </cell>
          <cell r="L369" t="str">
            <v>连城县农村信用联社罗坊信用社</v>
          </cell>
        </row>
        <row r="370">
          <cell r="A370" t="str">
            <v>364</v>
          </cell>
          <cell r="B370" t="str">
            <v>黄月珍</v>
          </cell>
          <cell r="C370" t="str">
            <v>352627195512031925</v>
          </cell>
          <cell r="D370">
            <v>13950822137</v>
          </cell>
          <cell r="E370" t="str">
            <v>下罗村</v>
          </cell>
          <cell r="F370">
            <v>4.83</v>
          </cell>
        </row>
        <row r="370">
          <cell r="J370">
            <v>28.98</v>
          </cell>
          <cell r="K370" t="str">
            <v>6221840509062797048</v>
          </cell>
          <cell r="L370" t="str">
            <v>连城县农村信用联社罗坊信用社</v>
          </cell>
        </row>
        <row r="371">
          <cell r="A371" t="str">
            <v>365</v>
          </cell>
          <cell r="B371" t="str">
            <v>罗礼才</v>
          </cell>
          <cell r="C371" t="str">
            <v>352627195408111917</v>
          </cell>
          <cell r="D371">
            <v>13328742515</v>
          </cell>
          <cell r="E371" t="str">
            <v>下罗村</v>
          </cell>
          <cell r="F371">
            <v>4.39</v>
          </cell>
        </row>
        <row r="371">
          <cell r="J371">
            <v>26.34</v>
          </cell>
          <cell r="K371" t="str">
            <v>9090821010100100049874</v>
          </cell>
          <cell r="L371" t="str">
            <v>连城县农村信用联社罗坊信用社</v>
          </cell>
        </row>
        <row r="372">
          <cell r="A372" t="str">
            <v>366</v>
          </cell>
          <cell r="B372" t="str">
            <v>罗金升</v>
          </cell>
          <cell r="C372" t="str">
            <v>352627193709061914</v>
          </cell>
          <cell r="D372" t="str">
            <v/>
          </cell>
          <cell r="E372" t="str">
            <v>下罗村</v>
          </cell>
          <cell r="F372">
            <v>0.81</v>
          </cell>
        </row>
        <row r="372">
          <cell r="J372">
            <v>4.86</v>
          </cell>
          <cell r="K372" t="str">
            <v>6221840509062796982</v>
          </cell>
          <cell r="L372" t="str">
            <v>连城县农村信用联社罗坊信用社</v>
          </cell>
        </row>
        <row r="373">
          <cell r="A373" t="str">
            <v>367</v>
          </cell>
          <cell r="B373" t="str">
            <v>罗止善</v>
          </cell>
          <cell r="C373" t="str">
            <v>352627195811161914</v>
          </cell>
          <cell r="D373">
            <v>18359334768</v>
          </cell>
          <cell r="E373" t="str">
            <v>下罗村</v>
          </cell>
          <cell r="F373">
            <v>3.29</v>
          </cell>
        </row>
        <row r="373">
          <cell r="J373">
            <v>19.74</v>
          </cell>
          <cell r="K373" t="str">
            <v>9090821010100100050139</v>
          </cell>
          <cell r="L373" t="str">
            <v>连城县农村信用联社罗坊信用社</v>
          </cell>
        </row>
        <row r="374">
          <cell r="A374" t="str">
            <v>368</v>
          </cell>
          <cell r="B374" t="str">
            <v>沈玉清</v>
          </cell>
          <cell r="C374" t="str">
            <v>352627196303171942</v>
          </cell>
          <cell r="D374">
            <v>15206010026</v>
          </cell>
          <cell r="E374" t="str">
            <v>下罗村</v>
          </cell>
          <cell r="F374">
            <v>3.04</v>
          </cell>
        </row>
        <row r="374">
          <cell r="J374">
            <v>18.24</v>
          </cell>
          <cell r="K374" t="str">
            <v>6221840509105231443</v>
          </cell>
          <cell r="L374" t="str">
            <v>连城县农村信用联社罗坊信用社</v>
          </cell>
        </row>
        <row r="375">
          <cell r="A375" t="str">
            <v>369</v>
          </cell>
          <cell r="B375" t="str">
            <v>罗强太</v>
          </cell>
          <cell r="C375" t="str">
            <v>35082519830408191X</v>
          </cell>
          <cell r="D375" t="str">
            <v/>
          </cell>
          <cell r="E375" t="str">
            <v>下罗村</v>
          </cell>
          <cell r="F375">
            <v>1.61</v>
          </cell>
        </row>
        <row r="375">
          <cell r="J375">
            <v>9.66</v>
          </cell>
          <cell r="K375" t="str">
            <v>6221840109035697084</v>
          </cell>
          <cell r="L375" t="str">
            <v>连城县农村信用联社罗坊信用社</v>
          </cell>
        </row>
        <row r="376">
          <cell r="A376" t="str">
            <v>370</v>
          </cell>
          <cell r="B376" t="str">
            <v>罗均太</v>
          </cell>
          <cell r="C376" t="str">
            <v>352627197407301910</v>
          </cell>
          <cell r="D376">
            <v>15080220696</v>
          </cell>
          <cell r="E376" t="str">
            <v>下罗村</v>
          </cell>
          <cell r="F376">
            <v>2.88</v>
          </cell>
        </row>
        <row r="376">
          <cell r="J376">
            <v>17.28</v>
          </cell>
          <cell r="K376" t="str">
            <v>6221840509062797881</v>
          </cell>
          <cell r="L376" t="str">
            <v>连城县农村信用联社罗坊信用社</v>
          </cell>
        </row>
        <row r="377">
          <cell r="A377" t="str">
            <v>371</v>
          </cell>
          <cell r="B377" t="str">
            <v>罗长明</v>
          </cell>
          <cell r="C377" t="str">
            <v>352627195204051916</v>
          </cell>
          <cell r="D377">
            <v>15160656385</v>
          </cell>
          <cell r="E377" t="str">
            <v>下罗村</v>
          </cell>
          <cell r="F377">
            <v>1.18</v>
          </cell>
        </row>
        <row r="377">
          <cell r="J377">
            <v>7.08</v>
          </cell>
          <cell r="K377" t="str">
            <v>9090821010100100050228</v>
          </cell>
          <cell r="L377" t="str">
            <v>连城县农村信用联社罗坊信用社</v>
          </cell>
        </row>
        <row r="378">
          <cell r="A378" t="str">
            <v>372</v>
          </cell>
          <cell r="B378" t="str">
            <v>罗永洪</v>
          </cell>
          <cell r="C378" t="str">
            <v>352627196112201918</v>
          </cell>
          <cell r="D378">
            <v>13375085690</v>
          </cell>
          <cell r="E378" t="str">
            <v>下罗村</v>
          </cell>
          <cell r="F378">
            <v>2.75</v>
          </cell>
        </row>
        <row r="378">
          <cell r="J378">
            <v>16.5</v>
          </cell>
          <cell r="K378" t="str">
            <v>9090821010100100050200</v>
          </cell>
          <cell r="L378" t="str">
            <v>连城县农村信用联社罗坊信用社</v>
          </cell>
        </row>
        <row r="379">
          <cell r="A379" t="str">
            <v>373</v>
          </cell>
          <cell r="B379" t="str">
            <v>罗永如</v>
          </cell>
          <cell r="C379" t="str">
            <v>352627196906131915</v>
          </cell>
          <cell r="D379">
            <v>15160656625</v>
          </cell>
          <cell r="E379" t="str">
            <v>下罗村</v>
          </cell>
          <cell r="F379">
            <v>1.67</v>
          </cell>
        </row>
        <row r="379">
          <cell r="J379">
            <v>10.02</v>
          </cell>
          <cell r="K379" t="str">
            <v>9090821010100100050166</v>
          </cell>
          <cell r="L379" t="str">
            <v>连城县农村信用联社罗坊信用社</v>
          </cell>
        </row>
        <row r="380">
          <cell r="A380" t="str">
            <v>374</v>
          </cell>
          <cell r="B380" t="str">
            <v>罗永良</v>
          </cell>
          <cell r="C380" t="str">
            <v>352627196306191914</v>
          </cell>
          <cell r="D380">
            <v>13860249548</v>
          </cell>
          <cell r="E380" t="str">
            <v>下罗村</v>
          </cell>
          <cell r="F380">
            <v>2.29</v>
          </cell>
        </row>
        <row r="380">
          <cell r="J380">
            <v>13.74</v>
          </cell>
          <cell r="K380" t="str">
            <v>9090821010100100050282</v>
          </cell>
          <cell r="L380" t="str">
            <v>连城县农村信用联社罗坊信用社</v>
          </cell>
        </row>
        <row r="381">
          <cell r="A381" t="str">
            <v>375</v>
          </cell>
          <cell r="B381" t="str">
            <v>罗文升</v>
          </cell>
          <cell r="C381" t="str">
            <v>352627194610091919</v>
          </cell>
          <cell r="D381">
            <v>3128963</v>
          </cell>
          <cell r="E381" t="str">
            <v>下罗村</v>
          </cell>
          <cell r="F381">
            <v>1.84</v>
          </cell>
        </row>
        <row r="381">
          <cell r="J381">
            <v>11.04</v>
          </cell>
          <cell r="K381" t="str">
            <v>9090821010100100050086</v>
          </cell>
          <cell r="L381" t="str">
            <v>连城县农村信用联社罗坊信用社</v>
          </cell>
        </row>
        <row r="382">
          <cell r="A382" t="str">
            <v>376</v>
          </cell>
          <cell r="B382" t="str">
            <v>罗礼海</v>
          </cell>
          <cell r="C382" t="str">
            <v>352627196503071911</v>
          </cell>
          <cell r="D382">
            <v>15206017327</v>
          </cell>
          <cell r="E382" t="str">
            <v>下罗村</v>
          </cell>
          <cell r="F382">
            <v>2.59</v>
          </cell>
        </row>
        <row r="382">
          <cell r="J382">
            <v>15.54</v>
          </cell>
          <cell r="K382" t="str">
            <v>9090821010100100050068</v>
          </cell>
          <cell r="L382" t="str">
            <v>连城县农村信用联社罗坊信用社</v>
          </cell>
        </row>
        <row r="383">
          <cell r="A383" t="str">
            <v>377</v>
          </cell>
          <cell r="B383" t="str">
            <v>罗礼存</v>
          </cell>
          <cell r="C383" t="str">
            <v>352627196907231918</v>
          </cell>
          <cell r="D383">
            <v>15159097467</v>
          </cell>
          <cell r="E383" t="str">
            <v>下罗村</v>
          </cell>
          <cell r="F383">
            <v>2.91</v>
          </cell>
        </row>
        <row r="383">
          <cell r="J383">
            <v>17.46</v>
          </cell>
          <cell r="K383" t="str">
            <v>9090821010100100050059</v>
          </cell>
          <cell r="L383" t="str">
            <v>连城县农村信用联社罗坊信用社</v>
          </cell>
        </row>
        <row r="384">
          <cell r="A384" t="str">
            <v>378</v>
          </cell>
          <cell r="B384" t="str">
            <v>罗礼平</v>
          </cell>
          <cell r="C384" t="str">
            <v>350825197605151913</v>
          </cell>
          <cell r="D384">
            <v>15960302252</v>
          </cell>
          <cell r="E384" t="str">
            <v>下罗村</v>
          </cell>
          <cell r="F384">
            <v>3.13</v>
          </cell>
        </row>
        <row r="384">
          <cell r="J384">
            <v>18.78</v>
          </cell>
          <cell r="K384" t="str">
            <v>6230361109110546438</v>
          </cell>
          <cell r="L384" t="str">
            <v>连城县农村信用联社罗坊信用社</v>
          </cell>
        </row>
        <row r="385">
          <cell r="A385" t="str">
            <v>379</v>
          </cell>
          <cell r="B385" t="str">
            <v>邹秀芳</v>
          </cell>
          <cell r="C385" t="str">
            <v>352627196607251626</v>
          </cell>
          <cell r="D385">
            <v>3128963</v>
          </cell>
          <cell r="E385" t="str">
            <v>下罗村</v>
          </cell>
          <cell r="F385">
            <v>1.52</v>
          </cell>
        </row>
        <row r="385">
          <cell r="J385">
            <v>9.12</v>
          </cell>
          <cell r="K385" t="str">
            <v>6221840509105231476</v>
          </cell>
          <cell r="L385" t="str">
            <v>连城县农村信用联社罗坊信用社</v>
          </cell>
        </row>
        <row r="386">
          <cell r="A386" t="str">
            <v>380</v>
          </cell>
          <cell r="B386" t="str">
            <v>罗礼波</v>
          </cell>
          <cell r="C386" t="str">
            <v>352627195402141912</v>
          </cell>
          <cell r="D386">
            <v>14705096763</v>
          </cell>
          <cell r="E386" t="str">
            <v>下罗村</v>
          </cell>
          <cell r="F386">
            <v>2.91</v>
          </cell>
        </row>
        <row r="386">
          <cell r="J386">
            <v>17.46</v>
          </cell>
          <cell r="K386" t="str">
            <v>9090821010100100050040</v>
          </cell>
          <cell r="L386" t="str">
            <v>连城县农村信用联社罗坊信用社</v>
          </cell>
        </row>
        <row r="387">
          <cell r="A387" t="str">
            <v>381</v>
          </cell>
          <cell r="B387" t="str">
            <v>罗礼泉</v>
          </cell>
          <cell r="C387" t="str">
            <v>352627196606051913</v>
          </cell>
          <cell r="D387">
            <v>13860257138</v>
          </cell>
          <cell r="E387" t="str">
            <v>下罗村</v>
          </cell>
          <cell r="F387">
            <v>1.9</v>
          </cell>
        </row>
        <row r="387">
          <cell r="J387">
            <v>11.4</v>
          </cell>
          <cell r="K387" t="str">
            <v>9090821010100100050246</v>
          </cell>
          <cell r="L387" t="str">
            <v>连城县农村信用联社罗坊信用社</v>
          </cell>
        </row>
        <row r="388">
          <cell r="A388" t="str">
            <v>382</v>
          </cell>
          <cell r="B388" t="str">
            <v>罗桥太</v>
          </cell>
          <cell r="C388" t="str">
            <v>352627197009201914</v>
          </cell>
          <cell r="D388">
            <v>3128963</v>
          </cell>
          <cell r="E388" t="str">
            <v>下罗村</v>
          </cell>
          <cell r="F388">
            <v>3.33</v>
          </cell>
        </row>
        <row r="388">
          <cell r="J388">
            <v>19.98</v>
          </cell>
          <cell r="K388" t="str">
            <v>9090821010100100050273</v>
          </cell>
          <cell r="L388" t="str">
            <v>连城县农村信用联社罗坊信用社</v>
          </cell>
        </row>
        <row r="389">
          <cell r="A389" t="str">
            <v>383</v>
          </cell>
          <cell r="B389" t="str">
            <v>罗民升</v>
          </cell>
          <cell r="C389" t="str">
            <v>352627196706011919</v>
          </cell>
          <cell r="D389">
            <v>13295069729</v>
          </cell>
          <cell r="E389" t="str">
            <v>下罗村</v>
          </cell>
          <cell r="F389">
            <v>2.89</v>
          </cell>
        </row>
        <row r="389">
          <cell r="J389">
            <v>17.34</v>
          </cell>
          <cell r="K389" t="str">
            <v>9090821010100100050193</v>
          </cell>
          <cell r="L389" t="str">
            <v>连城县农村信用联社罗坊信用社</v>
          </cell>
        </row>
        <row r="390">
          <cell r="A390" t="str">
            <v>384</v>
          </cell>
          <cell r="B390" t="str">
            <v>罗德光</v>
          </cell>
          <cell r="C390" t="str">
            <v>352627196008021917</v>
          </cell>
          <cell r="D390" t="str">
            <v>13850659665</v>
          </cell>
          <cell r="E390" t="str">
            <v>下罗村</v>
          </cell>
          <cell r="F390">
            <v>1.77</v>
          </cell>
        </row>
        <row r="390">
          <cell r="J390">
            <v>10.62</v>
          </cell>
          <cell r="K390" t="str">
            <v>9090821010100100050120</v>
          </cell>
          <cell r="L390" t="str">
            <v>连城县农村信用联社罗坊信用社</v>
          </cell>
        </row>
        <row r="391">
          <cell r="A391" t="str">
            <v>385</v>
          </cell>
          <cell r="B391" t="str">
            <v>罗福升</v>
          </cell>
          <cell r="C391" t="str">
            <v>352627196507271910</v>
          </cell>
          <cell r="D391">
            <v>18959095247</v>
          </cell>
          <cell r="E391" t="str">
            <v>下罗村</v>
          </cell>
          <cell r="F391">
            <v>2.06</v>
          </cell>
        </row>
        <row r="391">
          <cell r="J391">
            <v>12.36</v>
          </cell>
          <cell r="K391" t="str">
            <v>9090821010100100050102</v>
          </cell>
          <cell r="L391" t="str">
            <v>连城县农村信用联社罗坊信用社</v>
          </cell>
        </row>
        <row r="392">
          <cell r="A392" t="str">
            <v>386</v>
          </cell>
          <cell r="B392" t="str">
            <v>罗德安</v>
          </cell>
          <cell r="C392" t="str">
            <v>352627196207111915</v>
          </cell>
          <cell r="D392">
            <v>13959017900</v>
          </cell>
          <cell r="E392" t="str">
            <v>下罗村</v>
          </cell>
          <cell r="F392">
            <v>3.4</v>
          </cell>
        </row>
        <row r="392">
          <cell r="J392">
            <v>20.4</v>
          </cell>
          <cell r="K392" t="str">
            <v>9090821010100100050148</v>
          </cell>
          <cell r="L392" t="str">
            <v>连城县农村信用联社罗坊信用社</v>
          </cell>
        </row>
        <row r="393">
          <cell r="A393" t="str">
            <v>387</v>
          </cell>
          <cell r="B393" t="str">
            <v>罗如太</v>
          </cell>
          <cell r="C393" t="str">
            <v>352627197502161936</v>
          </cell>
          <cell r="D393" t="str">
            <v/>
          </cell>
          <cell r="E393" t="str">
            <v>下罗村</v>
          </cell>
          <cell r="F393">
            <v>2.12</v>
          </cell>
        </row>
        <row r="393">
          <cell r="J393">
            <v>12.72</v>
          </cell>
          <cell r="K393" t="str">
            <v>6221840509062797899</v>
          </cell>
          <cell r="L393" t="str">
            <v>连城县农村信用联社罗坊信用社</v>
          </cell>
        </row>
        <row r="394">
          <cell r="A394" t="str">
            <v>388</v>
          </cell>
          <cell r="B394" t="str">
            <v>罗海全</v>
          </cell>
          <cell r="C394" t="str">
            <v>352627196310261911</v>
          </cell>
          <cell r="D394">
            <v>13799093125</v>
          </cell>
          <cell r="E394" t="str">
            <v>下罗村</v>
          </cell>
          <cell r="F394">
            <v>2.66</v>
          </cell>
        </row>
        <row r="394">
          <cell r="J394">
            <v>15.96</v>
          </cell>
          <cell r="K394" t="str">
            <v>9090821010100100050157</v>
          </cell>
          <cell r="L394" t="str">
            <v>连城县农村信用联社罗坊信用社</v>
          </cell>
        </row>
        <row r="395">
          <cell r="A395" t="str">
            <v>389</v>
          </cell>
          <cell r="B395" t="str">
            <v>罗跃平</v>
          </cell>
          <cell r="C395" t="str">
            <v>350825198205222617</v>
          </cell>
          <cell r="D395" t="str">
            <v/>
          </cell>
          <cell r="E395" t="str">
            <v>下罗村</v>
          </cell>
          <cell r="F395">
            <v>1.88</v>
          </cell>
        </row>
        <row r="395">
          <cell r="J395">
            <v>11.28</v>
          </cell>
          <cell r="K395" t="str">
            <v>6221840509062797352</v>
          </cell>
          <cell r="L395" t="str">
            <v>连城县农村信用联社罗坊信用社</v>
          </cell>
        </row>
        <row r="396">
          <cell r="A396" t="str">
            <v>390</v>
          </cell>
          <cell r="B396" t="str">
            <v>罗才升</v>
          </cell>
          <cell r="C396" t="str">
            <v>352627194810031910</v>
          </cell>
          <cell r="D396">
            <v>13400721483</v>
          </cell>
          <cell r="E396" t="str">
            <v>下罗村</v>
          </cell>
          <cell r="F396">
            <v>1.73</v>
          </cell>
        </row>
        <row r="396">
          <cell r="J396">
            <v>10.38</v>
          </cell>
          <cell r="K396" t="str">
            <v>9090821010100100050095</v>
          </cell>
          <cell r="L396" t="str">
            <v>连城县农村信用联社罗坊信用社</v>
          </cell>
        </row>
        <row r="397">
          <cell r="A397" t="str">
            <v>391</v>
          </cell>
          <cell r="B397" t="str">
            <v>罗水太</v>
          </cell>
          <cell r="C397" t="str">
            <v>352627197901181918</v>
          </cell>
          <cell r="D397">
            <v>13306074093</v>
          </cell>
          <cell r="E397" t="str">
            <v>下罗村</v>
          </cell>
          <cell r="F397">
            <v>3.86</v>
          </cell>
        </row>
        <row r="397">
          <cell r="J397">
            <v>23.16</v>
          </cell>
          <cell r="K397" t="str">
            <v>9090821010100100050219</v>
          </cell>
          <cell r="L397" t="str">
            <v>连城县农村信用联社罗坊信用社</v>
          </cell>
        </row>
        <row r="398">
          <cell r="A398" t="str">
            <v>392</v>
          </cell>
          <cell r="B398" t="str">
            <v>罗礼贤</v>
          </cell>
          <cell r="C398" t="str">
            <v>350825197912231913</v>
          </cell>
          <cell r="D398">
            <v>3128963</v>
          </cell>
          <cell r="E398" t="str">
            <v>下罗村</v>
          </cell>
          <cell r="F398">
            <v>2.86</v>
          </cell>
        </row>
        <row r="398">
          <cell r="J398">
            <v>17.16</v>
          </cell>
          <cell r="K398" t="str">
            <v>6230361109110548426</v>
          </cell>
          <cell r="L398" t="str">
            <v>连城县农村信用联社罗坊信用社</v>
          </cell>
        </row>
        <row r="399">
          <cell r="A399" t="str">
            <v>393</v>
          </cell>
          <cell r="B399" t="str">
            <v>罗谷升</v>
          </cell>
          <cell r="C399" t="str">
            <v>352627196904201916</v>
          </cell>
          <cell r="D399">
            <v>18396316271</v>
          </cell>
          <cell r="E399" t="str">
            <v>下罗村</v>
          </cell>
          <cell r="F399">
            <v>1.87</v>
          </cell>
        </row>
        <row r="399">
          <cell r="J399">
            <v>11.22</v>
          </cell>
          <cell r="K399" t="str">
            <v>9090821010100100050111</v>
          </cell>
          <cell r="L399" t="str">
            <v>连城县农村信用联社罗坊信用社</v>
          </cell>
        </row>
        <row r="400">
          <cell r="A400" t="str">
            <v>394</v>
          </cell>
          <cell r="B400" t="str">
            <v>罗益尧</v>
          </cell>
          <cell r="C400" t="str">
            <v>350825198609011912</v>
          </cell>
          <cell r="D400">
            <v>13459716312</v>
          </cell>
          <cell r="E400" t="str">
            <v>下罗村</v>
          </cell>
          <cell r="F400">
            <v>1.89</v>
          </cell>
        </row>
        <row r="400">
          <cell r="J400">
            <v>11.34</v>
          </cell>
          <cell r="K400" t="str">
            <v>6221840509062797980</v>
          </cell>
          <cell r="L400" t="str">
            <v>连城县农村信用联社罗坊信用社</v>
          </cell>
        </row>
        <row r="401">
          <cell r="A401" t="str">
            <v>395</v>
          </cell>
          <cell r="B401" t="str">
            <v>罗小平</v>
          </cell>
          <cell r="C401" t="str">
            <v>352627196311091918</v>
          </cell>
          <cell r="D401" t="str">
            <v/>
          </cell>
          <cell r="E401" t="str">
            <v>下罗村</v>
          </cell>
          <cell r="F401">
            <v>3.74</v>
          </cell>
        </row>
        <row r="401">
          <cell r="J401">
            <v>22.44</v>
          </cell>
          <cell r="K401" t="str">
            <v>6230366509017806048</v>
          </cell>
          <cell r="L401" t="str">
            <v>连城县农村信用联社罗坊信用社</v>
          </cell>
        </row>
        <row r="402">
          <cell r="A402" t="str">
            <v>396</v>
          </cell>
          <cell r="B402" t="str">
            <v>罗开明</v>
          </cell>
          <cell r="C402" t="str">
            <v>352627196908111918</v>
          </cell>
          <cell r="D402">
            <v>15345095103</v>
          </cell>
          <cell r="E402" t="str">
            <v>下罗村</v>
          </cell>
          <cell r="F402">
            <v>5.37</v>
          </cell>
        </row>
        <row r="402">
          <cell r="J402">
            <v>32.22</v>
          </cell>
          <cell r="K402" t="str">
            <v>6221840509105231625</v>
          </cell>
          <cell r="L402" t="str">
            <v>连城县农村信用联社罗坊信用社</v>
          </cell>
        </row>
        <row r="403">
          <cell r="A403" t="str">
            <v>397</v>
          </cell>
          <cell r="B403" t="str">
            <v>罗炳钦</v>
          </cell>
          <cell r="C403" t="str">
            <v>352627195803071919</v>
          </cell>
          <cell r="D403">
            <v>3128963</v>
          </cell>
          <cell r="E403" t="str">
            <v>下罗村</v>
          </cell>
          <cell r="F403">
            <v>5.36</v>
          </cell>
        </row>
        <row r="403">
          <cell r="J403">
            <v>32.16</v>
          </cell>
          <cell r="K403" t="str">
            <v>6221840509062798152</v>
          </cell>
          <cell r="L403" t="str">
            <v>连城县农村信用联社罗坊信用社</v>
          </cell>
        </row>
        <row r="404">
          <cell r="A404" t="str">
            <v>398</v>
          </cell>
          <cell r="B404" t="str">
            <v>罗礼其</v>
          </cell>
          <cell r="C404" t="str">
            <v>352627197512021910</v>
          </cell>
          <cell r="D404">
            <v>3128963</v>
          </cell>
          <cell r="E404" t="str">
            <v>下罗村</v>
          </cell>
          <cell r="F404">
            <v>3.4</v>
          </cell>
        </row>
        <row r="404">
          <cell r="J404">
            <v>20.4</v>
          </cell>
          <cell r="K404" t="str">
            <v>6221840509062798277</v>
          </cell>
          <cell r="L404" t="str">
            <v>连城县农村信用联社罗坊信用社</v>
          </cell>
        </row>
        <row r="405">
          <cell r="A405" t="str">
            <v>399</v>
          </cell>
          <cell r="B405" t="str">
            <v>罗兴隆</v>
          </cell>
          <cell r="C405" t="str">
            <v>352627197403111917</v>
          </cell>
          <cell r="D405">
            <v>13914210365</v>
          </cell>
          <cell r="E405" t="str">
            <v>下罗村</v>
          </cell>
          <cell r="F405">
            <v>5.16</v>
          </cell>
        </row>
        <row r="405">
          <cell r="J405">
            <v>30.96</v>
          </cell>
          <cell r="K405" t="str">
            <v>9090821010100100050317</v>
          </cell>
          <cell r="L405" t="str">
            <v>连城县农村信用联社罗坊信用社</v>
          </cell>
        </row>
        <row r="406">
          <cell r="A406" t="str">
            <v>400</v>
          </cell>
          <cell r="B406" t="str">
            <v>罗炎尧</v>
          </cell>
          <cell r="C406" t="str">
            <v>35082519830715191X</v>
          </cell>
          <cell r="D406">
            <v>3128963</v>
          </cell>
          <cell r="E406" t="str">
            <v>下罗村</v>
          </cell>
          <cell r="F406">
            <v>3.99</v>
          </cell>
        </row>
        <row r="406">
          <cell r="J406">
            <v>23.94</v>
          </cell>
          <cell r="K406" t="str">
            <v>9090821010100100050335</v>
          </cell>
          <cell r="L406" t="str">
            <v>连城县农村信用联社罗坊信用社</v>
          </cell>
        </row>
        <row r="407">
          <cell r="A407" t="str">
            <v>401</v>
          </cell>
          <cell r="B407" t="str">
            <v>罗福林</v>
          </cell>
          <cell r="C407" t="str">
            <v>350825198209211915</v>
          </cell>
          <cell r="D407" t="str">
            <v/>
          </cell>
          <cell r="E407" t="str">
            <v>下罗村</v>
          </cell>
          <cell r="F407">
            <v>1.2</v>
          </cell>
        </row>
        <row r="407">
          <cell r="J407">
            <v>7.2</v>
          </cell>
          <cell r="K407" t="str">
            <v>6228230127056414562</v>
          </cell>
          <cell r="L407" t="str">
            <v>连城县农村信用联社罗坊信用社</v>
          </cell>
        </row>
        <row r="408">
          <cell r="A408" t="str">
            <v>402</v>
          </cell>
          <cell r="B408" t="str">
            <v>罗林峰</v>
          </cell>
          <cell r="C408" t="str">
            <v>35262719790904191X</v>
          </cell>
          <cell r="D408">
            <v>3128963</v>
          </cell>
          <cell r="E408" t="str">
            <v>下罗村</v>
          </cell>
          <cell r="F408">
            <v>4.01</v>
          </cell>
        </row>
        <row r="408">
          <cell r="J408">
            <v>24.06</v>
          </cell>
          <cell r="K408" t="str">
            <v>6230361109110495305</v>
          </cell>
          <cell r="L408" t="str">
            <v>连城县农村信用联社罗坊信用社</v>
          </cell>
        </row>
        <row r="409">
          <cell r="A409" t="str">
            <v>403</v>
          </cell>
          <cell r="B409" t="str">
            <v>罗水和</v>
          </cell>
          <cell r="C409" t="str">
            <v>352627197508031913</v>
          </cell>
          <cell r="D409" t="str">
            <v/>
          </cell>
          <cell r="E409" t="str">
            <v>下罗村</v>
          </cell>
          <cell r="F409">
            <v>3.68</v>
          </cell>
        </row>
        <row r="409">
          <cell r="J409">
            <v>22.08</v>
          </cell>
          <cell r="K409" t="str">
            <v>6221840509105231609</v>
          </cell>
          <cell r="L409" t="str">
            <v>连城县农村信用联社罗坊信用社</v>
          </cell>
        </row>
        <row r="410">
          <cell r="A410" t="str">
            <v>404</v>
          </cell>
          <cell r="B410" t="str">
            <v>罗长功</v>
          </cell>
          <cell r="C410" t="str">
            <v>352627196308051915</v>
          </cell>
          <cell r="D410">
            <v>13959499882</v>
          </cell>
          <cell r="E410" t="str">
            <v>下罗村</v>
          </cell>
          <cell r="F410">
            <v>5.48</v>
          </cell>
        </row>
        <row r="410">
          <cell r="J410">
            <v>32.88</v>
          </cell>
          <cell r="K410" t="str">
            <v>9090821010100100050326</v>
          </cell>
          <cell r="L410" t="str">
            <v>连城县农村信用联社罗坊信用社</v>
          </cell>
        </row>
        <row r="411">
          <cell r="A411" t="str">
            <v>405</v>
          </cell>
          <cell r="B411" t="str">
            <v>罗礼太</v>
          </cell>
          <cell r="C411" t="str">
            <v>352627195303111910</v>
          </cell>
          <cell r="D411">
            <v>13559319327</v>
          </cell>
          <cell r="E411" t="str">
            <v>下罗村</v>
          </cell>
          <cell r="F411">
            <v>3.77</v>
          </cell>
        </row>
        <row r="411">
          <cell r="J411">
            <v>22.62</v>
          </cell>
          <cell r="K411" t="str">
            <v>9090821010100100050433</v>
          </cell>
          <cell r="L411" t="str">
            <v>连城县农村信用联社罗坊信用社</v>
          </cell>
        </row>
        <row r="412">
          <cell r="A412" t="str">
            <v>406</v>
          </cell>
          <cell r="B412" t="str">
            <v>罗杨锋</v>
          </cell>
          <cell r="C412" t="str">
            <v>350825198709021915</v>
          </cell>
          <cell r="D412">
            <v>3128963</v>
          </cell>
          <cell r="E412" t="str">
            <v>下罗村</v>
          </cell>
          <cell r="F412">
            <v>0.9</v>
          </cell>
        </row>
        <row r="412">
          <cell r="J412">
            <v>5.4</v>
          </cell>
          <cell r="K412" t="str">
            <v>9090821010100100215211</v>
          </cell>
          <cell r="L412" t="str">
            <v>连城县农村信用联社罗坊信用社</v>
          </cell>
        </row>
        <row r="413">
          <cell r="A413" t="str">
            <v>407</v>
          </cell>
          <cell r="B413" t="str">
            <v>罗鹤</v>
          </cell>
          <cell r="C413" t="str">
            <v>352627195904301912</v>
          </cell>
          <cell r="D413" t="str">
            <v/>
          </cell>
          <cell r="E413" t="str">
            <v>下罗村</v>
          </cell>
          <cell r="F413">
            <v>4.18</v>
          </cell>
        </row>
        <row r="413">
          <cell r="J413">
            <v>25.08</v>
          </cell>
          <cell r="K413" t="str">
            <v>6228231558030935174</v>
          </cell>
          <cell r="L413" t="str">
            <v>连城县农村信用联社罗坊信用社</v>
          </cell>
        </row>
        <row r="414">
          <cell r="A414" t="str">
            <v>408</v>
          </cell>
          <cell r="B414" t="str">
            <v>罗晋霖</v>
          </cell>
          <cell r="C414" t="str">
            <v>352627195311191914</v>
          </cell>
          <cell r="D414">
            <v>13559937853</v>
          </cell>
          <cell r="E414" t="str">
            <v>下罗村</v>
          </cell>
          <cell r="F414">
            <v>4.83</v>
          </cell>
        </row>
        <row r="414">
          <cell r="J414">
            <v>28.98</v>
          </cell>
          <cell r="K414" t="str">
            <v>9090821010100100050291</v>
          </cell>
          <cell r="L414" t="str">
            <v>连城县农村信用联社罗坊信用社</v>
          </cell>
        </row>
        <row r="415">
          <cell r="A415" t="str">
            <v>409</v>
          </cell>
          <cell r="B415" t="str">
            <v>罗广东</v>
          </cell>
          <cell r="C415" t="str">
            <v>352627194612191913</v>
          </cell>
          <cell r="D415">
            <v>15206016486</v>
          </cell>
          <cell r="E415" t="str">
            <v>下罗村</v>
          </cell>
          <cell r="F415">
            <v>2.37</v>
          </cell>
        </row>
        <row r="415">
          <cell r="J415">
            <v>14.22</v>
          </cell>
          <cell r="K415" t="str">
            <v>9090821010100100050380</v>
          </cell>
          <cell r="L415" t="str">
            <v>连城县农村信用联社罗坊信用社</v>
          </cell>
        </row>
        <row r="416">
          <cell r="A416" t="str">
            <v>410</v>
          </cell>
          <cell r="B416" t="str">
            <v>罗小平</v>
          </cell>
          <cell r="C416" t="str">
            <v>352627197910041917</v>
          </cell>
          <cell r="D416" t="str">
            <v>15345081557</v>
          </cell>
          <cell r="E416" t="str">
            <v>下罗村</v>
          </cell>
          <cell r="F416">
            <v>1.8</v>
          </cell>
        </row>
        <row r="416">
          <cell r="J416">
            <v>10.8</v>
          </cell>
          <cell r="K416" t="str">
            <v>9090821010100100064963</v>
          </cell>
          <cell r="L416" t="str">
            <v>连城县农村信用联社罗坊信用社</v>
          </cell>
        </row>
        <row r="417">
          <cell r="A417" t="str">
            <v>411</v>
          </cell>
          <cell r="B417" t="str">
            <v>罗锋</v>
          </cell>
          <cell r="C417" t="str">
            <v>350825199507071935</v>
          </cell>
          <cell r="D417">
            <v>3128963</v>
          </cell>
          <cell r="E417" t="str">
            <v>下罗村</v>
          </cell>
          <cell r="F417">
            <v>4.71</v>
          </cell>
        </row>
        <row r="417">
          <cell r="J417">
            <v>28.26</v>
          </cell>
          <cell r="K417" t="str">
            <v>6230361109130421463</v>
          </cell>
          <cell r="L417" t="str">
            <v>连城县农村信用联社罗坊信用社</v>
          </cell>
        </row>
        <row r="418">
          <cell r="A418" t="str">
            <v>412</v>
          </cell>
          <cell r="B418" t="str">
            <v>罗炳生</v>
          </cell>
          <cell r="C418" t="str">
            <v>352627196905181937</v>
          </cell>
          <cell r="D418" t="str">
            <v/>
          </cell>
          <cell r="E418" t="str">
            <v>下罗村</v>
          </cell>
          <cell r="F418">
            <v>1.95</v>
          </cell>
        </row>
        <row r="418">
          <cell r="J418">
            <v>11.7</v>
          </cell>
          <cell r="K418" t="str">
            <v>6221840509105231716</v>
          </cell>
          <cell r="L418" t="str">
            <v>连城县农村信用联社罗坊信用社</v>
          </cell>
        </row>
        <row r="419">
          <cell r="A419" t="str">
            <v>413</v>
          </cell>
          <cell r="B419" t="str">
            <v>罗益正</v>
          </cell>
          <cell r="C419" t="str">
            <v>352627196611141913</v>
          </cell>
          <cell r="D419">
            <v>13959012943</v>
          </cell>
          <cell r="E419" t="str">
            <v>下罗村</v>
          </cell>
          <cell r="F419">
            <v>3.13</v>
          </cell>
        </row>
        <row r="419">
          <cell r="J419">
            <v>18.78</v>
          </cell>
          <cell r="K419" t="str">
            <v>9090821010100100050585</v>
          </cell>
          <cell r="L419" t="str">
            <v>连城县农村信用联社罗坊信用社</v>
          </cell>
        </row>
        <row r="420">
          <cell r="A420" t="str">
            <v>414</v>
          </cell>
          <cell r="B420" t="str">
            <v>江青姬</v>
          </cell>
          <cell r="C420" t="str">
            <v>350423197610145521</v>
          </cell>
          <cell r="D420">
            <v>13178180158</v>
          </cell>
          <cell r="E420" t="str">
            <v>下罗村</v>
          </cell>
          <cell r="F420">
            <v>2.82</v>
          </cell>
        </row>
        <row r="420">
          <cell r="J420">
            <v>16.92</v>
          </cell>
          <cell r="K420" t="str">
            <v>6221840509062798327</v>
          </cell>
          <cell r="L420" t="str">
            <v>连城县农村信用联社罗坊信用社</v>
          </cell>
        </row>
        <row r="421">
          <cell r="A421" t="str">
            <v>415</v>
          </cell>
          <cell r="B421" t="str">
            <v>罗礼桂</v>
          </cell>
          <cell r="C421" t="str">
            <v>352627196309141912</v>
          </cell>
          <cell r="D421">
            <v>3128963</v>
          </cell>
          <cell r="E421" t="str">
            <v>下罗村</v>
          </cell>
          <cell r="F421">
            <v>2.76</v>
          </cell>
        </row>
        <row r="421">
          <cell r="J421">
            <v>16.56</v>
          </cell>
          <cell r="K421" t="str">
            <v>9090821010100100050629</v>
          </cell>
          <cell r="L421" t="str">
            <v>连城县农村信用联社罗坊信用社</v>
          </cell>
        </row>
        <row r="422">
          <cell r="A422" t="str">
            <v>416</v>
          </cell>
          <cell r="B422" t="str">
            <v>罗金升</v>
          </cell>
          <cell r="C422" t="str">
            <v>352627196404251917</v>
          </cell>
          <cell r="D422">
            <v>15206011786</v>
          </cell>
          <cell r="E422" t="str">
            <v>下罗村</v>
          </cell>
          <cell r="F422">
            <v>2.76</v>
          </cell>
        </row>
        <row r="422">
          <cell r="J422">
            <v>16.56</v>
          </cell>
          <cell r="K422" t="str">
            <v>9090821010100100050718</v>
          </cell>
          <cell r="L422" t="str">
            <v>连城县农村信用联社罗坊信用社</v>
          </cell>
        </row>
        <row r="423">
          <cell r="A423" t="str">
            <v>417</v>
          </cell>
          <cell r="B423" t="str">
            <v>罗钦生</v>
          </cell>
          <cell r="C423" t="str">
            <v>352627195407161912</v>
          </cell>
          <cell r="D423">
            <v>3128963</v>
          </cell>
          <cell r="E423" t="str">
            <v>下罗村</v>
          </cell>
          <cell r="F423">
            <v>3.62</v>
          </cell>
        </row>
        <row r="423">
          <cell r="J423">
            <v>21.72</v>
          </cell>
          <cell r="K423" t="str">
            <v>9090821010100100050460</v>
          </cell>
          <cell r="L423" t="str">
            <v>连城县农村信用联社罗坊信用社</v>
          </cell>
        </row>
        <row r="424">
          <cell r="A424" t="str">
            <v>418</v>
          </cell>
          <cell r="B424" t="str">
            <v>沈月群</v>
          </cell>
          <cell r="C424" t="str">
            <v>352627197311141326</v>
          </cell>
          <cell r="D424">
            <v>3128963</v>
          </cell>
          <cell r="E424" t="str">
            <v>下罗村</v>
          </cell>
          <cell r="F424">
            <v>2.97</v>
          </cell>
        </row>
        <row r="424">
          <cell r="J424">
            <v>17.82</v>
          </cell>
          <cell r="K424" t="str">
            <v>6221840509089896955</v>
          </cell>
          <cell r="L424" t="str">
            <v>连城县农村信用联社罗坊信用社</v>
          </cell>
        </row>
        <row r="425">
          <cell r="A425" t="str">
            <v>419</v>
          </cell>
          <cell r="B425" t="str">
            <v>陈雪春</v>
          </cell>
          <cell r="C425" t="str">
            <v>352627195210181928</v>
          </cell>
          <cell r="D425">
            <v>15080224573</v>
          </cell>
          <cell r="E425" t="str">
            <v>下罗村</v>
          </cell>
          <cell r="F425">
            <v>2.62</v>
          </cell>
        </row>
        <row r="425">
          <cell r="J425">
            <v>15.72</v>
          </cell>
          <cell r="K425" t="str">
            <v>9090821010100100050763</v>
          </cell>
          <cell r="L425" t="str">
            <v>连城县农村信用联社罗坊信用社</v>
          </cell>
        </row>
        <row r="426">
          <cell r="A426" t="str">
            <v>420</v>
          </cell>
          <cell r="B426" t="str">
            <v>罗如升</v>
          </cell>
          <cell r="C426" t="str">
            <v>352627196602051916</v>
          </cell>
          <cell r="D426">
            <v>3128963</v>
          </cell>
          <cell r="E426" t="str">
            <v>下罗村</v>
          </cell>
          <cell r="F426">
            <v>2.85</v>
          </cell>
        </row>
        <row r="426">
          <cell r="J426">
            <v>17.1</v>
          </cell>
          <cell r="K426" t="str">
            <v>9090821010100100050727</v>
          </cell>
          <cell r="L426" t="str">
            <v>连城县农村信用联社罗坊信用社</v>
          </cell>
        </row>
        <row r="427">
          <cell r="A427" t="str">
            <v>421</v>
          </cell>
          <cell r="B427" t="str">
            <v>罗礼长</v>
          </cell>
          <cell r="C427" t="str">
            <v>352627196810121915</v>
          </cell>
          <cell r="D427">
            <v>18759071867</v>
          </cell>
          <cell r="E427" t="str">
            <v>下罗村</v>
          </cell>
          <cell r="F427">
            <v>2.81</v>
          </cell>
        </row>
        <row r="427">
          <cell r="J427">
            <v>16.86</v>
          </cell>
          <cell r="K427" t="str">
            <v>9090821010100100050549</v>
          </cell>
          <cell r="L427" t="str">
            <v>连城县农村信用联社罗坊信用社</v>
          </cell>
        </row>
        <row r="428">
          <cell r="A428" t="str">
            <v>422</v>
          </cell>
          <cell r="B428" t="str">
            <v>邹金招</v>
          </cell>
          <cell r="C428" t="str">
            <v>352627195203031921</v>
          </cell>
          <cell r="D428">
            <v>18859258138</v>
          </cell>
          <cell r="E428" t="str">
            <v>下罗村</v>
          </cell>
          <cell r="F428">
            <v>3.81</v>
          </cell>
        </row>
        <row r="428">
          <cell r="J428">
            <v>22.86</v>
          </cell>
          <cell r="K428" t="str">
            <v>9090821010100100050594</v>
          </cell>
          <cell r="L428" t="str">
            <v>连城县农村信用联社罗坊信用社</v>
          </cell>
        </row>
        <row r="429">
          <cell r="A429" t="str">
            <v>423</v>
          </cell>
          <cell r="B429" t="str">
            <v>罗月华</v>
          </cell>
          <cell r="C429" t="str">
            <v>35262719680709192X</v>
          </cell>
          <cell r="D429">
            <v>13507520970</v>
          </cell>
          <cell r="E429" t="str">
            <v>下罗村</v>
          </cell>
          <cell r="F429">
            <v>3.63</v>
          </cell>
        </row>
        <row r="429">
          <cell r="J429">
            <v>21.78</v>
          </cell>
          <cell r="K429" t="str">
            <v>6221840509062798889</v>
          </cell>
          <cell r="L429" t="str">
            <v>连城县农村信用联社罗坊信用社</v>
          </cell>
        </row>
        <row r="430">
          <cell r="A430" t="str">
            <v>424</v>
          </cell>
          <cell r="B430" t="str">
            <v>罗志清</v>
          </cell>
          <cell r="C430" t="str">
            <v>352627197110101918</v>
          </cell>
          <cell r="D430">
            <v>13459716860</v>
          </cell>
          <cell r="E430" t="str">
            <v>下罗村</v>
          </cell>
          <cell r="F430">
            <v>2.77</v>
          </cell>
        </row>
        <row r="430">
          <cell r="J430">
            <v>16.62</v>
          </cell>
          <cell r="K430" t="str">
            <v>9090821010100100050479</v>
          </cell>
          <cell r="L430" t="str">
            <v>连城县农村信用联社罗坊信用社</v>
          </cell>
        </row>
        <row r="431">
          <cell r="A431" t="str">
            <v>425</v>
          </cell>
          <cell r="B431" t="str">
            <v>陈作缘</v>
          </cell>
          <cell r="C431" t="str">
            <v>35262719480221192X</v>
          </cell>
          <cell r="D431">
            <v>3128963</v>
          </cell>
          <cell r="E431" t="str">
            <v>下罗村</v>
          </cell>
          <cell r="F431">
            <v>2.87</v>
          </cell>
        </row>
        <row r="431">
          <cell r="J431">
            <v>17.22</v>
          </cell>
          <cell r="K431" t="str">
            <v>9090821010100100050451</v>
          </cell>
          <cell r="L431" t="str">
            <v>连城县农村信用联社罗坊信用社</v>
          </cell>
        </row>
        <row r="432">
          <cell r="A432" t="str">
            <v>426</v>
          </cell>
          <cell r="B432" t="str">
            <v>罗荣太</v>
          </cell>
          <cell r="C432" t="str">
            <v>35262719590910191X</v>
          </cell>
          <cell r="D432">
            <v>18396316730</v>
          </cell>
          <cell r="E432" t="str">
            <v>下罗村</v>
          </cell>
          <cell r="F432">
            <v>3.86</v>
          </cell>
        </row>
        <row r="432">
          <cell r="J432">
            <v>23.16</v>
          </cell>
          <cell r="K432" t="str">
            <v>9090821010100100050497</v>
          </cell>
          <cell r="L432" t="str">
            <v>连城县农村信用联社罗坊信用社</v>
          </cell>
        </row>
        <row r="433">
          <cell r="A433" t="str">
            <v>427</v>
          </cell>
          <cell r="B433" t="str">
            <v>罗春树</v>
          </cell>
          <cell r="C433" t="str">
            <v>352627195703101914</v>
          </cell>
          <cell r="D433">
            <v>13959463987</v>
          </cell>
          <cell r="E433" t="str">
            <v>下罗村</v>
          </cell>
          <cell r="F433">
            <v>3.1</v>
          </cell>
        </row>
        <row r="433">
          <cell r="J433">
            <v>18.6</v>
          </cell>
          <cell r="K433" t="str">
            <v>9090821010100100050601</v>
          </cell>
          <cell r="L433" t="str">
            <v>连城县农村信用联社罗坊信用社</v>
          </cell>
        </row>
        <row r="434">
          <cell r="A434" t="str">
            <v>428</v>
          </cell>
          <cell r="B434" t="str">
            <v>罗荣华</v>
          </cell>
          <cell r="C434" t="str">
            <v>352627196111081918</v>
          </cell>
          <cell r="D434">
            <v>18859020478</v>
          </cell>
          <cell r="E434" t="str">
            <v>下罗村</v>
          </cell>
          <cell r="F434">
            <v>4.92</v>
          </cell>
        </row>
        <row r="434">
          <cell r="J434">
            <v>29.52</v>
          </cell>
          <cell r="K434" t="str">
            <v>9090821010100100050503</v>
          </cell>
          <cell r="L434" t="str">
            <v>连城县农村信用联社罗坊信用社</v>
          </cell>
        </row>
        <row r="435">
          <cell r="A435" t="str">
            <v>429</v>
          </cell>
          <cell r="B435" t="str">
            <v>罗钦炎</v>
          </cell>
          <cell r="C435" t="str">
            <v>352627197605271919</v>
          </cell>
          <cell r="D435">
            <v>13799073320</v>
          </cell>
          <cell r="E435" t="str">
            <v>下罗村</v>
          </cell>
          <cell r="F435">
            <v>1.94</v>
          </cell>
        </row>
        <row r="435">
          <cell r="J435">
            <v>11.64</v>
          </cell>
          <cell r="K435" t="str">
            <v>9090821010100100050754</v>
          </cell>
          <cell r="L435" t="str">
            <v>连城县农村信用联社罗坊信用社</v>
          </cell>
        </row>
        <row r="436">
          <cell r="A436" t="str">
            <v>430</v>
          </cell>
          <cell r="B436" t="str">
            <v>罗德先</v>
          </cell>
          <cell r="C436" t="str">
            <v>352627194503051911</v>
          </cell>
          <cell r="D436">
            <v>15345081663</v>
          </cell>
          <cell r="E436" t="str">
            <v>下罗村</v>
          </cell>
          <cell r="F436">
            <v>3.96</v>
          </cell>
        </row>
        <row r="436">
          <cell r="J436">
            <v>23.76</v>
          </cell>
          <cell r="K436" t="str">
            <v>9090821010100100050567</v>
          </cell>
          <cell r="L436" t="str">
            <v>连城县农村信用联社罗坊信用社</v>
          </cell>
        </row>
        <row r="437">
          <cell r="A437" t="str">
            <v>431</v>
          </cell>
          <cell r="B437" t="str">
            <v>罗水祥</v>
          </cell>
          <cell r="C437" t="str">
            <v>350825197510081932</v>
          </cell>
          <cell r="D437">
            <v>15160662349</v>
          </cell>
          <cell r="E437" t="str">
            <v>下罗村</v>
          </cell>
          <cell r="F437">
            <v>2.15</v>
          </cell>
        </row>
        <row r="437">
          <cell r="J437">
            <v>12.9</v>
          </cell>
          <cell r="K437" t="str">
            <v>9090821010100100084442</v>
          </cell>
          <cell r="L437" t="str">
            <v>连城县农村信用联社罗坊信用社</v>
          </cell>
        </row>
        <row r="438">
          <cell r="A438" t="str">
            <v>432</v>
          </cell>
          <cell r="B438" t="str">
            <v>沈顺群</v>
          </cell>
          <cell r="C438" t="str">
            <v>352627195302191920</v>
          </cell>
          <cell r="D438">
            <v>8498859</v>
          </cell>
          <cell r="E438" t="str">
            <v>下罗村</v>
          </cell>
          <cell r="F438">
            <v>5.81</v>
          </cell>
        </row>
        <row r="438">
          <cell r="J438">
            <v>34.86</v>
          </cell>
          <cell r="K438" t="str">
            <v>9090821010100100050512</v>
          </cell>
          <cell r="L438" t="str">
            <v>连城县农村信用联社罗坊信用社</v>
          </cell>
        </row>
        <row r="439">
          <cell r="A439" t="str">
            <v>433</v>
          </cell>
          <cell r="B439" t="str">
            <v>罗礼祥</v>
          </cell>
          <cell r="C439" t="str">
            <v>352627194402021916</v>
          </cell>
          <cell r="D439">
            <v>3128963</v>
          </cell>
          <cell r="E439" t="str">
            <v>下罗村</v>
          </cell>
          <cell r="F439">
            <v>5.1</v>
          </cell>
        </row>
        <row r="439">
          <cell r="J439">
            <v>30.6</v>
          </cell>
          <cell r="K439" t="str">
            <v>9090821010100100050736</v>
          </cell>
          <cell r="L439" t="str">
            <v>连城县农村信用联社罗坊信用社</v>
          </cell>
        </row>
        <row r="440">
          <cell r="A440" t="str">
            <v>434</v>
          </cell>
          <cell r="B440" t="str">
            <v>罗清祥</v>
          </cell>
          <cell r="C440" t="str">
            <v>352627196810231938</v>
          </cell>
          <cell r="D440">
            <v>3128963</v>
          </cell>
          <cell r="E440" t="str">
            <v>下罗村</v>
          </cell>
          <cell r="F440">
            <v>3.93</v>
          </cell>
        </row>
        <row r="440">
          <cell r="J440">
            <v>23.58</v>
          </cell>
          <cell r="K440" t="str">
            <v>6221840509062798350</v>
          </cell>
          <cell r="L440" t="str">
            <v>连城县农村信用联社罗坊信用社</v>
          </cell>
        </row>
        <row r="441">
          <cell r="A441" t="str">
            <v>435</v>
          </cell>
          <cell r="B441" t="str">
            <v>罗树祥</v>
          </cell>
          <cell r="C441" t="str">
            <v>352627197206091937</v>
          </cell>
          <cell r="D441" t="str">
            <v/>
          </cell>
          <cell r="E441" t="str">
            <v>下罗村</v>
          </cell>
          <cell r="F441">
            <v>2.12</v>
          </cell>
        </row>
        <row r="441">
          <cell r="J441">
            <v>12.72</v>
          </cell>
          <cell r="K441" t="str">
            <v>6221840109050849832</v>
          </cell>
          <cell r="L441" t="str">
            <v>连城县农村信用联社罗坊信用社</v>
          </cell>
        </row>
        <row r="442">
          <cell r="A442" t="str">
            <v>436</v>
          </cell>
          <cell r="B442" t="str">
            <v>罗美祥</v>
          </cell>
          <cell r="C442" t="str">
            <v>350825198502161910</v>
          </cell>
          <cell r="D442" t="str">
            <v/>
          </cell>
          <cell r="E442" t="str">
            <v>下罗村</v>
          </cell>
          <cell r="F442">
            <v>2.12</v>
          </cell>
        </row>
        <row r="442">
          <cell r="J442">
            <v>12.72</v>
          </cell>
          <cell r="K442" t="str">
            <v>6221840509062798350</v>
          </cell>
          <cell r="L442" t="str">
            <v>连城县农村信用联社罗坊信用社</v>
          </cell>
        </row>
        <row r="443">
          <cell r="A443" t="str">
            <v>437</v>
          </cell>
          <cell r="B443" t="str">
            <v>罗水群</v>
          </cell>
          <cell r="C443" t="str">
            <v>35262719660724192X</v>
          </cell>
          <cell r="D443">
            <v>15159011418</v>
          </cell>
          <cell r="E443" t="str">
            <v>下罗村</v>
          </cell>
          <cell r="F443">
            <v>2.42</v>
          </cell>
        </row>
        <row r="443">
          <cell r="J443">
            <v>14.52</v>
          </cell>
          <cell r="K443" t="str">
            <v>6230361109010474350</v>
          </cell>
          <cell r="L443" t="str">
            <v>连城县农村信用联社罗坊信用社</v>
          </cell>
        </row>
        <row r="444">
          <cell r="A444" t="str">
            <v>438</v>
          </cell>
          <cell r="B444" t="str">
            <v>罗礼炎</v>
          </cell>
          <cell r="C444" t="str">
            <v>352627195708101913</v>
          </cell>
          <cell r="D444">
            <v>13178153189</v>
          </cell>
          <cell r="E444" t="str">
            <v>下罗村</v>
          </cell>
          <cell r="F444">
            <v>3.7</v>
          </cell>
        </row>
        <row r="444">
          <cell r="J444">
            <v>22.2</v>
          </cell>
          <cell r="K444" t="str">
            <v>9090821010100100064838</v>
          </cell>
          <cell r="L444" t="str">
            <v>连城县农村信用联社罗坊信用社</v>
          </cell>
        </row>
        <row r="445">
          <cell r="A445" t="str">
            <v>439</v>
          </cell>
          <cell r="B445" t="str">
            <v>罗金水</v>
          </cell>
          <cell r="C445" t="str">
            <v>352627196212291914</v>
          </cell>
          <cell r="D445">
            <v>15059904259</v>
          </cell>
          <cell r="E445" t="str">
            <v>下罗村</v>
          </cell>
          <cell r="F445">
            <v>4.2</v>
          </cell>
        </row>
        <row r="445">
          <cell r="J445">
            <v>25.2</v>
          </cell>
          <cell r="K445" t="str">
            <v>9090821010100100050807</v>
          </cell>
          <cell r="L445" t="str">
            <v>连城县农村信用联社罗坊信用社</v>
          </cell>
        </row>
        <row r="446">
          <cell r="A446" t="str">
            <v>440</v>
          </cell>
          <cell r="B446" t="str">
            <v>罗益权</v>
          </cell>
          <cell r="C446" t="str">
            <v>35262719550409191X</v>
          </cell>
          <cell r="D446">
            <v>15259212809</v>
          </cell>
          <cell r="E446" t="str">
            <v>下罗村</v>
          </cell>
          <cell r="F446">
            <v>3.43</v>
          </cell>
        </row>
        <row r="446">
          <cell r="J446">
            <v>20.58</v>
          </cell>
          <cell r="K446" t="str">
            <v>9090821010100100050825</v>
          </cell>
          <cell r="L446" t="str">
            <v>连城县农村信用联社罗坊信用社</v>
          </cell>
        </row>
        <row r="447">
          <cell r="A447" t="str">
            <v>441</v>
          </cell>
          <cell r="B447" t="str">
            <v>罗秋太</v>
          </cell>
          <cell r="C447" t="str">
            <v>352627197407111930</v>
          </cell>
          <cell r="D447">
            <v>18759071290</v>
          </cell>
          <cell r="E447" t="str">
            <v>下罗村</v>
          </cell>
          <cell r="F447">
            <v>6.27</v>
          </cell>
        </row>
        <row r="447">
          <cell r="J447">
            <v>37.62</v>
          </cell>
          <cell r="K447" t="str">
            <v>9090821010100100050861</v>
          </cell>
          <cell r="L447" t="str">
            <v>连城县农村信用联社罗坊信用社</v>
          </cell>
        </row>
        <row r="448">
          <cell r="A448" t="str">
            <v>442</v>
          </cell>
          <cell r="B448" t="str">
            <v>罗秀崎</v>
          </cell>
          <cell r="C448" t="str">
            <v>352627197204111914</v>
          </cell>
          <cell r="D448" t="str">
            <v/>
          </cell>
          <cell r="E448" t="str">
            <v>下罗村</v>
          </cell>
          <cell r="F448">
            <v>2.94</v>
          </cell>
        </row>
        <row r="448">
          <cell r="J448">
            <v>17.64</v>
          </cell>
          <cell r="K448" t="str">
            <v>62282315580330994874</v>
          </cell>
          <cell r="L448" t="str">
            <v>连城县农村信用联社罗坊信用社</v>
          </cell>
        </row>
        <row r="449">
          <cell r="A449" t="str">
            <v>443</v>
          </cell>
          <cell r="B449" t="str">
            <v>罗礼雪</v>
          </cell>
          <cell r="C449" t="str">
            <v>352627195111291910</v>
          </cell>
          <cell r="D449">
            <v>18250376308</v>
          </cell>
          <cell r="E449" t="str">
            <v>下罗村</v>
          </cell>
          <cell r="F449">
            <v>2.47</v>
          </cell>
        </row>
        <row r="449">
          <cell r="J449">
            <v>14.82</v>
          </cell>
          <cell r="K449" t="str">
            <v>9090821010100100050816</v>
          </cell>
          <cell r="L449" t="str">
            <v>连城县农村信用联社罗坊信用社</v>
          </cell>
        </row>
        <row r="450">
          <cell r="A450" t="str">
            <v>444</v>
          </cell>
          <cell r="B450" t="str">
            <v>罗锋</v>
          </cell>
          <cell r="C450" t="str">
            <v>35082519840112191X</v>
          </cell>
          <cell r="D450">
            <v>18066303866</v>
          </cell>
          <cell r="E450" t="str">
            <v>下罗村</v>
          </cell>
          <cell r="F450">
            <v>1.07</v>
          </cell>
        </row>
        <row r="450">
          <cell r="J450">
            <v>6.42</v>
          </cell>
          <cell r="K450" t="str">
            <v>6221840509062799127</v>
          </cell>
          <cell r="L450" t="str">
            <v>连城县农村信用联社罗坊信用社</v>
          </cell>
        </row>
        <row r="451">
          <cell r="A451" t="str">
            <v>445</v>
          </cell>
          <cell r="B451" t="str">
            <v>李安凤</v>
          </cell>
          <cell r="C451" t="str">
            <v>352627196309021929</v>
          </cell>
          <cell r="D451">
            <v>3128963</v>
          </cell>
          <cell r="E451" t="str">
            <v>下罗村</v>
          </cell>
          <cell r="F451">
            <v>4.48</v>
          </cell>
        </row>
        <row r="451">
          <cell r="J451">
            <v>26.88</v>
          </cell>
          <cell r="K451" t="str">
            <v>6230362509001021772</v>
          </cell>
          <cell r="L451" t="str">
            <v>连城县农村信用联社罗坊信用社</v>
          </cell>
        </row>
        <row r="452">
          <cell r="A452" t="str">
            <v>446</v>
          </cell>
          <cell r="B452" t="str">
            <v>罗贞太</v>
          </cell>
          <cell r="C452" t="str">
            <v>352627196608131917</v>
          </cell>
          <cell r="D452">
            <v>15860120175</v>
          </cell>
          <cell r="E452" t="str">
            <v>下罗村</v>
          </cell>
          <cell r="F452">
            <v>2.94</v>
          </cell>
        </row>
        <row r="452">
          <cell r="J452">
            <v>17.64</v>
          </cell>
          <cell r="K452" t="str">
            <v>6230361109068540185</v>
          </cell>
          <cell r="L452" t="str">
            <v>连城县农村信用联社罗坊信用社</v>
          </cell>
        </row>
        <row r="453">
          <cell r="A453" t="str">
            <v>447</v>
          </cell>
          <cell r="B453" t="str">
            <v>罗旺生</v>
          </cell>
          <cell r="C453" t="str">
            <v>352627196304281916</v>
          </cell>
          <cell r="D453">
            <v>15860120149</v>
          </cell>
          <cell r="E453" t="str">
            <v>下罗村</v>
          </cell>
          <cell r="F453">
            <v>3.09</v>
          </cell>
        </row>
        <row r="453">
          <cell r="J453">
            <v>18.54</v>
          </cell>
          <cell r="K453" t="str">
            <v>9090821010100100050941</v>
          </cell>
          <cell r="L453" t="str">
            <v>连城县农村信用联社罗坊信用社</v>
          </cell>
        </row>
        <row r="454">
          <cell r="A454" t="str">
            <v>448</v>
          </cell>
          <cell r="B454" t="str">
            <v>罗益太</v>
          </cell>
          <cell r="C454" t="str">
            <v>352627195006081911</v>
          </cell>
          <cell r="D454">
            <v>13626021071</v>
          </cell>
          <cell r="E454" t="str">
            <v>下罗村</v>
          </cell>
          <cell r="F454">
            <v>3.94</v>
          </cell>
        </row>
        <row r="454">
          <cell r="J454">
            <v>23.64</v>
          </cell>
          <cell r="K454" t="str">
            <v>9090821010100100050834</v>
          </cell>
          <cell r="L454" t="str">
            <v>连城县农村信用联社罗坊信用社</v>
          </cell>
        </row>
        <row r="455">
          <cell r="A455" t="str">
            <v>449</v>
          </cell>
          <cell r="B455" t="str">
            <v>罗通</v>
          </cell>
          <cell r="C455" t="str">
            <v>35262719809101915</v>
          </cell>
          <cell r="D455" t="str">
            <v/>
          </cell>
          <cell r="E455" t="str">
            <v>下罗村</v>
          </cell>
          <cell r="F455">
            <v>1.07</v>
          </cell>
        </row>
        <row r="455">
          <cell r="J455">
            <v>6.42</v>
          </cell>
          <cell r="K455" t="str">
            <v>6221840509062799812</v>
          </cell>
          <cell r="L455" t="str">
            <v>连城县农村信用联社罗坊信用社</v>
          </cell>
        </row>
        <row r="456">
          <cell r="A456" t="str">
            <v>450</v>
          </cell>
          <cell r="B456" t="str">
            <v>罗小明</v>
          </cell>
          <cell r="C456" t="str">
            <v>352627196311191935</v>
          </cell>
          <cell r="D456">
            <v>15960922832</v>
          </cell>
          <cell r="E456" t="str">
            <v>下罗村</v>
          </cell>
          <cell r="F456">
            <v>4.57</v>
          </cell>
        </row>
        <row r="456">
          <cell r="J456">
            <v>27.42</v>
          </cell>
          <cell r="K456" t="str">
            <v>9090821010100100050905</v>
          </cell>
          <cell r="L456" t="str">
            <v>连城县农村信用联社罗坊信用社</v>
          </cell>
        </row>
        <row r="457">
          <cell r="A457" t="str">
            <v>451</v>
          </cell>
          <cell r="B457" t="str">
            <v>罗水旺</v>
          </cell>
          <cell r="C457" t="str">
            <v>352627195409101913</v>
          </cell>
          <cell r="D457">
            <v>8498143</v>
          </cell>
          <cell r="E457" t="str">
            <v>下罗村</v>
          </cell>
          <cell r="F457">
            <v>4.82</v>
          </cell>
        </row>
        <row r="457">
          <cell r="J457">
            <v>28.92</v>
          </cell>
          <cell r="K457" t="str">
            <v>9090821010100100050889</v>
          </cell>
          <cell r="L457" t="str">
            <v>连城县农村信用联社罗坊信用社</v>
          </cell>
        </row>
        <row r="458">
          <cell r="A458" t="str">
            <v>452</v>
          </cell>
          <cell r="B458" t="str">
            <v>罗益信</v>
          </cell>
          <cell r="C458" t="str">
            <v>350825197209281919</v>
          </cell>
          <cell r="D458" t="str">
            <v/>
          </cell>
          <cell r="E458" t="str">
            <v>下罗村</v>
          </cell>
          <cell r="F458">
            <v>1.67</v>
          </cell>
        </row>
        <row r="458">
          <cell r="J458">
            <v>10.02</v>
          </cell>
          <cell r="K458" t="str">
            <v>6221840509062799853</v>
          </cell>
          <cell r="L458" t="str">
            <v>连城县农村信用联社罗坊信用社</v>
          </cell>
        </row>
        <row r="459">
          <cell r="A459" t="str">
            <v>453</v>
          </cell>
          <cell r="B459" t="str">
            <v>罗龙太</v>
          </cell>
          <cell r="C459" t="str">
            <v>352627197603071913</v>
          </cell>
          <cell r="D459">
            <v>13543989601</v>
          </cell>
          <cell r="E459" t="str">
            <v>下罗村</v>
          </cell>
          <cell r="F459">
            <v>1.02</v>
          </cell>
        </row>
        <row r="459">
          <cell r="J459">
            <v>6.12</v>
          </cell>
          <cell r="K459" t="str">
            <v>9090821010100100050996</v>
          </cell>
          <cell r="L459" t="str">
            <v>连城县农村信用联社罗坊信用社</v>
          </cell>
        </row>
        <row r="460">
          <cell r="A460" t="str">
            <v>454</v>
          </cell>
          <cell r="B460" t="str">
            <v>罗小三</v>
          </cell>
          <cell r="C460" t="str">
            <v>35262719700710001X</v>
          </cell>
          <cell r="D460">
            <v>15860116052</v>
          </cell>
          <cell r="E460" t="str">
            <v>下罗村</v>
          </cell>
          <cell r="F460">
            <v>1.36</v>
          </cell>
        </row>
        <row r="460">
          <cell r="J460">
            <v>8.16</v>
          </cell>
          <cell r="K460" t="str">
            <v>9090821010100100050932</v>
          </cell>
          <cell r="L460" t="str">
            <v>连城县农村信用联社罗坊信用社</v>
          </cell>
        </row>
        <row r="461">
          <cell r="A461" t="str">
            <v>455</v>
          </cell>
          <cell r="B461" t="str">
            <v>罗小二</v>
          </cell>
          <cell r="C461" t="str">
            <v>352627196610141911</v>
          </cell>
          <cell r="D461">
            <v>13559991413</v>
          </cell>
          <cell r="E461" t="str">
            <v>下罗村</v>
          </cell>
          <cell r="F461">
            <v>4.76</v>
          </cell>
        </row>
        <row r="461">
          <cell r="J461">
            <v>28.56</v>
          </cell>
          <cell r="K461" t="str">
            <v>9090821010100100050914</v>
          </cell>
          <cell r="L461" t="str">
            <v>连城县农村信用联社罗坊信用社</v>
          </cell>
        </row>
        <row r="462">
          <cell r="A462" t="str">
            <v>456</v>
          </cell>
          <cell r="B462" t="str">
            <v>童小银</v>
          </cell>
          <cell r="C462" t="str">
            <v>352627197412110289</v>
          </cell>
          <cell r="D462">
            <v>3128963</v>
          </cell>
          <cell r="E462" t="str">
            <v>下罗村</v>
          </cell>
          <cell r="F462">
            <v>1.93</v>
          </cell>
        </row>
        <row r="462">
          <cell r="J462">
            <v>11.58</v>
          </cell>
          <cell r="K462" t="str">
            <v>9090821010100100050923</v>
          </cell>
          <cell r="L462" t="str">
            <v>连城县农村信用联社罗坊信用社</v>
          </cell>
        </row>
        <row r="463">
          <cell r="A463" t="str">
            <v>457</v>
          </cell>
          <cell r="B463" t="str">
            <v>罗益梅</v>
          </cell>
          <cell r="C463" t="str">
            <v>352627197809141913</v>
          </cell>
          <cell r="D463">
            <v>13559991285</v>
          </cell>
          <cell r="E463" t="str">
            <v>下罗村</v>
          </cell>
          <cell r="F463">
            <v>4.66</v>
          </cell>
        </row>
        <row r="463">
          <cell r="J463">
            <v>27.96</v>
          </cell>
          <cell r="K463" t="str">
            <v>9090821010100100065025</v>
          </cell>
          <cell r="L463" t="str">
            <v>连城县农村信用联社罗坊信用社</v>
          </cell>
        </row>
        <row r="464">
          <cell r="A464" t="str">
            <v>458</v>
          </cell>
          <cell r="B464" t="str">
            <v>罗小炎</v>
          </cell>
          <cell r="C464" t="str">
            <v>35262719710820191X</v>
          </cell>
          <cell r="D464">
            <v>13959076622</v>
          </cell>
          <cell r="E464" t="str">
            <v>下罗村</v>
          </cell>
          <cell r="F464">
            <v>3.42</v>
          </cell>
        </row>
        <row r="464">
          <cell r="J464">
            <v>20.52</v>
          </cell>
          <cell r="K464" t="str">
            <v>6221840109050782175</v>
          </cell>
          <cell r="L464" t="str">
            <v>连城县农村信用联社罗坊信用社</v>
          </cell>
        </row>
        <row r="465">
          <cell r="A465" t="str">
            <v>459</v>
          </cell>
          <cell r="B465" t="str">
            <v>罗益钦</v>
          </cell>
          <cell r="C465" t="str">
            <v>350825198305021935</v>
          </cell>
          <cell r="D465">
            <v>13636949781</v>
          </cell>
          <cell r="E465" t="str">
            <v>下罗村</v>
          </cell>
          <cell r="F465">
            <v>3.06</v>
          </cell>
        </row>
        <row r="465">
          <cell r="J465">
            <v>18.36</v>
          </cell>
          <cell r="K465" t="str">
            <v>9090821010100100065016</v>
          </cell>
          <cell r="L465" t="str">
            <v>连城县农村信用联社罗坊信用社</v>
          </cell>
        </row>
        <row r="466">
          <cell r="A466" t="str">
            <v>460</v>
          </cell>
          <cell r="B466" t="str">
            <v>罗龙旺</v>
          </cell>
          <cell r="C466" t="str">
            <v>352627196604191912</v>
          </cell>
          <cell r="D466">
            <v>13950807882</v>
          </cell>
          <cell r="E466" t="str">
            <v>下罗村</v>
          </cell>
          <cell r="F466">
            <v>3.88</v>
          </cell>
        </row>
        <row r="466">
          <cell r="J466">
            <v>23.28</v>
          </cell>
          <cell r="K466" t="str">
            <v>9090821010100100050969</v>
          </cell>
          <cell r="L466" t="str">
            <v>连城县农村信用联社罗坊信用社</v>
          </cell>
        </row>
        <row r="467">
          <cell r="A467" t="str">
            <v>461</v>
          </cell>
          <cell r="B467" t="str">
            <v>邹秀群</v>
          </cell>
          <cell r="C467" t="str">
            <v>352627197101131920</v>
          </cell>
          <cell r="D467">
            <v>3128963</v>
          </cell>
          <cell r="E467" t="str">
            <v>下罗村</v>
          </cell>
          <cell r="F467">
            <v>3.38</v>
          </cell>
        </row>
        <row r="467">
          <cell r="J467">
            <v>20.28</v>
          </cell>
          <cell r="K467" t="str">
            <v>6221840509062799747</v>
          </cell>
          <cell r="L467" t="str">
            <v>连城县农村信用联社罗坊信用社</v>
          </cell>
        </row>
        <row r="468">
          <cell r="A468" t="str">
            <v>462</v>
          </cell>
          <cell r="B468" t="str">
            <v>罗锡炎</v>
          </cell>
          <cell r="C468" t="str">
            <v>352627196409041919</v>
          </cell>
          <cell r="D468">
            <v>3128963</v>
          </cell>
          <cell r="E468" t="str">
            <v>下罗村</v>
          </cell>
          <cell r="F468">
            <v>3.04</v>
          </cell>
        </row>
        <row r="468">
          <cell r="J468">
            <v>18.24</v>
          </cell>
          <cell r="K468" t="str">
            <v>9090821010100100050852</v>
          </cell>
          <cell r="L468" t="str">
            <v>连城县农村信用联社罗坊信用社</v>
          </cell>
        </row>
        <row r="469">
          <cell r="A469" t="str">
            <v>463</v>
          </cell>
          <cell r="B469" t="str">
            <v>罗运太</v>
          </cell>
          <cell r="C469" t="str">
            <v>35262719591104191X</v>
          </cell>
          <cell r="D469">
            <v>15960925165</v>
          </cell>
          <cell r="E469" t="str">
            <v>下罗村</v>
          </cell>
          <cell r="F469">
            <v>3.1</v>
          </cell>
        </row>
        <row r="469">
          <cell r="J469">
            <v>18.6</v>
          </cell>
          <cell r="K469" t="str">
            <v>9090821010100100051003</v>
          </cell>
          <cell r="L469" t="str">
            <v>连城县农村信用联社罗坊信用社</v>
          </cell>
        </row>
        <row r="470">
          <cell r="A470" t="str">
            <v>464</v>
          </cell>
          <cell r="B470" t="str">
            <v>罗礼鹏</v>
          </cell>
          <cell r="C470" t="str">
            <v>352627196712211917</v>
          </cell>
          <cell r="D470">
            <v>15206072168</v>
          </cell>
          <cell r="E470" t="str">
            <v>下罗村</v>
          </cell>
          <cell r="F470">
            <v>10.92</v>
          </cell>
        </row>
        <row r="470">
          <cell r="J470">
            <v>65.52</v>
          </cell>
          <cell r="K470" t="str">
            <v>9090821010100100051192</v>
          </cell>
          <cell r="L470" t="str">
            <v>连城县农村信用联社罗坊信用社</v>
          </cell>
        </row>
        <row r="471">
          <cell r="A471" t="str">
            <v>465</v>
          </cell>
          <cell r="B471" t="str">
            <v>罗益如</v>
          </cell>
          <cell r="C471" t="str">
            <v>352627194602031916</v>
          </cell>
          <cell r="D471">
            <v>18359306375</v>
          </cell>
          <cell r="E471" t="str">
            <v>下罗村</v>
          </cell>
          <cell r="F471">
            <v>3.18</v>
          </cell>
        </row>
        <row r="471">
          <cell r="J471">
            <v>19.08</v>
          </cell>
          <cell r="K471" t="str">
            <v>9090821010100100051209</v>
          </cell>
          <cell r="L471" t="str">
            <v>连城县农村信用联社罗坊信用社</v>
          </cell>
        </row>
        <row r="472">
          <cell r="A472" t="str">
            <v>466</v>
          </cell>
          <cell r="B472" t="str">
            <v>罗礼煊</v>
          </cell>
          <cell r="C472" t="str">
            <v>352627197308121914</v>
          </cell>
          <cell r="D472">
            <v>15080219274</v>
          </cell>
          <cell r="E472" t="str">
            <v>下罗村</v>
          </cell>
          <cell r="F472">
            <v>3.43</v>
          </cell>
        </row>
        <row r="472">
          <cell r="J472">
            <v>20.58</v>
          </cell>
          <cell r="K472" t="str">
            <v>9090821010100100051094</v>
          </cell>
          <cell r="L472" t="str">
            <v>连城县农村信用联社罗坊信用社</v>
          </cell>
        </row>
        <row r="473">
          <cell r="A473" t="str">
            <v>467</v>
          </cell>
          <cell r="B473" t="str">
            <v>罗裕荣</v>
          </cell>
          <cell r="C473" t="str">
            <v>352627196209161916</v>
          </cell>
          <cell r="D473">
            <v>15860172733</v>
          </cell>
          <cell r="E473" t="str">
            <v>下罗村</v>
          </cell>
          <cell r="F473">
            <v>2.53</v>
          </cell>
        </row>
        <row r="473">
          <cell r="J473">
            <v>15.18</v>
          </cell>
          <cell r="K473" t="str">
            <v>9090821010100100051147</v>
          </cell>
          <cell r="L473" t="str">
            <v>连城县农村信用联社罗坊信用社</v>
          </cell>
        </row>
        <row r="474">
          <cell r="A474" t="str">
            <v>468</v>
          </cell>
          <cell r="B474" t="str">
            <v>罗礼石</v>
          </cell>
          <cell r="C474" t="str">
            <v>352627196002051912</v>
          </cell>
          <cell r="D474">
            <v>15160660186</v>
          </cell>
          <cell r="E474" t="str">
            <v>下罗村</v>
          </cell>
          <cell r="F474">
            <v>3.21</v>
          </cell>
        </row>
        <row r="474">
          <cell r="J474">
            <v>19.26</v>
          </cell>
          <cell r="K474" t="str">
            <v>9090821010100100051263</v>
          </cell>
          <cell r="L474" t="str">
            <v>连城县农村信用联社罗坊信用社</v>
          </cell>
        </row>
        <row r="475">
          <cell r="A475" t="str">
            <v>469</v>
          </cell>
          <cell r="B475" t="str">
            <v>罗益祥</v>
          </cell>
          <cell r="C475" t="str">
            <v>352627195204061911</v>
          </cell>
          <cell r="D475">
            <v>13950805624</v>
          </cell>
          <cell r="E475" t="str">
            <v>下罗村</v>
          </cell>
          <cell r="F475">
            <v>3.16</v>
          </cell>
        </row>
        <row r="475">
          <cell r="J475">
            <v>18.96</v>
          </cell>
          <cell r="K475" t="str">
            <v>9090821010100100051129</v>
          </cell>
          <cell r="L475" t="str">
            <v>连城县农村信用联社罗坊信用社</v>
          </cell>
        </row>
        <row r="476">
          <cell r="A476" t="str">
            <v>470</v>
          </cell>
          <cell r="B476" t="str">
            <v>罗三明</v>
          </cell>
          <cell r="C476" t="str">
            <v>352627195911281913</v>
          </cell>
          <cell r="D476">
            <v>15282368091</v>
          </cell>
          <cell r="E476" t="str">
            <v>下罗村</v>
          </cell>
          <cell r="F476">
            <v>1.9</v>
          </cell>
        </row>
        <row r="476">
          <cell r="J476">
            <v>11.4</v>
          </cell>
          <cell r="K476" t="str">
            <v>9090821010100100051030</v>
          </cell>
          <cell r="L476" t="str">
            <v>连城县农村信用联社罗坊信用社</v>
          </cell>
        </row>
        <row r="477">
          <cell r="A477" t="str">
            <v>471</v>
          </cell>
          <cell r="B477" t="str">
            <v>罗益奎</v>
          </cell>
          <cell r="C477" t="str">
            <v>352627193810281915</v>
          </cell>
          <cell r="D477">
            <v>13599605761</v>
          </cell>
          <cell r="E477" t="str">
            <v>下罗村</v>
          </cell>
          <cell r="F477">
            <v>2.49</v>
          </cell>
        </row>
        <row r="477">
          <cell r="J477">
            <v>14.94</v>
          </cell>
          <cell r="K477" t="str">
            <v>9090821010100100051110</v>
          </cell>
          <cell r="L477" t="str">
            <v>连城县农村信用联社罗坊信用社</v>
          </cell>
        </row>
        <row r="478">
          <cell r="A478" t="str">
            <v>472</v>
          </cell>
          <cell r="B478" t="str">
            <v>罗东升</v>
          </cell>
          <cell r="C478" t="str">
            <v>352627196811071913</v>
          </cell>
          <cell r="D478">
            <v>18759039820</v>
          </cell>
          <cell r="E478" t="str">
            <v>下罗村</v>
          </cell>
          <cell r="F478">
            <v>2.49</v>
          </cell>
        </row>
        <row r="478">
          <cell r="J478">
            <v>14.94</v>
          </cell>
          <cell r="K478" t="str">
            <v>9090821010100100051236</v>
          </cell>
          <cell r="L478" t="str">
            <v>连城县农村信用联社罗坊信用社</v>
          </cell>
        </row>
        <row r="479">
          <cell r="A479" t="str">
            <v>473</v>
          </cell>
          <cell r="B479" t="str">
            <v>胡菊华</v>
          </cell>
          <cell r="C479" t="str">
            <v>352627197905261923</v>
          </cell>
          <cell r="D479" t="str">
            <v/>
          </cell>
          <cell r="E479" t="str">
            <v>下罗村</v>
          </cell>
          <cell r="F479">
            <v>0.61</v>
          </cell>
        </row>
        <row r="479">
          <cell r="J479">
            <v>3.66</v>
          </cell>
          <cell r="K479" t="str">
            <v>6221840509062800</v>
          </cell>
          <cell r="L479" t="str">
            <v>连城县农村信用联社罗坊信用社</v>
          </cell>
        </row>
        <row r="480">
          <cell r="A480" t="str">
            <v>474</v>
          </cell>
          <cell r="B480" t="str">
            <v>罗礼年</v>
          </cell>
          <cell r="C480" t="str">
            <v>350825198511201910</v>
          </cell>
          <cell r="D480" t="str">
            <v/>
          </cell>
          <cell r="E480" t="str">
            <v>下罗村</v>
          </cell>
          <cell r="F480">
            <v>3.07</v>
          </cell>
        </row>
        <row r="480">
          <cell r="J480">
            <v>18.42</v>
          </cell>
          <cell r="K480" t="str">
            <v>6221840509062799960</v>
          </cell>
          <cell r="L480" t="str">
            <v>连城县农村信用联社罗坊信用社</v>
          </cell>
        </row>
        <row r="481">
          <cell r="A481" t="str">
            <v>475</v>
          </cell>
          <cell r="B481" t="str">
            <v>罗细明</v>
          </cell>
          <cell r="C481" t="str">
            <v>352627195508111914</v>
          </cell>
          <cell r="D481">
            <v>18250035972</v>
          </cell>
          <cell r="E481" t="str">
            <v>下罗村</v>
          </cell>
          <cell r="F481">
            <v>2.72</v>
          </cell>
        </row>
        <row r="481">
          <cell r="J481">
            <v>16.32</v>
          </cell>
          <cell r="K481" t="str">
            <v>9090821010100100051058</v>
          </cell>
          <cell r="L481" t="str">
            <v>连城县农村信用联社罗坊信用社</v>
          </cell>
        </row>
        <row r="482">
          <cell r="A482" t="str">
            <v>476</v>
          </cell>
          <cell r="B482" t="str">
            <v>罗礼胜</v>
          </cell>
          <cell r="C482" t="str">
            <v>352627196408241919</v>
          </cell>
          <cell r="D482">
            <v>18759081364</v>
          </cell>
          <cell r="E482" t="str">
            <v>下罗村</v>
          </cell>
          <cell r="F482">
            <v>2.46</v>
          </cell>
        </row>
        <row r="482">
          <cell r="J482">
            <v>14.76</v>
          </cell>
          <cell r="K482" t="str">
            <v>9090821010100100051254</v>
          </cell>
          <cell r="L482" t="str">
            <v>连城县农村信用联社罗坊信用社</v>
          </cell>
        </row>
        <row r="483">
          <cell r="A483" t="str">
            <v>477</v>
          </cell>
          <cell r="B483" t="str">
            <v>罗益遗</v>
          </cell>
          <cell r="C483" t="str">
            <v>352627195104181916</v>
          </cell>
          <cell r="D483">
            <v>15960304828</v>
          </cell>
          <cell r="E483" t="str">
            <v>下罗村</v>
          </cell>
          <cell r="F483">
            <v>2.81</v>
          </cell>
        </row>
        <row r="483">
          <cell r="J483">
            <v>16.86</v>
          </cell>
          <cell r="K483" t="str">
            <v>9090821010100100051076</v>
          </cell>
          <cell r="L483" t="str">
            <v>连城县农村信用联社罗坊信用社</v>
          </cell>
        </row>
        <row r="484">
          <cell r="A484" t="str">
            <v>478</v>
          </cell>
          <cell r="B484" t="str">
            <v>罗礼荣</v>
          </cell>
          <cell r="C484" t="str">
            <v>352627198006101912</v>
          </cell>
          <cell r="D484">
            <v>3128963</v>
          </cell>
          <cell r="E484" t="str">
            <v>下罗村</v>
          </cell>
          <cell r="F484">
            <v>3.39</v>
          </cell>
        </row>
        <row r="484">
          <cell r="J484">
            <v>20.34</v>
          </cell>
          <cell r="K484" t="str">
            <v>6217852000003510941</v>
          </cell>
          <cell r="L484" t="str">
            <v>连城县农村信用联社罗坊信用社</v>
          </cell>
        </row>
        <row r="485">
          <cell r="A485" t="str">
            <v>479</v>
          </cell>
          <cell r="B485" t="str">
            <v>罗广东</v>
          </cell>
          <cell r="C485" t="str">
            <v>352627196911231910</v>
          </cell>
          <cell r="D485">
            <v>15880377753</v>
          </cell>
          <cell r="E485" t="str">
            <v>下罗村</v>
          </cell>
          <cell r="F485">
            <v>3.79</v>
          </cell>
        </row>
        <row r="485">
          <cell r="J485">
            <v>22.74</v>
          </cell>
          <cell r="K485" t="str">
            <v>9090821010100100051281</v>
          </cell>
          <cell r="L485" t="str">
            <v>连城县农村信用联社罗坊信用社</v>
          </cell>
        </row>
        <row r="486">
          <cell r="A486" t="str">
            <v>480</v>
          </cell>
          <cell r="B486" t="str">
            <v>罗秀峰</v>
          </cell>
          <cell r="C486" t="str">
            <v>352627195912041911</v>
          </cell>
          <cell r="D486">
            <v>15880623973</v>
          </cell>
          <cell r="E486" t="str">
            <v>下罗村</v>
          </cell>
          <cell r="F486">
            <v>2.52</v>
          </cell>
        </row>
        <row r="486">
          <cell r="J486">
            <v>15.12</v>
          </cell>
          <cell r="K486" t="str">
            <v>9090821010100100051272</v>
          </cell>
          <cell r="L486" t="str">
            <v>连城县农村信用联社罗坊信用社</v>
          </cell>
        </row>
        <row r="487">
          <cell r="A487" t="str">
            <v>481</v>
          </cell>
          <cell r="B487" t="str">
            <v>罗益新</v>
          </cell>
          <cell r="C487" t="str">
            <v>352627195606111918</v>
          </cell>
          <cell r="D487">
            <v>18750168064</v>
          </cell>
          <cell r="E487" t="str">
            <v>下罗村</v>
          </cell>
          <cell r="F487">
            <v>3.12</v>
          </cell>
        </row>
        <row r="487">
          <cell r="J487">
            <v>18.72</v>
          </cell>
          <cell r="K487" t="str">
            <v>9090821010100100051165</v>
          </cell>
          <cell r="L487" t="str">
            <v>连城县农村信用联社罗坊信用社</v>
          </cell>
        </row>
        <row r="488">
          <cell r="A488" t="str">
            <v>482</v>
          </cell>
          <cell r="B488" t="str">
            <v>罗新升</v>
          </cell>
          <cell r="C488" t="str">
            <v>352627197110131914</v>
          </cell>
          <cell r="D488">
            <v>18760034154</v>
          </cell>
          <cell r="E488" t="str">
            <v>下罗村</v>
          </cell>
          <cell r="F488">
            <v>2.17</v>
          </cell>
        </row>
        <row r="488">
          <cell r="J488">
            <v>13.02</v>
          </cell>
          <cell r="K488" t="str">
            <v>9090821010100100051227</v>
          </cell>
          <cell r="L488" t="str">
            <v>连城县农村信用联社罗坊信用社</v>
          </cell>
        </row>
        <row r="489">
          <cell r="A489" t="str">
            <v>483</v>
          </cell>
          <cell r="B489" t="str">
            <v>罗振升</v>
          </cell>
          <cell r="C489" t="str">
            <v>352627195509151918</v>
          </cell>
          <cell r="D489">
            <v>18059870776</v>
          </cell>
          <cell r="E489" t="str">
            <v>下罗村</v>
          </cell>
          <cell r="F489">
            <v>6.28</v>
          </cell>
        </row>
        <row r="489">
          <cell r="J489">
            <v>37.68</v>
          </cell>
          <cell r="K489" t="str">
            <v>9090821010100100051218</v>
          </cell>
          <cell r="L489" t="str">
            <v>连城县农村信用联社罗坊信用社</v>
          </cell>
        </row>
        <row r="490">
          <cell r="A490" t="str">
            <v>484</v>
          </cell>
          <cell r="B490" t="str">
            <v>罗礼忠</v>
          </cell>
          <cell r="C490" t="str">
            <v>352627197008161914</v>
          </cell>
          <cell r="D490">
            <v>13959487142</v>
          </cell>
          <cell r="E490" t="str">
            <v>下罗村</v>
          </cell>
          <cell r="F490">
            <v>2.8</v>
          </cell>
        </row>
        <row r="490">
          <cell r="J490">
            <v>16.8</v>
          </cell>
          <cell r="K490" t="str">
            <v>9090821010100100051183</v>
          </cell>
          <cell r="L490" t="str">
            <v>连城县农村信用联社罗坊信用社</v>
          </cell>
        </row>
        <row r="491">
          <cell r="A491" t="str">
            <v>485</v>
          </cell>
          <cell r="B491" t="str">
            <v>罗裕权</v>
          </cell>
          <cell r="C491" t="str">
            <v>352627196503281919</v>
          </cell>
          <cell r="D491">
            <v>13599605761</v>
          </cell>
          <cell r="E491" t="str">
            <v>下罗村</v>
          </cell>
          <cell r="F491">
            <v>1.86</v>
          </cell>
        </row>
        <row r="491">
          <cell r="J491">
            <v>11.16</v>
          </cell>
          <cell r="K491" t="str">
            <v>9090821010100100051138</v>
          </cell>
          <cell r="L491" t="str">
            <v>连城县农村信用联社罗坊信用社</v>
          </cell>
        </row>
        <row r="492">
          <cell r="A492" t="str">
            <v>486</v>
          </cell>
          <cell r="B492" t="str">
            <v>柯雪群</v>
          </cell>
          <cell r="C492" t="str">
            <v>352627197101241229</v>
          </cell>
          <cell r="D492" t="str">
            <v/>
          </cell>
          <cell r="E492" t="str">
            <v>下罗村</v>
          </cell>
          <cell r="F492">
            <v>1.34</v>
          </cell>
        </row>
        <row r="492">
          <cell r="J492">
            <v>8.04</v>
          </cell>
          <cell r="K492" t="str">
            <v>6221840509062800479</v>
          </cell>
          <cell r="L492" t="str">
            <v>连城县农村信用联社罗坊信用社</v>
          </cell>
        </row>
        <row r="493">
          <cell r="A493" t="str">
            <v>487</v>
          </cell>
          <cell r="B493" t="str">
            <v>罗自升</v>
          </cell>
          <cell r="C493" t="str">
            <v>352627196506061938</v>
          </cell>
          <cell r="D493">
            <v>15880625324</v>
          </cell>
          <cell r="E493" t="str">
            <v>下罗村</v>
          </cell>
          <cell r="F493">
            <v>2.9</v>
          </cell>
        </row>
        <row r="493">
          <cell r="J493">
            <v>17.4</v>
          </cell>
          <cell r="K493" t="str">
            <v>9090821010100100051245</v>
          </cell>
          <cell r="L493" t="str">
            <v>连城县农村信用联社罗坊信用社</v>
          </cell>
        </row>
        <row r="494">
          <cell r="A494" t="str">
            <v>488</v>
          </cell>
          <cell r="B494" t="str">
            <v>罗师明</v>
          </cell>
          <cell r="C494" t="str">
            <v>352627195212251934</v>
          </cell>
          <cell r="D494" t="str">
            <v/>
          </cell>
          <cell r="E494" t="str">
            <v>下罗村</v>
          </cell>
          <cell r="F494">
            <v>2.88</v>
          </cell>
        </row>
        <row r="494">
          <cell r="J494">
            <v>17.28</v>
          </cell>
          <cell r="K494" t="str">
            <v>6221840509105231914</v>
          </cell>
          <cell r="L494" t="str">
            <v>连城县农村信用联社罗坊信用社</v>
          </cell>
        </row>
        <row r="495">
          <cell r="A495" t="str">
            <v>489</v>
          </cell>
          <cell r="B495" t="str">
            <v>张贵群</v>
          </cell>
          <cell r="C495" t="str">
            <v>352627195107211922</v>
          </cell>
          <cell r="D495" t="str">
            <v/>
          </cell>
          <cell r="E495" t="str">
            <v>下罗村</v>
          </cell>
          <cell r="F495">
            <v>2.79</v>
          </cell>
        </row>
        <row r="495">
          <cell r="J495">
            <v>16.74</v>
          </cell>
          <cell r="K495" t="str">
            <v>6221840509062800222</v>
          </cell>
          <cell r="L495" t="str">
            <v>连城县农村信用联社罗坊信用社</v>
          </cell>
        </row>
        <row r="496">
          <cell r="A496" t="str">
            <v>490</v>
          </cell>
          <cell r="B496" t="str">
            <v>罗礼其</v>
          </cell>
          <cell r="C496" t="str">
            <v>352627196401111919</v>
          </cell>
          <cell r="D496">
            <v>18606031665</v>
          </cell>
          <cell r="E496" t="str">
            <v>下罗村</v>
          </cell>
          <cell r="F496">
            <v>2.68</v>
          </cell>
        </row>
        <row r="496">
          <cell r="J496">
            <v>16.08</v>
          </cell>
          <cell r="K496" t="str">
            <v>9090821010100100051539</v>
          </cell>
          <cell r="L496" t="str">
            <v>连城县农村信用联社罗坊信用社</v>
          </cell>
        </row>
        <row r="497">
          <cell r="A497" t="str">
            <v>491</v>
          </cell>
          <cell r="B497" t="str">
            <v>罗小太</v>
          </cell>
          <cell r="C497" t="str">
            <v>352627197410131916</v>
          </cell>
          <cell r="D497">
            <v>13616911908</v>
          </cell>
          <cell r="E497" t="str">
            <v>下罗村</v>
          </cell>
          <cell r="F497">
            <v>1.28</v>
          </cell>
        </row>
        <row r="497">
          <cell r="J497">
            <v>7.68</v>
          </cell>
          <cell r="K497" t="str">
            <v>9090821010100100051548</v>
          </cell>
          <cell r="L497" t="str">
            <v>连城县农村信用联社罗坊信用社</v>
          </cell>
        </row>
        <row r="498">
          <cell r="A498" t="str">
            <v>492</v>
          </cell>
          <cell r="B498" t="str">
            <v>罗贤太</v>
          </cell>
          <cell r="C498" t="str">
            <v>352627197102251916</v>
          </cell>
          <cell r="D498">
            <v>13799088687</v>
          </cell>
          <cell r="E498" t="str">
            <v>下罗村</v>
          </cell>
          <cell r="F498">
            <v>3.42</v>
          </cell>
        </row>
        <row r="498">
          <cell r="J498">
            <v>20.52</v>
          </cell>
          <cell r="K498" t="str">
            <v>9090821010100100050745</v>
          </cell>
          <cell r="L498" t="str">
            <v>连城县农村信用联社罗坊信用社</v>
          </cell>
        </row>
        <row r="499">
          <cell r="A499" t="str">
            <v>493</v>
          </cell>
          <cell r="B499" t="str">
            <v>罗金章</v>
          </cell>
          <cell r="C499" t="str">
            <v>352627193904161914</v>
          </cell>
          <cell r="D499">
            <v>8498655</v>
          </cell>
          <cell r="E499" t="str">
            <v>下罗村</v>
          </cell>
          <cell r="F499">
            <v>2.29</v>
          </cell>
        </row>
        <row r="499">
          <cell r="J499">
            <v>13.74</v>
          </cell>
          <cell r="K499" t="str">
            <v>9090821010100100051334</v>
          </cell>
          <cell r="L499" t="str">
            <v>连城县农村信用联社罗坊信用社</v>
          </cell>
        </row>
        <row r="500">
          <cell r="A500" t="str">
            <v>494</v>
          </cell>
          <cell r="B500" t="str">
            <v>罗贞裕</v>
          </cell>
          <cell r="C500" t="str">
            <v>352627198011201918</v>
          </cell>
          <cell r="D500" t="str">
            <v/>
          </cell>
          <cell r="E500" t="str">
            <v>下罗村</v>
          </cell>
          <cell r="F500">
            <v>2.39</v>
          </cell>
        </row>
        <row r="500">
          <cell r="J500">
            <v>14.34</v>
          </cell>
          <cell r="K500" t="str">
            <v>6216616402000691576</v>
          </cell>
          <cell r="L500" t="str">
            <v>连城县农村信用联社罗坊信用社</v>
          </cell>
        </row>
        <row r="501">
          <cell r="A501" t="str">
            <v>495</v>
          </cell>
          <cell r="B501" t="str">
            <v>林米群</v>
          </cell>
          <cell r="C501" t="str">
            <v>35262719451201192X</v>
          </cell>
          <cell r="D501">
            <v>3128963</v>
          </cell>
          <cell r="E501" t="str">
            <v>下罗村</v>
          </cell>
          <cell r="F501">
            <v>2.26</v>
          </cell>
        </row>
        <row r="501">
          <cell r="J501">
            <v>13.56</v>
          </cell>
          <cell r="K501" t="str">
            <v>6221840509062801485</v>
          </cell>
          <cell r="L501" t="str">
            <v>连城县农村信用联社罗坊信用社</v>
          </cell>
        </row>
        <row r="502">
          <cell r="A502" t="str">
            <v>496</v>
          </cell>
          <cell r="B502" t="str">
            <v>罗祥珅</v>
          </cell>
          <cell r="C502" t="str">
            <v>35082519901122191X</v>
          </cell>
          <cell r="D502" t="str">
            <v/>
          </cell>
          <cell r="E502" t="str">
            <v>下罗村</v>
          </cell>
          <cell r="F502">
            <v>3.02</v>
          </cell>
        </row>
        <row r="502">
          <cell r="J502">
            <v>18.12</v>
          </cell>
          <cell r="K502" t="str">
            <v>6221272702005822117</v>
          </cell>
          <cell r="L502" t="str">
            <v>连城县农村信用联社罗坊信用社</v>
          </cell>
        </row>
        <row r="503">
          <cell r="A503" t="str">
            <v>497</v>
          </cell>
          <cell r="B503" t="str">
            <v>罗进太</v>
          </cell>
          <cell r="C503" t="str">
            <v>352627197505221914</v>
          </cell>
          <cell r="D503">
            <v>13559989850</v>
          </cell>
          <cell r="E503" t="str">
            <v>下罗村</v>
          </cell>
          <cell r="F503">
            <v>1.18</v>
          </cell>
        </row>
        <row r="503">
          <cell r="J503">
            <v>7.08</v>
          </cell>
          <cell r="K503" t="str">
            <v>9090821010100100051502</v>
          </cell>
          <cell r="L503" t="str">
            <v>连城县农村信用联社罗坊信用社</v>
          </cell>
        </row>
        <row r="504">
          <cell r="A504" t="str">
            <v>498</v>
          </cell>
          <cell r="B504" t="str">
            <v>罗顶华</v>
          </cell>
          <cell r="C504" t="str">
            <v>352627196003271917</v>
          </cell>
          <cell r="D504">
            <v>18760035669</v>
          </cell>
          <cell r="E504" t="str">
            <v>下罗村</v>
          </cell>
          <cell r="F504">
            <v>1.43</v>
          </cell>
        </row>
        <row r="504">
          <cell r="J504">
            <v>8.58</v>
          </cell>
          <cell r="K504" t="str">
            <v>9090821010100100051806</v>
          </cell>
          <cell r="L504" t="str">
            <v>连城县农村信用联社罗坊信用社</v>
          </cell>
        </row>
        <row r="505">
          <cell r="A505" t="str">
            <v>499</v>
          </cell>
          <cell r="B505" t="str">
            <v>罗龙太</v>
          </cell>
          <cell r="C505" t="str">
            <v>352627197111271919</v>
          </cell>
          <cell r="D505">
            <v>15160662601</v>
          </cell>
          <cell r="E505" t="str">
            <v>下罗村</v>
          </cell>
          <cell r="F505">
            <v>2.43</v>
          </cell>
        </row>
        <row r="505">
          <cell r="J505">
            <v>14.58</v>
          </cell>
          <cell r="K505" t="str">
            <v>9090821010100100051566</v>
          </cell>
          <cell r="L505" t="str">
            <v>连城县农村信用联社罗坊信用社</v>
          </cell>
        </row>
        <row r="506">
          <cell r="A506" t="str">
            <v>500</v>
          </cell>
          <cell r="B506" t="str">
            <v>江清群</v>
          </cell>
          <cell r="C506" t="str">
            <v>352627196510141922</v>
          </cell>
          <cell r="D506">
            <v>15880628927</v>
          </cell>
          <cell r="E506" t="str">
            <v>下罗村</v>
          </cell>
          <cell r="F506">
            <v>3.02</v>
          </cell>
        </row>
        <row r="506">
          <cell r="J506">
            <v>18.12</v>
          </cell>
          <cell r="K506" t="str">
            <v>6221840509062800891</v>
          </cell>
          <cell r="L506" t="str">
            <v>连城县农村信用联社罗坊信用社</v>
          </cell>
        </row>
        <row r="507">
          <cell r="A507" t="str">
            <v>501</v>
          </cell>
          <cell r="B507" t="str">
            <v>罗先德</v>
          </cell>
          <cell r="C507" t="str">
            <v>350825199002031911</v>
          </cell>
          <cell r="D507">
            <v>3128963</v>
          </cell>
          <cell r="E507" t="str">
            <v>下罗村</v>
          </cell>
          <cell r="F507">
            <v>2.27</v>
          </cell>
        </row>
        <row r="507">
          <cell r="J507">
            <v>13.62</v>
          </cell>
          <cell r="K507" t="str">
            <v>6221840509062800677</v>
          </cell>
          <cell r="L507" t="str">
            <v>连城县农村信用联社罗坊信用社</v>
          </cell>
        </row>
        <row r="508">
          <cell r="A508" t="str">
            <v>502</v>
          </cell>
          <cell r="B508" t="str">
            <v>罗生太</v>
          </cell>
          <cell r="C508" t="str">
            <v>352627196909201931</v>
          </cell>
          <cell r="D508">
            <v>15059080832</v>
          </cell>
          <cell r="E508" t="str">
            <v>下罗村</v>
          </cell>
          <cell r="F508">
            <v>2.16</v>
          </cell>
        </row>
        <row r="508">
          <cell r="J508">
            <v>12.96</v>
          </cell>
          <cell r="K508" t="str">
            <v>9090821010100100051487</v>
          </cell>
          <cell r="L508" t="str">
            <v>连城县农村信用联社罗坊信用社</v>
          </cell>
        </row>
        <row r="509">
          <cell r="A509" t="str">
            <v>503</v>
          </cell>
          <cell r="B509" t="str">
            <v>罗海鹏</v>
          </cell>
          <cell r="C509" t="str">
            <v>352627196505021918</v>
          </cell>
          <cell r="D509">
            <v>13599631923</v>
          </cell>
          <cell r="E509" t="str">
            <v>下罗村</v>
          </cell>
          <cell r="F509">
            <v>2.23</v>
          </cell>
        </row>
        <row r="509">
          <cell r="J509">
            <v>13.38</v>
          </cell>
          <cell r="K509" t="str">
            <v>9090821010100100051325</v>
          </cell>
          <cell r="L509" t="str">
            <v>连城县农村信用联社罗坊信用社</v>
          </cell>
        </row>
        <row r="510">
          <cell r="A510" t="str">
            <v>504</v>
          </cell>
          <cell r="B510" t="str">
            <v>罗映华</v>
          </cell>
          <cell r="C510" t="str">
            <v>352627196308071916</v>
          </cell>
          <cell r="D510">
            <v>13459716124</v>
          </cell>
          <cell r="E510" t="str">
            <v>下罗村</v>
          </cell>
          <cell r="F510">
            <v>2.51</v>
          </cell>
        </row>
        <row r="510">
          <cell r="J510">
            <v>15.06</v>
          </cell>
          <cell r="K510" t="str">
            <v>9090821010100100051799</v>
          </cell>
          <cell r="L510" t="str">
            <v>连城县农村信用联社罗坊信用社</v>
          </cell>
        </row>
        <row r="511">
          <cell r="A511" t="str">
            <v>505</v>
          </cell>
          <cell r="B511" t="str">
            <v>罗小青</v>
          </cell>
          <cell r="C511" t="str">
            <v>352627197510081944</v>
          </cell>
          <cell r="D511" t="str">
            <v/>
          </cell>
          <cell r="E511" t="str">
            <v>下罗村</v>
          </cell>
          <cell r="F511">
            <v>3.59</v>
          </cell>
        </row>
        <row r="511">
          <cell r="J511">
            <v>21.54</v>
          </cell>
          <cell r="K511" t="str">
            <v>9090821010100100051405</v>
          </cell>
          <cell r="L511" t="str">
            <v>连城县农村信用联社罗坊信用社</v>
          </cell>
        </row>
        <row r="512">
          <cell r="A512" t="str">
            <v>506</v>
          </cell>
          <cell r="B512" t="str">
            <v>邱二妲</v>
          </cell>
          <cell r="C512" t="str">
            <v>352627196701011928</v>
          </cell>
          <cell r="D512">
            <v>15860117975</v>
          </cell>
          <cell r="E512" t="str">
            <v>下罗村</v>
          </cell>
          <cell r="F512">
            <v>2.15</v>
          </cell>
        </row>
        <row r="512">
          <cell r="J512">
            <v>12.9</v>
          </cell>
          <cell r="K512" t="str">
            <v>6221840509089896997</v>
          </cell>
          <cell r="L512" t="str">
            <v>连城县农村信用联社罗坊信用社</v>
          </cell>
        </row>
        <row r="513">
          <cell r="A513" t="str">
            <v>507</v>
          </cell>
          <cell r="B513" t="str">
            <v>罗礼新</v>
          </cell>
          <cell r="C513" t="str">
            <v>352627196805251918</v>
          </cell>
          <cell r="D513">
            <v>3128963</v>
          </cell>
          <cell r="E513" t="str">
            <v>下罗村</v>
          </cell>
          <cell r="F513">
            <v>4.72</v>
          </cell>
        </row>
        <row r="513">
          <cell r="J513">
            <v>28.32</v>
          </cell>
          <cell r="K513" t="str">
            <v>9090821010100100051450</v>
          </cell>
          <cell r="L513" t="str">
            <v>连城县农村信用联社罗坊信用社</v>
          </cell>
        </row>
        <row r="514">
          <cell r="A514" t="str">
            <v>508</v>
          </cell>
          <cell r="B514" t="str">
            <v>罗建华</v>
          </cell>
          <cell r="C514" t="str">
            <v>352627196604101913</v>
          </cell>
          <cell r="D514">
            <v>13459795786</v>
          </cell>
          <cell r="E514" t="str">
            <v>下罗村</v>
          </cell>
          <cell r="F514">
            <v>1.29</v>
          </cell>
        </row>
        <row r="514">
          <cell r="J514">
            <v>7.74</v>
          </cell>
          <cell r="K514" t="str">
            <v>9090821010100100051780</v>
          </cell>
          <cell r="L514" t="str">
            <v>连城县农村信用联社罗坊信用社</v>
          </cell>
        </row>
        <row r="515">
          <cell r="A515" t="str">
            <v>509</v>
          </cell>
          <cell r="B515" t="str">
            <v>罗金太</v>
          </cell>
          <cell r="C515" t="str">
            <v>352627196702061919</v>
          </cell>
          <cell r="D515">
            <v>13656920693</v>
          </cell>
          <cell r="E515" t="str">
            <v>下罗村</v>
          </cell>
          <cell r="F515">
            <v>2.06</v>
          </cell>
        </row>
        <row r="515">
          <cell r="J515">
            <v>12.36</v>
          </cell>
          <cell r="K515" t="str">
            <v>9090821010100100051496</v>
          </cell>
          <cell r="L515" t="str">
            <v>连城县农村信用联社罗坊信用社</v>
          </cell>
        </row>
        <row r="516">
          <cell r="A516" t="str">
            <v>510</v>
          </cell>
          <cell r="B516" t="str">
            <v>罗海林</v>
          </cell>
          <cell r="C516" t="str">
            <v>352627197010291910</v>
          </cell>
          <cell r="D516">
            <v>18759038283</v>
          </cell>
          <cell r="E516" t="str">
            <v>下罗村</v>
          </cell>
          <cell r="F516">
            <v>2.43</v>
          </cell>
        </row>
        <row r="516">
          <cell r="J516">
            <v>14.58</v>
          </cell>
          <cell r="K516" t="str">
            <v>9090821010100100051478</v>
          </cell>
          <cell r="L516" t="str">
            <v>连城县农村信用联社罗坊信用社</v>
          </cell>
        </row>
        <row r="517">
          <cell r="A517" t="str">
            <v>511</v>
          </cell>
          <cell r="B517" t="str">
            <v>罗海彬</v>
          </cell>
          <cell r="C517" t="str">
            <v>352627197512191936</v>
          </cell>
          <cell r="D517" t="str">
            <v/>
          </cell>
          <cell r="E517" t="str">
            <v>下罗村</v>
          </cell>
          <cell r="F517">
            <v>2.43</v>
          </cell>
        </row>
        <row r="517">
          <cell r="J517">
            <v>14.58</v>
          </cell>
          <cell r="K517" t="str">
            <v>6228231559006171570</v>
          </cell>
          <cell r="L517" t="str">
            <v>连城县农村信用联社罗坊信用社</v>
          </cell>
        </row>
        <row r="518">
          <cell r="A518" t="str">
            <v>512</v>
          </cell>
          <cell r="B518" t="str">
            <v>罗海鹰</v>
          </cell>
          <cell r="C518" t="str">
            <v>352627195604141910</v>
          </cell>
          <cell r="D518">
            <v>13459711092</v>
          </cell>
          <cell r="E518" t="str">
            <v>下罗村</v>
          </cell>
          <cell r="F518">
            <v>4.29</v>
          </cell>
        </row>
        <row r="518">
          <cell r="J518">
            <v>25.74</v>
          </cell>
          <cell r="K518" t="str">
            <v>6230361509003013513</v>
          </cell>
          <cell r="L518" t="str">
            <v>连城县农村信用联社罗坊信用社</v>
          </cell>
        </row>
        <row r="519">
          <cell r="A519" t="str">
            <v>513</v>
          </cell>
          <cell r="B519" t="str">
            <v>罗小灿</v>
          </cell>
          <cell r="C519" t="str">
            <v>350825199510181916</v>
          </cell>
          <cell r="D519">
            <v>3128963</v>
          </cell>
          <cell r="E519" t="str">
            <v>下罗村</v>
          </cell>
          <cell r="F519">
            <v>2.24</v>
          </cell>
        </row>
        <row r="519">
          <cell r="J519">
            <v>13.44</v>
          </cell>
          <cell r="K519" t="str">
            <v>6230361109010474277</v>
          </cell>
          <cell r="L519" t="str">
            <v>连城县农村信用联社罗坊信用社</v>
          </cell>
        </row>
        <row r="520">
          <cell r="A520" t="str">
            <v>514</v>
          </cell>
          <cell r="B520" t="str">
            <v>罗海炎</v>
          </cell>
          <cell r="C520" t="str">
            <v>352627197306231917</v>
          </cell>
          <cell r="D520">
            <v>13859523841</v>
          </cell>
          <cell r="E520" t="str">
            <v>下罗村</v>
          </cell>
          <cell r="F520">
            <v>2.41</v>
          </cell>
        </row>
        <row r="520">
          <cell r="J520">
            <v>14.46</v>
          </cell>
          <cell r="K520" t="str">
            <v>9090821010100100051389</v>
          </cell>
          <cell r="L520" t="str">
            <v>连城县农村信用联社罗坊信用社</v>
          </cell>
        </row>
        <row r="521">
          <cell r="A521" t="str">
            <v>515</v>
          </cell>
          <cell r="B521" t="str">
            <v>罗树生</v>
          </cell>
          <cell r="C521" t="str">
            <v>352627195308081933</v>
          </cell>
          <cell r="D521">
            <v>15218922914</v>
          </cell>
          <cell r="E521" t="str">
            <v>下罗村</v>
          </cell>
          <cell r="F521">
            <v>0.93</v>
          </cell>
        </row>
        <row r="521">
          <cell r="J521">
            <v>5.58</v>
          </cell>
          <cell r="K521" t="str">
            <v>6221840509092292150</v>
          </cell>
          <cell r="L521" t="str">
            <v>连城县农村信用联社罗坊信用社</v>
          </cell>
        </row>
        <row r="522">
          <cell r="A522" t="str">
            <v>516</v>
          </cell>
          <cell r="B522" t="str">
            <v>罗炳华</v>
          </cell>
          <cell r="C522" t="str">
            <v>352627195808201911</v>
          </cell>
          <cell r="D522">
            <v>13015941320</v>
          </cell>
          <cell r="E522" t="str">
            <v>下罗村</v>
          </cell>
          <cell r="F522">
            <v>4.3</v>
          </cell>
        </row>
        <row r="522">
          <cell r="J522">
            <v>25.8</v>
          </cell>
          <cell r="K522" t="str">
            <v>9090821010100100051904</v>
          </cell>
          <cell r="L522" t="str">
            <v>连城县农村信用联社罗坊信用社</v>
          </cell>
        </row>
        <row r="523">
          <cell r="A523" t="str">
            <v>517</v>
          </cell>
          <cell r="B523" t="str">
            <v>罗翠云</v>
          </cell>
          <cell r="C523" t="str">
            <v>352627196008111920</v>
          </cell>
          <cell r="D523">
            <v>15080309050</v>
          </cell>
          <cell r="E523" t="str">
            <v>下罗村</v>
          </cell>
          <cell r="F523">
            <v>3.95</v>
          </cell>
        </row>
        <row r="523">
          <cell r="J523">
            <v>23.7</v>
          </cell>
          <cell r="K523" t="str">
            <v>6221840509062801600</v>
          </cell>
          <cell r="L523" t="str">
            <v>连城县农村信用联社罗坊信用社</v>
          </cell>
        </row>
        <row r="524">
          <cell r="A524" t="str">
            <v>518</v>
          </cell>
          <cell r="B524" t="str">
            <v>罗炳良</v>
          </cell>
          <cell r="C524" t="str">
            <v>352627196111181919</v>
          </cell>
          <cell r="D524">
            <v>18759140558</v>
          </cell>
          <cell r="E524" t="str">
            <v>下罗村</v>
          </cell>
          <cell r="F524">
            <v>1.84</v>
          </cell>
        </row>
        <row r="524">
          <cell r="J524">
            <v>11.04</v>
          </cell>
          <cell r="K524" t="str">
            <v>6230361101078440761</v>
          </cell>
          <cell r="L524" t="str">
            <v>连城县农村信用联社罗坊信用社</v>
          </cell>
        </row>
        <row r="525">
          <cell r="A525" t="str">
            <v>519</v>
          </cell>
          <cell r="B525" t="str">
            <v>罗树锋</v>
          </cell>
          <cell r="C525" t="str">
            <v>350825198203041919</v>
          </cell>
          <cell r="D525">
            <v>3128963</v>
          </cell>
          <cell r="E525" t="str">
            <v>下罗村</v>
          </cell>
          <cell r="F525">
            <v>2.42</v>
          </cell>
        </row>
        <row r="525">
          <cell r="J525">
            <v>14.52</v>
          </cell>
          <cell r="K525" t="str">
            <v>6221840509062801113</v>
          </cell>
          <cell r="L525" t="str">
            <v>连城县农村信用联社罗坊信用社</v>
          </cell>
        </row>
        <row r="526">
          <cell r="A526" t="str">
            <v>520</v>
          </cell>
          <cell r="B526" t="str">
            <v>罗德化</v>
          </cell>
          <cell r="C526" t="str">
            <v>352627195508261912</v>
          </cell>
          <cell r="D526">
            <v>15959735415</v>
          </cell>
          <cell r="E526" t="str">
            <v>下罗村</v>
          </cell>
          <cell r="F526">
            <v>3.75</v>
          </cell>
        </row>
        <row r="526">
          <cell r="J526">
            <v>22.5</v>
          </cell>
          <cell r="K526" t="str">
            <v>9090821010100100051842</v>
          </cell>
          <cell r="L526" t="str">
            <v>连城县农村信用联社罗坊信用社</v>
          </cell>
        </row>
        <row r="527">
          <cell r="A527" t="str">
            <v>521</v>
          </cell>
          <cell r="B527" t="str">
            <v>罗秀春</v>
          </cell>
          <cell r="C527" t="str">
            <v>352627197202251913</v>
          </cell>
          <cell r="D527">
            <v>13860278426</v>
          </cell>
          <cell r="E527" t="str">
            <v>下罗村</v>
          </cell>
          <cell r="F527">
            <v>1.93</v>
          </cell>
        </row>
        <row r="527">
          <cell r="J527">
            <v>11.58</v>
          </cell>
          <cell r="K527" t="str">
            <v>9090821010100100051735</v>
          </cell>
          <cell r="L527" t="str">
            <v>连城县农村信用联社罗坊信用社</v>
          </cell>
        </row>
        <row r="528">
          <cell r="A528" t="str">
            <v>522</v>
          </cell>
          <cell r="B528" t="str">
            <v>罗步升</v>
          </cell>
          <cell r="C528" t="str">
            <v>352627196004241939</v>
          </cell>
          <cell r="D528">
            <v>15059923886</v>
          </cell>
          <cell r="E528" t="str">
            <v>下罗村</v>
          </cell>
          <cell r="F528">
            <v>3.52</v>
          </cell>
        </row>
        <row r="528">
          <cell r="J528">
            <v>21.12</v>
          </cell>
          <cell r="K528" t="str">
            <v>9090821010100100051771</v>
          </cell>
          <cell r="L528" t="str">
            <v>连城县农村信用联社罗坊信用社</v>
          </cell>
        </row>
        <row r="529">
          <cell r="A529" t="str">
            <v>523</v>
          </cell>
          <cell r="B529" t="str">
            <v>罗盛华</v>
          </cell>
          <cell r="C529" t="str">
            <v>352627196109111911</v>
          </cell>
          <cell r="D529">
            <v>13685996469</v>
          </cell>
          <cell r="E529" t="str">
            <v>下罗村</v>
          </cell>
          <cell r="F529">
            <v>6.75</v>
          </cell>
        </row>
        <row r="529">
          <cell r="J529">
            <v>40.5</v>
          </cell>
          <cell r="K529" t="str">
            <v>9090821010100100051922</v>
          </cell>
          <cell r="L529" t="str">
            <v>连城县农村信用联社罗坊信用社</v>
          </cell>
        </row>
        <row r="530">
          <cell r="A530" t="str">
            <v>524</v>
          </cell>
          <cell r="B530" t="str">
            <v>罗启华</v>
          </cell>
          <cell r="C530" t="str">
            <v>352627197408281915</v>
          </cell>
          <cell r="D530" t="str">
            <v>8497509</v>
          </cell>
          <cell r="E530" t="str">
            <v>下罗村</v>
          </cell>
          <cell r="F530">
            <v>1.47</v>
          </cell>
        </row>
        <row r="530">
          <cell r="J530">
            <v>8.82</v>
          </cell>
          <cell r="K530" t="str">
            <v>9090821010100100164622</v>
          </cell>
          <cell r="L530" t="str">
            <v>连城县农村信用联社罗坊信用社</v>
          </cell>
        </row>
        <row r="531">
          <cell r="A531" t="str">
            <v>525</v>
          </cell>
          <cell r="B531" t="str">
            <v>罗炳芳</v>
          </cell>
          <cell r="C531" t="str">
            <v>352627197006191917</v>
          </cell>
          <cell r="D531">
            <v>3128963</v>
          </cell>
          <cell r="E531" t="str">
            <v>下罗村</v>
          </cell>
          <cell r="F531">
            <v>0.78</v>
          </cell>
        </row>
        <row r="531">
          <cell r="J531">
            <v>4.68</v>
          </cell>
          <cell r="K531" t="str">
            <v>6221840509062801691</v>
          </cell>
          <cell r="L531" t="str">
            <v>连城县农村信用联社罗坊信用社</v>
          </cell>
        </row>
        <row r="532">
          <cell r="A532" t="str">
            <v>526</v>
          </cell>
          <cell r="B532" t="str">
            <v>罗木姬</v>
          </cell>
          <cell r="C532" t="str">
            <v>352627196106161921</v>
          </cell>
          <cell r="D532">
            <v>3128963</v>
          </cell>
          <cell r="E532" t="str">
            <v>下罗村</v>
          </cell>
          <cell r="F532">
            <v>4.07</v>
          </cell>
        </row>
        <row r="532">
          <cell r="J532">
            <v>24.42</v>
          </cell>
          <cell r="K532" t="str">
            <v>9090821010100100051708</v>
          </cell>
          <cell r="L532" t="str">
            <v>连城县农村信用联社罗坊信用社</v>
          </cell>
        </row>
        <row r="533">
          <cell r="A533" t="str">
            <v>527</v>
          </cell>
          <cell r="B533" t="str">
            <v>罗树相</v>
          </cell>
          <cell r="C533" t="str">
            <v>352627197711251911</v>
          </cell>
          <cell r="D533">
            <v>3128963</v>
          </cell>
          <cell r="E533" t="str">
            <v>下罗村</v>
          </cell>
          <cell r="F533">
            <v>2.5</v>
          </cell>
        </row>
        <row r="533">
          <cell r="J533">
            <v>15</v>
          </cell>
          <cell r="K533" t="str">
            <v>6221840509062801857</v>
          </cell>
          <cell r="L533" t="str">
            <v>连城县农村信用联社罗坊信用社</v>
          </cell>
        </row>
        <row r="534">
          <cell r="A534" t="str">
            <v>528</v>
          </cell>
          <cell r="B534" t="str">
            <v>罗秀樟</v>
          </cell>
          <cell r="C534" t="str">
            <v>352627197407281913</v>
          </cell>
          <cell r="D534">
            <v>13459713423</v>
          </cell>
          <cell r="E534" t="str">
            <v>下罗村</v>
          </cell>
          <cell r="F534">
            <v>2.58</v>
          </cell>
        </row>
        <row r="534">
          <cell r="J534">
            <v>15.48</v>
          </cell>
          <cell r="K534" t="str">
            <v>9090821010100100051744</v>
          </cell>
          <cell r="L534" t="str">
            <v>连城县农村信用联社罗坊信用社</v>
          </cell>
        </row>
        <row r="535">
          <cell r="A535" t="str">
            <v>529</v>
          </cell>
          <cell r="B535" t="str">
            <v>罗秀义</v>
          </cell>
          <cell r="C535" t="str">
            <v>352627197009071910</v>
          </cell>
          <cell r="D535">
            <v>13646937642</v>
          </cell>
          <cell r="E535" t="str">
            <v>下罗村</v>
          </cell>
          <cell r="F535">
            <v>3.14</v>
          </cell>
        </row>
        <row r="535">
          <cell r="J535">
            <v>18.84</v>
          </cell>
          <cell r="K535" t="str">
            <v>9090821010100100051860</v>
          </cell>
          <cell r="L535" t="str">
            <v>连城县农村信用联社罗坊信用社</v>
          </cell>
        </row>
        <row r="536">
          <cell r="A536" t="str">
            <v>530</v>
          </cell>
          <cell r="B536" t="str">
            <v>罗礼枢</v>
          </cell>
          <cell r="C536" t="str">
            <v>352627195510201919</v>
          </cell>
          <cell r="D536">
            <v>13599337923</v>
          </cell>
          <cell r="E536" t="str">
            <v>下罗村</v>
          </cell>
          <cell r="F536">
            <v>3.21</v>
          </cell>
        </row>
        <row r="536">
          <cell r="J536">
            <v>19.26</v>
          </cell>
          <cell r="K536" t="str">
            <v>9090821010100100051897</v>
          </cell>
          <cell r="L536" t="str">
            <v>连城县农村信用联社罗坊信用社</v>
          </cell>
        </row>
        <row r="537">
          <cell r="A537" t="str">
            <v>531</v>
          </cell>
          <cell r="B537" t="str">
            <v>赖华招</v>
          </cell>
          <cell r="C537" t="str">
            <v>352627194309171928</v>
          </cell>
          <cell r="D537" t="str">
            <v/>
          </cell>
          <cell r="E537" t="str">
            <v>下罗村</v>
          </cell>
          <cell r="F537">
            <v>3.32</v>
          </cell>
        </row>
        <row r="537">
          <cell r="J537">
            <v>19.92</v>
          </cell>
          <cell r="K537" t="str">
            <v>6221840509105232128</v>
          </cell>
          <cell r="L537" t="str">
            <v>连城县农村信用联社罗坊信用社</v>
          </cell>
        </row>
        <row r="538">
          <cell r="A538" t="str">
            <v>532</v>
          </cell>
          <cell r="B538" t="str">
            <v>罗德仁</v>
          </cell>
          <cell r="C538" t="str">
            <v>352627197312181936</v>
          </cell>
          <cell r="D538">
            <v>13646920259</v>
          </cell>
          <cell r="E538" t="str">
            <v>下罗村</v>
          </cell>
          <cell r="F538">
            <v>2.4</v>
          </cell>
        </row>
        <row r="538">
          <cell r="J538">
            <v>14.4</v>
          </cell>
          <cell r="K538" t="str">
            <v>9090821010100100051959</v>
          </cell>
          <cell r="L538" t="str">
            <v>连城县农村信用联社罗坊信用社</v>
          </cell>
        </row>
        <row r="539">
          <cell r="A539" t="str">
            <v>533</v>
          </cell>
          <cell r="B539" t="str">
            <v>罗如太</v>
          </cell>
          <cell r="C539" t="str">
            <v>352627197203191916</v>
          </cell>
          <cell r="D539">
            <v>3128963</v>
          </cell>
          <cell r="E539" t="str">
            <v>下罗村</v>
          </cell>
          <cell r="F539">
            <v>2.36</v>
          </cell>
        </row>
        <row r="539">
          <cell r="J539">
            <v>14.16</v>
          </cell>
          <cell r="K539" t="str">
            <v>9090821010100100051940</v>
          </cell>
          <cell r="L539" t="str">
            <v>连城县农村信用联社罗坊信用社</v>
          </cell>
        </row>
        <row r="540">
          <cell r="A540" t="str">
            <v>534</v>
          </cell>
          <cell r="B540" t="str">
            <v>罗礼相</v>
          </cell>
          <cell r="C540" t="str">
            <v>352627195008141914</v>
          </cell>
          <cell r="D540">
            <v>8497346</v>
          </cell>
          <cell r="E540" t="str">
            <v>下罗村</v>
          </cell>
          <cell r="F540">
            <v>3.08</v>
          </cell>
        </row>
        <row r="540">
          <cell r="J540">
            <v>18.48</v>
          </cell>
          <cell r="K540" t="str">
            <v>9090821010100100051717</v>
          </cell>
          <cell r="L540" t="str">
            <v>连城县农村信用联社罗坊信用社</v>
          </cell>
        </row>
        <row r="541">
          <cell r="A541" t="str">
            <v>535</v>
          </cell>
          <cell r="B541" t="str">
            <v>罗炎生</v>
          </cell>
          <cell r="C541" t="str">
            <v>352627196212271913</v>
          </cell>
          <cell r="D541">
            <v>13338371325</v>
          </cell>
          <cell r="E541" t="str">
            <v>下罗村</v>
          </cell>
          <cell r="F541">
            <v>7.34</v>
          </cell>
        </row>
        <row r="541">
          <cell r="J541">
            <v>44.04</v>
          </cell>
          <cell r="K541" t="str">
            <v>9090821010100100051824</v>
          </cell>
          <cell r="L541" t="str">
            <v>连城县农村信用联社罗坊信用社</v>
          </cell>
        </row>
        <row r="542">
          <cell r="A542" t="str">
            <v>536</v>
          </cell>
          <cell r="B542" t="str">
            <v>魏长婆</v>
          </cell>
          <cell r="C542" t="str">
            <v>352627194809161929</v>
          </cell>
          <cell r="D542">
            <v>3128963</v>
          </cell>
          <cell r="E542" t="str">
            <v>下罗村</v>
          </cell>
          <cell r="F542">
            <v>2.75</v>
          </cell>
        </row>
        <row r="542">
          <cell r="J542">
            <v>16.5</v>
          </cell>
          <cell r="K542" t="str">
            <v>9090821010100100051879</v>
          </cell>
          <cell r="L542" t="str">
            <v>连城县农村信用联社罗坊信用社</v>
          </cell>
        </row>
        <row r="543">
          <cell r="A543" t="str">
            <v>537</v>
          </cell>
          <cell r="B543" t="str">
            <v>罗啟升</v>
          </cell>
          <cell r="C543" t="str">
            <v>352627194505191918</v>
          </cell>
          <cell r="D543">
            <v>3128963</v>
          </cell>
          <cell r="E543" t="str">
            <v>下罗村</v>
          </cell>
          <cell r="F543">
            <v>1.19</v>
          </cell>
        </row>
        <row r="543">
          <cell r="J543">
            <v>7.14</v>
          </cell>
          <cell r="K543" t="str">
            <v>6221840509105232136</v>
          </cell>
          <cell r="L543" t="str">
            <v>连城县农村信用联社罗坊信用社</v>
          </cell>
        </row>
        <row r="544">
          <cell r="A544" t="str">
            <v>538</v>
          </cell>
          <cell r="B544" t="str">
            <v>罗德富</v>
          </cell>
          <cell r="C544" t="str">
            <v>352627196211121913</v>
          </cell>
          <cell r="D544">
            <v>13959471577</v>
          </cell>
          <cell r="E544" t="str">
            <v>下罗村</v>
          </cell>
          <cell r="F544">
            <v>3.53</v>
          </cell>
        </row>
        <row r="544">
          <cell r="J544">
            <v>21.18</v>
          </cell>
          <cell r="K544" t="str">
            <v>9090821010100100051888</v>
          </cell>
          <cell r="L544" t="str">
            <v>连城县农村信用联社罗坊信用社</v>
          </cell>
        </row>
        <row r="545">
          <cell r="A545" t="str">
            <v>539</v>
          </cell>
          <cell r="B545" t="str">
            <v>陈子招</v>
          </cell>
          <cell r="C545" t="str">
            <v>352627195801151923</v>
          </cell>
          <cell r="D545" t="str">
            <v/>
          </cell>
          <cell r="E545" t="str">
            <v>下罗村</v>
          </cell>
          <cell r="F545">
            <v>1.06</v>
          </cell>
        </row>
        <row r="545">
          <cell r="J545">
            <v>6.36</v>
          </cell>
          <cell r="K545" t="str">
            <v>622184050962801543</v>
          </cell>
          <cell r="L545" t="str">
            <v>连城县农村信用联社罗坊信用社</v>
          </cell>
        </row>
        <row r="546">
          <cell r="A546" t="str">
            <v>540</v>
          </cell>
          <cell r="B546" t="str">
            <v>罗相太</v>
          </cell>
          <cell r="C546" t="str">
            <v>35262719660130191X</v>
          </cell>
          <cell r="D546">
            <v>15159073382</v>
          </cell>
          <cell r="E546" t="str">
            <v>下罗村</v>
          </cell>
          <cell r="F546">
            <v>2.46</v>
          </cell>
        </row>
        <row r="546">
          <cell r="J546">
            <v>14.76</v>
          </cell>
          <cell r="K546" t="str">
            <v>9090821010100100051913</v>
          </cell>
          <cell r="L546" t="str">
            <v>连城县农村信用联社罗坊信用社</v>
          </cell>
        </row>
        <row r="547">
          <cell r="A547" t="str">
            <v>541</v>
          </cell>
          <cell r="B547" t="str">
            <v>罗益雄</v>
          </cell>
          <cell r="C547" t="str">
            <v>352627196807281918</v>
          </cell>
          <cell r="D547">
            <v>3128963</v>
          </cell>
          <cell r="E547" t="str">
            <v>下罗村</v>
          </cell>
          <cell r="F547">
            <v>2.9</v>
          </cell>
        </row>
        <row r="547">
          <cell r="J547">
            <v>17.4</v>
          </cell>
          <cell r="K547" t="str">
            <v>9090821010100100052280</v>
          </cell>
          <cell r="L547" t="str">
            <v>连城县农村信用联社罗坊信用社</v>
          </cell>
        </row>
        <row r="548">
          <cell r="A548" t="str">
            <v>542</v>
          </cell>
          <cell r="B548" t="str">
            <v>罗益通</v>
          </cell>
          <cell r="C548" t="str">
            <v>352627197404101913</v>
          </cell>
          <cell r="D548">
            <v>15860187183</v>
          </cell>
          <cell r="E548" t="str">
            <v>下罗村</v>
          </cell>
          <cell r="F548">
            <v>2.44</v>
          </cell>
        </row>
        <row r="548">
          <cell r="J548">
            <v>14.64</v>
          </cell>
          <cell r="K548" t="str">
            <v>6221840509062802368</v>
          </cell>
          <cell r="L548" t="str">
            <v>连城县农村信用联社罗坊信用社</v>
          </cell>
        </row>
        <row r="549">
          <cell r="A549" t="str">
            <v>543</v>
          </cell>
          <cell r="B549" t="str">
            <v>罗礼雪</v>
          </cell>
          <cell r="C549" t="str">
            <v>352627197211091958</v>
          </cell>
          <cell r="D549">
            <v>15880382295</v>
          </cell>
          <cell r="E549" t="str">
            <v>下罗村</v>
          </cell>
          <cell r="F549">
            <v>2.99</v>
          </cell>
        </row>
        <row r="549">
          <cell r="J549">
            <v>17.94</v>
          </cell>
          <cell r="K549" t="str">
            <v>9090821010100100052351</v>
          </cell>
          <cell r="L549" t="str">
            <v>连城县农村信用联社罗坊信用社</v>
          </cell>
        </row>
        <row r="550">
          <cell r="A550" t="str">
            <v>544</v>
          </cell>
          <cell r="B550" t="str">
            <v>罗广峰</v>
          </cell>
          <cell r="C550" t="str">
            <v>352627197303171912</v>
          </cell>
          <cell r="D550" t="str">
            <v>15959736888</v>
          </cell>
          <cell r="E550" t="str">
            <v>下罗村</v>
          </cell>
          <cell r="F550">
            <v>14.1</v>
          </cell>
        </row>
        <row r="550">
          <cell r="J550">
            <v>84.6</v>
          </cell>
          <cell r="K550" t="str">
            <v>9090821010100100052413</v>
          </cell>
          <cell r="L550" t="str">
            <v>连城县农村信用联社罗坊信用社</v>
          </cell>
        </row>
        <row r="551">
          <cell r="A551" t="str">
            <v>545</v>
          </cell>
          <cell r="B551" t="str">
            <v>赖翠招</v>
          </cell>
          <cell r="C551" t="str">
            <v>352627195410181922</v>
          </cell>
          <cell r="D551" t="str">
            <v/>
          </cell>
          <cell r="E551" t="str">
            <v>下罗村</v>
          </cell>
          <cell r="F551">
            <v>0.62</v>
          </cell>
        </row>
        <row r="551">
          <cell r="J551">
            <v>3.72</v>
          </cell>
          <cell r="K551" t="str">
            <v>622908183014147019</v>
          </cell>
          <cell r="L551" t="str">
            <v>连城县农村信用联社罗坊信用社</v>
          </cell>
        </row>
        <row r="552">
          <cell r="A552" t="str">
            <v>546</v>
          </cell>
          <cell r="B552" t="str">
            <v>罗志淇</v>
          </cell>
          <cell r="C552" t="str">
            <v>350825200106271915</v>
          </cell>
          <cell r="D552" t="str">
            <v/>
          </cell>
          <cell r="E552" t="str">
            <v>下罗村</v>
          </cell>
          <cell r="F552">
            <v>0.72</v>
          </cell>
        </row>
        <row r="552">
          <cell r="J552">
            <v>4.32</v>
          </cell>
          <cell r="K552" t="str">
            <v>6221840509105232268</v>
          </cell>
          <cell r="L552" t="str">
            <v>连城县农村信用联社罗坊信用社</v>
          </cell>
        </row>
        <row r="553">
          <cell r="A553" t="str">
            <v>547</v>
          </cell>
          <cell r="B553" t="str">
            <v>罗礼富</v>
          </cell>
          <cell r="C553" t="str">
            <v>350825198212271919</v>
          </cell>
          <cell r="D553" t="str">
            <v/>
          </cell>
          <cell r="E553" t="str">
            <v>下罗村</v>
          </cell>
          <cell r="F553">
            <v>2.43</v>
          </cell>
        </row>
        <row r="553">
          <cell r="J553">
            <v>14.58</v>
          </cell>
          <cell r="K553" t="str">
            <v>6230361109068278059</v>
          </cell>
          <cell r="L553" t="str">
            <v>连城县农村信用联社罗坊信用社</v>
          </cell>
        </row>
        <row r="554">
          <cell r="A554" t="str">
            <v>548</v>
          </cell>
          <cell r="B554" t="str">
            <v>罗新华</v>
          </cell>
          <cell r="C554" t="str">
            <v>352627195011021913</v>
          </cell>
          <cell r="D554" t="str">
            <v>8498997</v>
          </cell>
          <cell r="E554" t="str">
            <v>下罗村</v>
          </cell>
          <cell r="F554">
            <v>4.36</v>
          </cell>
        </row>
        <row r="554">
          <cell r="J554">
            <v>26.16</v>
          </cell>
          <cell r="K554" t="str">
            <v>9090821010100100052379</v>
          </cell>
          <cell r="L554" t="str">
            <v>连城县农村信用联社罗坊信用社</v>
          </cell>
        </row>
        <row r="555">
          <cell r="A555" t="str">
            <v>549</v>
          </cell>
          <cell r="B555" t="str">
            <v>罗礼权</v>
          </cell>
          <cell r="C555" t="str">
            <v>352627198010201916</v>
          </cell>
          <cell r="D555" t="str">
            <v>13599348178</v>
          </cell>
          <cell r="E555" t="str">
            <v>下罗村</v>
          </cell>
          <cell r="F555">
            <v>2.41</v>
          </cell>
        </row>
        <row r="555">
          <cell r="J555">
            <v>14.46</v>
          </cell>
          <cell r="K555" t="str">
            <v>9090821010100100052155</v>
          </cell>
          <cell r="L555" t="str">
            <v>连城县农村信用联社罗坊信用社</v>
          </cell>
        </row>
        <row r="556">
          <cell r="A556" t="str">
            <v>550</v>
          </cell>
          <cell r="B556" t="str">
            <v>罗益健</v>
          </cell>
          <cell r="C556" t="str">
            <v>352627196812311915</v>
          </cell>
          <cell r="D556" t="str">
            <v>15206018703</v>
          </cell>
          <cell r="E556" t="str">
            <v>下罗村</v>
          </cell>
          <cell r="F556">
            <v>1.9</v>
          </cell>
        </row>
        <row r="556">
          <cell r="J556">
            <v>11.4</v>
          </cell>
          <cell r="K556" t="str">
            <v>9090821010100100052182</v>
          </cell>
          <cell r="L556" t="str">
            <v>连城县农村信用联社罗坊信用社</v>
          </cell>
        </row>
        <row r="557">
          <cell r="A557" t="str">
            <v>551</v>
          </cell>
          <cell r="B557" t="str">
            <v>罗益桂</v>
          </cell>
          <cell r="C557" t="str">
            <v>352627196708101918</v>
          </cell>
          <cell r="D557">
            <v>18759037820</v>
          </cell>
          <cell r="E557" t="str">
            <v>下罗村</v>
          </cell>
          <cell r="F557">
            <v>2.88</v>
          </cell>
        </row>
        <row r="557">
          <cell r="J557">
            <v>17.28</v>
          </cell>
          <cell r="K557" t="str">
            <v>9090821010100100052173</v>
          </cell>
          <cell r="L557" t="str">
            <v>连城县农村信用联社罗坊信用社</v>
          </cell>
        </row>
        <row r="558">
          <cell r="A558" t="str">
            <v>552</v>
          </cell>
          <cell r="B558" t="str">
            <v>余秋香</v>
          </cell>
          <cell r="C558" t="str">
            <v>352627194804051923</v>
          </cell>
          <cell r="D558">
            <v>3128963</v>
          </cell>
          <cell r="E558" t="str">
            <v>下罗村</v>
          </cell>
          <cell r="F558">
            <v>1.25</v>
          </cell>
        </row>
        <row r="558">
          <cell r="J558">
            <v>7.5</v>
          </cell>
          <cell r="K558" t="str">
            <v>6221840509062802087</v>
          </cell>
          <cell r="L558" t="str">
            <v>连城县农村信用联社罗坊信用社</v>
          </cell>
        </row>
        <row r="559">
          <cell r="A559" t="str">
            <v>553</v>
          </cell>
          <cell r="B559" t="str">
            <v>罗礼进</v>
          </cell>
          <cell r="C559" t="str">
            <v>352627197911091916</v>
          </cell>
          <cell r="D559" t="str">
            <v>18064498187</v>
          </cell>
          <cell r="E559" t="str">
            <v>下罗村</v>
          </cell>
          <cell r="F559">
            <v>2.41</v>
          </cell>
        </row>
        <row r="559">
          <cell r="J559">
            <v>14.46</v>
          </cell>
          <cell r="K559" t="str">
            <v>9090821010100100052164</v>
          </cell>
          <cell r="L559" t="str">
            <v>连城县农村信用联社罗坊信用社</v>
          </cell>
        </row>
        <row r="560">
          <cell r="A560" t="str">
            <v>554</v>
          </cell>
          <cell r="B560" t="str">
            <v>罗东</v>
          </cell>
          <cell r="C560" t="str">
            <v>350825198708041930</v>
          </cell>
          <cell r="D560" t="str">
            <v/>
          </cell>
          <cell r="E560" t="str">
            <v>下罗村</v>
          </cell>
          <cell r="F560">
            <v>3.73</v>
          </cell>
        </row>
        <row r="560">
          <cell r="J560">
            <v>22.38</v>
          </cell>
          <cell r="K560" t="str">
            <v>6221840509062801980</v>
          </cell>
          <cell r="L560" t="str">
            <v>连城县农村信用联社罗坊信用社</v>
          </cell>
        </row>
        <row r="561">
          <cell r="A561" t="str">
            <v>555</v>
          </cell>
          <cell r="B561" t="str">
            <v>罗求生</v>
          </cell>
          <cell r="C561" t="str">
            <v>352627193305271919</v>
          </cell>
          <cell r="D561" t="str">
            <v>8497087</v>
          </cell>
          <cell r="E561" t="str">
            <v>下罗村</v>
          </cell>
          <cell r="F561">
            <v>4.48</v>
          </cell>
        </row>
        <row r="561">
          <cell r="J561">
            <v>26.88</v>
          </cell>
          <cell r="K561" t="str">
            <v>9090821010100100052306</v>
          </cell>
          <cell r="L561" t="str">
            <v>连城县农村信用联社罗坊信用社</v>
          </cell>
        </row>
        <row r="562">
          <cell r="A562" t="str">
            <v>556</v>
          </cell>
          <cell r="B562" t="str">
            <v>罗益亮</v>
          </cell>
          <cell r="C562" t="str">
            <v>352627197210151912</v>
          </cell>
          <cell r="D562" t="str">
            <v>13850640712</v>
          </cell>
          <cell r="E562" t="str">
            <v>下罗村</v>
          </cell>
          <cell r="F562">
            <v>2.42</v>
          </cell>
        </row>
        <row r="562">
          <cell r="J562">
            <v>14.52</v>
          </cell>
          <cell r="K562" t="str">
            <v>9090821010100100052324</v>
          </cell>
          <cell r="L562" t="str">
            <v>连城县农村信用联社罗坊信用社</v>
          </cell>
        </row>
        <row r="563">
          <cell r="A563" t="str">
            <v>557</v>
          </cell>
          <cell r="B563" t="str">
            <v>罗益亨</v>
          </cell>
          <cell r="C563" t="str">
            <v>352627197610151911</v>
          </cell>
          <cell r="D563">
            <v>3128963</v>
          </cell>
          <cell r="E563" t="str">
            <v>下罗村</v>
          </cell>
          <cell r="F563">
            <v>4.81</v>
          </cell>
        </row>
        <row r="563">
          <cell r="J563">
            <v>28.86</v>
          </cell>
          <cell r="K563" t="str">
            <v>9090821010100100052360</v>
          </cell>
          <cell r="L563" t="str">
            <v>连城县农村信用联社罗坊信用社</v>
          </cell>
        </row>
        <row r="564">
          <cell r="A564" t="str">
            <v>558</v>
          </cell>
          <cell r="B564" t="str">
            <v>罗桂春</v>
          </cell>
          <cell r="C564" t="str">
            <v>352627197612071931</v>
          </cell>
          <cell r="D564">
            <v>13178180158</v>
          </cell>
          <cell r="E564" t="str">
            <v>下罗村</v>
          </cell>
          <cell r="F564">
            <v>1.77</v>
          </cell>
        </row>
        <row r="564">
          <cell r="J564">
            <v>10.62</v>
          </cell>
          <cell r="K564" t="str">
            <v>622908183012490114</v>
          </cell>
          <cell r="L564" t="str">
            <v>连城县农村信用联社罗坊信用社</v>
          </cell>
        </row>
        <row r="565">
          <cell r="A565" t="str">
            <v>559</v>
          </cell>
          <cell r="B565" t="str">
            <v>罗文峰</v>
          </cell>
          <cell r="C565" t="str">
            <v>352627197809011916</v>
          </cell>
          <cell r="D565" t="str">
            <v>136050779599</v>
          </cell>
          <cell r="E565" t="str">
            <v>下罗村</v>
          </cell>
          <cell r="F565">
            <v>3.5</v>
          </cell>
        </row>
        <row r="565">
          <cell r="J565">
            <v>21</v>
          </cell>
          <cell r="K565" t="str">
            <v>9090821010100100064847</v>
          </cell>
          <cell r="L565" t="str">
            <v>连城县农村信用联社罗坊信用社</v>
          </cell>
        </row>
        <row r="566">
          <cell r="A566" t="str">
            <v>560</v>
          </cell>
          <cell r="B566" t="str">
            <v>罗德峰</v>
          </cell>
          <cell r="C566" t="str">
            <v>350825198311181919</v>
          </cell>
          <cell r="D566" t="str">
            <v/>
          </cell>
          <cell r="E566" t="str">
            <v>下罗村</v>
          </cell>
          <cell r="F566">
            <v>3.09</v>
          </cell>
        </row>
        <row r="566">
          <cell r="J566">
            <v>18.54</v>
          </cell>
          <cell r="K566" t="str">
            <v>6221840509062801964</v>
          </cell>
          <cell r="L566" t="str">
            <v>连城县农村信用联社罗坊信用社</v>
          </cell>
        </row>
        <row r="567">
          <cell r="A567" t="str">
            <v>561</v>
          </cell>
          <cell r="B567" t="str">
            <v>罗跃峰</v>
          </cell>
          <cell r="C567" t="str">
            <v>352627198104021916</v>
          </cell>
          <cell r="D567" t="str">
            <v/>
          </cell>
          <cell r="E567" t="str">
            <v>下罗村</v>
          </cell>
          <cell r="F567">
            <v>2.41</v>
          </cell>
        </row>
        <row r="567">
          <cell r="J567">
            <v>14.46</v>
          </cell>
          <cell r="K567" t="str">
            <v>6221840509062802467</v>
          </cell>
          <cell r="L567" t="str">
            <v>连城县农村信用联社罗坊信用社</v>
          </cell>
        </row>
        <row r="568">
          <cell r="A568" t="str">
            <v>562</v>
          </cell>
          <cell r="B568" t="str">
            <v>罗洪太</v>
          </cell>
          <cell r="C568" t="str">
            <v>352627197312031911</v>
          </cell>
          <cell r="D568" t="str">
            <v>13859570158</v>
          </cell>
          <cell r="E568" t="str">
            <v>下罗村</v>
          </cell>
          <cell r="F568">
            <v>2.55</v>
          </cell>
        </row>
        <row r="568">
          <cell r="J568">
            <v>15.3</v>
          </cell>
          <cell r="K568" t="str">
            <v>9090821010100100052388</v>
          </cell>
          <cell r="L568" t="str">
            <v>连城县农村信用联社罗坊信用社</v>
          </cell>
        </row>
        <row r="569">
          <cell r="A569" t="str">
            <v>563</v>
          </cell>
          <cell r="B569" t="str">
            <v>罗旺彬</v>
          </cell>
          <cell r="C569" t="str">
            <v>352627197610291914</v>
          </cell>
          <cell r="D569" t="str">
            <v>13859578679</v>
          </cell>
          <cell r="E569" t="str">
            <v>下罗村</v>
          </cell>
          <cell r="F569">
            <v>3.65</v>
          </cell>
        </row>
        <row r="569">
          <cell r="J569">
            <v>21.9</v>
          </cell>
          <cell r="K569" t="str">
            <v>9090821010100100052191</v>
          </cell>
          <cell r="L569" t="str">
            <v>连城县农村信用联社罗坊信用社</v>
          </cell>
        </row>
        <row r="570">
          <cell r="A570" t="str">
            <v>564</v>
          </cell>
          <cell r="B570" t="str">
            <v>罗益春</v>
          </cell>
          <cell r="C570" t="str">
            <v>352627196302241611</v>
          </cell>
          <cell r="D570" t="str">
            <v>13859530597</v>
          </cell>
          <cell r="E570" t="str">
            <v>下罗村</v>
          </cell>
          <cell r="F570">
            <v>2.45</v>
          </cell>
        </row>
        <row r="570">
          <cell r="J570">
            <v>14.7</v>
          </cell>
          <cell r="K570" t="str">
            <v>9090821010100190393243</v>
          </cell>
          <cell r="L570" t="str">
            <v>连城县农村信用联社罗坊信用社</v>
          </cell>
        </row>
        <row r="571">
          <cell r="A571" t="str">
            <v>565</v>
          </cell>
          <cell r="B571" t="str">
            <v>罗益芳</v>
          </cell>
          <cell r="C571" t="str">
            <v>352627196703021919</v>
          </cell>
          <cell r="D571">
            <v>3128963</v>
          </cell>
          <cell r="E571" t="str">
            <v>下罗村</v>
          </cell>
          <cell r="F571">
            <v>0.51</v>
          </cell>
        </row>
        <row r="571">
          <cell r="J571">
            <v>3.06</v>
          </cell>
          <cell r="K571" t="str">
            <v>9090821010100100052468</v>
          </cell>
          <cell r="L571" t="str">
            <v>连城县农村信用联社罗坊信用社</v>
          </cell>
        </row>
        <row r="572">
          <cell r="A572" t="str">
            <v>566</v>
          </cell>
          <cell r="B572" t="str">
            <v>罗益胜</v>
          </cell>
          <cell r="C572" t="str">
            <v>352627195710041913</v>
          </cell>
          <cell r="D572" t="str">
            <v>15880382270</v>
          </cell>
          <cell r="E572" t="str">
            <v>下罗村</v>
          </cell>
          <cell r="F572">
            <v>2.44</v>
          </cell>
        </row>
        <row r="572">
          <cell r="J572">
            <v>14.64</v>
          </cell>
          <cell r="K572" t="str">
            <v>9090821010100100052618</v>
          </cell>
          <cell r="L572" t="str">
            <v>连城县农村信用联社罗坊信用社</v>
          </cell>
        </row>
        <row r="573">
          <cell r="A573" t="str">
            <v>567</v>
          </cell>
          <cell r="B573" t="str">
            <v>罗益升</v>
          </cell>
          <cell r="C573" t="str">
            <v>352627197103190035</v>
          </cell>
          <cell r="D573" t="str">
            <v>18030675135</v>
          </cell>
          <cell r="E573" t="str">
            <v>下罗村</v>
          </cell>
          <cell r="F573">
            <v>1.85</v>
          </cell>
        </row>
        <row r="573">
          <cell r="J573">
            <v>11.1</v>
          </cell>
          <cell r="K573" t="str">
            <v>9090821010100100052547</v>
          </cell>
          <cell r="L573" t="str">
            <v>连城县农村信用联社罗坊信用社</v>
          </cell>
        </row>
        <row r="574">
          <cell r="A574" t="str">
            <v>568</v>
          </cell>
          <cell r="B574" t="str">
            <v>罗益荣</v>
          </cell>
          <cell r="C574" t="str">
            <v>352627196401101913</v>
          </cell>
          <cell r="D574">
            <v>3128963</v>
          </cell>
          <cell r="E574" t="str">
            <v>下罗村</v>
          </cell>
          <cell r="F574">
            <v>3.05</v>
          </cell>
        </row>
        <row r="574">
          <cell r="J574">
            <v>18.3</v>
          </cell>
          <cell r="K574" t="str">
            <v>9090821010100100052459</v>
          </cell>
          <cell r="L574" t="str">
            <v>连城县农村信用联社罗坊信用社</v>
          </cell>
        </row>
        <row r="575">
          <cell r="A575" t="str">
            <v>569</v>
          </cell>
          <cell r="B575" t="str">
            <v>罗益恒</v>
          </cell>
          <cell r="C575" t="str">
            <v>352627197201081916</v>
          </cell>
          <cell r="D575" t="str">
            <v>13459787902</v>
          </cell>
          <cell r="E575" t="str">
            <v>下罗村</v>
          </cell>
          <cell r="F575">
            <v>2.34</v>
          </cell>
        </row>
        <row r="575">
          <cell r="J575">
            <v>14.04</v>
          </cell>
          <cell r="K575" t="str">
            <v>9090821010100100052477</v>
          </cell>
          <cell r="L575" t="str">
            <v>连城县农村信用联社罗坊信用社</v>
          </cell>
        </row>
        <row r="576">
          <cell r="A576" t="str">
            <v>570</v>
          </cell>
          <cell r="B576" t="str">
            <v>罗益辉</v>
          </cell>
          <cell r="C576" t="str">
            <v>350825196202041918</v>
          </cell>
          <cell r="D576">
            <v>18760034839</v>
          </cell>
          <cell r="E576" t="str">
            <v>下罗村</v>
          </cell>
          <cell r="F576">
            <v>5.01</v>
          </cell>
        </row>
        <row r="576">
          <cell r="J576">
            <v>30.06</v>
          </cell>
          <cell r="K576" t="str">
            <v>9090821010100100052645</v>
          </cell>
          <cell r="L576" t="str">
            <v>连城县农村信用联社罗坊信用社</v>
          </cell>
        </row>
        <row r="577">
          <cell r="A577" t="str">
            <v>571</v>
          </cell>
          <cell r="B577" t="str">
            <v>罗益才</v>
          </cell>
          <cell r="C577" t="str">
            <v>352627196704041938</v>
          </cell>
          <cell r="D577" t="str">
            <v>13860249341</v>
          </cell>
          <cell r="E577" t="str">
            <v>下罗村</v>
          </cell>
          <cell r="F577">
            <v>2</v>
          </cell>
        </row>
        <row r="577">
          <cell r="J577">
            <v>12</v>
          </cell>
          <cell r="K577" t="str">
            <v>9090821010100100052510</v>
          </cell>
          <cell r="L577" t="str">
            <v>连城县农村信用联社罗坊信用社</v>
          </cell>
        </row>
        <row r="578">
          <cell r="A578" t="str">
            <v>572</v>
          </cell>
          <cell r="B578" t="str">
            <v>罗益芳</v>
          </cell>
          <cell r="C578" t="str">
            <v>352627197111281930</v>
          </cell>
          <cell r="D578">
            <v>13959076714</v>
          </cell>
          <cell r="E578" t="str">
            <v>下罗村</v>
          </cell>
          <cell r="F578">
            <v>2.24</v>
          </cell>
        </row>
        <row r="578">
          <cell r="J578">
            <v>13.44</v>
          </cell>
          <cell r="K578" t="str">
            <v>9090821010100100052592</v>
          </cell>
          <cell r="L578" t="str">
            <v>连城县农村信用联社罗坊信用社</v>
          </cell>
        </row>
        <row r="579">
          <cell r="A579" t="str">
            <v>573</v>
          </cell>
          <cell r="B579" t="str">
            <v>罗益明</v>
          </cell>
          <cell r="C579" t="str">
            <v>352627195610231912</v>
          </cell>
          <cell r="D579" t="str">
            <v>13616928625</v>
          </cell>
          <cell r="E579" t="str">
            <v>下罗村</v>
          </cell>
          <cell r="F579">
            <v>4.88</v>
          </cell>
        </row>
        <row r="579">
          <cell r="J579">
            <v>29.28</v>
          </cell>
          <cell r="K579" t="str">
            <v>6221840509062802772</v>
          </cell>
          <cell r="L579" t="str">
            <v>连城县农村信用联社罗坊信用社</v>
          </cell>
        </row>
        <row r="580">
          <cell r="A580" t="str">
            <v>574</v>
          </cell>
          <cell r="B580" t="str">
            <v>罗益钊</v>
          </cell>
          <cell r="C580" t="str">
            <v>35262719650207191X</v>
          </cell>
          <cell r="D580">
            <v>3128963</v>
          </cell>
          <cell r="E580" t="str">
            <v>下罗村</v>
          </cell>
          <cell r="F580">
            <v>3.05</v>
          </cell>
        </row>
        <row r="580">
          <cell r="J580">
            <v>18.3</v>
          </cell>
          <cell r="K580" t="str">
            <v>9090821010100100052654</v>
          </cell>
          <cell r="L580" t="str">
            <v>连城县农村信用联社罗坊信用社</v>
          </cell>
        </row>
        <row r="581">
          <cell r="A581" t="str">
            <v>575</v>
          </cell>
          <cell r="B581" t="str">
            <v>罗益高</v>
          </cell>
          <cell r="C581" t="str">
            <v>352627197602161933</v>
          </cell>
          <cell r="D581">
            <v>18760034839</v>
          </cell>
          <cell r="E581" t="str">
            <v>下罗村</v>
          </cell>
          <cell r="F581">
            <v>3.94</v>
          </cell>
        </row>
        <row r="581">
          <cell r="J581">
            <v>23.64</v>
          </cell>
          <cell r="K581" t="str">
            <v>9090821010100100052609</v>
          </cell>
          <cell r="L581" t="str">
            <v>连城县农村信用联社罗坊信用社</v>
          </cell>
        </row>
        <row r="582">
          <cell r="A582" t="str">
            <v>576</v>
          </cell>
          <cell r="B582" t="str">
            <v>罗裕良</v>
          </cell>
          <cell r="C582" t="str">
            <v>352627197503241911</v>
          </cell>
          <cell r="D582" t="str">
            <v>15159097753</v>
          </cell>
          <cell r="E582" t="str">
            <v>下罗村</v>
          </cell>
          <cell r="F582">
            <v>2.44</v>
          </cell>
        </row>
        <row r="582">
          <cell r="J582">
            <v>14.64</v>
          </cell>
          <cell r="K582" t="str">
            <v>9090821010100100052734</v>
          </cell>
          <cell r="L582" t="str">
            <v>连城县农村信用联社罗坊信用社</v>
          </cell>
        </row>
        <row r="583">
          <cell r="A583" t="str">
            <v>577</v>
          </cell>
          <cell r="B583" t="str">
            <v>罗益良</v>
          </cell>
          <cell r="C583" t="str">
            <v>350825195809221910</v>
          </cell>
          <cell r="D583" t="str">
            <v>18760166878</v>
          </cell>
          <cell r="E583" t="str">
            <v>下罗村</v>
          </cell>
          <cell r="F583">
            <v>1.21</v>
          </cell>
        </row>
        <row r="583">
          <cell r="J583">
            <v>7.26</v>
          </cell>
          <cell r="K583" t="str">
            <v>9090821010100100052431</v>
          </cell>
          <cell r="L583" t="str">
            <v>连城县农村信用联社罗坊信用社</v>
          </cell>
        </row>
        <row r="584">
          <cell r="A584" t="str">
            <v>578</v>
          </cell>
          <cell r="B584" t="str">
            <v>罗益相</v>
          </cell>
          <cell r="C584" t="str">
            <v>352627196708051930</v>
          </cell>
          <cell r="D584">
            <v>3128963</v>
          </cell>
          <cell r="E584" t="str">
            <v>下罗村</v>
          </cell>
          <cell r="F584">
            <v>1.84</v>
          </cell>
        </row>
        <row r="584">
          <cell r="J584">
            <v>11.04</v>
          </cell>
          <cell r="K584" t="str">
            <v>9090821010100100052538</v>
          </cell>
          <cell r="L584" t="str">
            <v>连城县农村信用联社罗坊信用社</v>
          </cell>
        </row>
        <row r="585">
          <cell r="A585" t="str">
            <v>579</v>
          </cell>
          <cell r="B585" t="str">
            <v>罗益彪</v>
          </cell>
          <cell r="C585" t="str">
            <v>352627196408031911</v>
          </cell>
          <cell r="D585" t="str">
            <v>13559973943</v>
          </cell>
          <cell r="E585" t="str">
            <v>下罗村</v>
          </cell>
          <cell r="F585">
            <v>6.71</v>
          </cell>
        </row>
        <row r="585">
          <cell r="J585">
            <v>40.26</v>
          </cell>
          <cell r="K585" t="str">
            <v>9090821010100100052663</v>
          </cell>
          <cell r="L585" t="str">
            <v>连城县农村信用联社罗坊信用社</v>
          </cell>
        </row>
        <row r="586">
          <cell r="A586" t="str">
            <v>580</v>
          </cell>
          <cell r="B586" t="str">
            <v>罗炳华</v>
          </cell>
          <cell r="C586" t="str">
            <v>352627195510201935</v>
          </cell>
          <cell r="D586">
            <v>15206013674</v>
          </cell>
          <cell r="E586" t="str">
            <v>下罗村</v>
          </cell>
          <cell r="F586">
            <v>1.22</v>
          </cell>
        </row>
        <row r="586">
          <cell r="J586">
            <v>7.32</v>
          </cell>
          <cell r="K586" t="str">
            <v>9090821010100100052681</v>
          </cell>
          <cell r="L586" t="str">
            <v>连城县农村信用联社罗坊信用社</v>
          </cell>
        </row>
        <row r="587">
          <cell r="A587" t="str">
            <v>581</v>
          </cell>
          <cell r="B587" t="str">
            <v>罗礼桂</v>
          </cell>
          <cell r="C587" t="str">
            <v>352627197808121910</v>
          </cell>
          <cell r="D587">
            <v>3128963</v>
          </cell>
          <cell r="E587" t="str">
            <v>下罗村</v>
          </cell>
          <cell r="F587">
            <v>2.44</v>
          </cell>
        </row>
        <row r="587">
          <cell r="J587">
            <v>14.64</v>
          </cell>
          <cell r="K587" t="str">
            <v>6221840509062803051</v>
          </cell>
          <cell r="L587" t="str">
            <v>连城县农村信用联社罗坊信用社</v>
          </cell>
        </row>
        <row r="588">
          <cell r="A588" t="str">
            <v>582</v>
          </cell>
          <cell r="B588" t="str">
            <v>罗金才</v>
          </cell>
          <cell r="C588" t="str">
            <v>350825198403101939</v>
          </cell>
          <cell r="D588" t="str">
            <v>17090209322</v>
          </cell>
          <cell r="E588" t="str">
            <v>下罗村</v>
          </cell>
          <cell r="F588">
            <v>3.04</v>
          </cell>
        </row>
        <row r="588">
          <cell r="J588">
            <v>18.24</v>
          </cell>
          <cell r="K588" t="str">
            <v>6221840509062802558</v>
          </cell>
          <cell r="L588" t="str">
            <v>连城县农村信用联社罗坊信用社</v>
          </cell>
        </row>
        <row r="589">
          <cell r="A589" t="str">
            <v>583</v>
          </cell>
          <cell r="B589" t="str">
            <v>罗长功</v>
          </cell>
          <cell r="C589" t="str">
            <v>352627196602251934</v>
          </cell>
          <cell r="D589" t="str">
            <v>15080226492</v>
          </cell>
          <cell r="E589" t="str">
            <v>下罗村</v>
          </cell>
          <cell r="F589">
            <v>2.44</v>
          </cell>
        </row>
        <row r="589">
          <cell r="J589">
            <v>14.64</v>
          </cell>
          <cell r="K589" t="str">
            <v>9090821010100100052440</v>
          </cell>
          <cell r="L589" t="str">
            <v>连城县农村信用联社罗坊信用社</v>
          </cell>
        </row>
        <row r="590">
          <cell r="A590" t="str">
            <v>584</v>
          </cell>
          <cell r="B590" t="str">
            <v>罗礼根</v>
          </cell>
          <cell r="C590" t="str">
            <v>352627197006131914</v>
          </cell>
          <cell r="D590">
            <v>18302132794</v>
          </cell>
          <cell r="E590" t="str">
            <v>下罗村</v>
          </cell>
          <cell r="F590">
            <v>4.87</v>
          </cell>
        </row>
        <row r="590">
          <cell r="J590">
            <v>29.22</v>
          </cell>
          <cell r="K590" t="str">
            <v>9090821010100100052501</v>
          </cell>
          <cell r="L590" t="str">
            <v>连城县农村信用联社罗坊信用社</v>
          </cell>
        </row>
        <row r="591">
          <cell r="A591" t="str">
            <v>585</v>
          </cell>
          <cell r="B591" t="str">
            <v>罗金富</v>
          </cell>
          <cell r="C591" t="str">
            <v>352627196410201932</v>
          </cell>
          <cell r="D591">
            <v>15080221978</v>
          </cell>
          <cell r="E591" t="str">
            <v>下罗村</v>
          </cell>
          <cell r="F591">
            <v>3.05</v>
          </cell>
        </row>
        <row r="591">
          <cell r="J591">
            <v>18.3</v>
          </cell>
          <cell r="K591" t="str">
            <v>9090821010100100052690</v>
          </cell>
          <cell r="L591" t="str">
            <v>连城县农村信用联社罗坊信用社</v>
          </cell>
        </row>
        <row r="592">
          <cell r="A592" t="str">
            <v>586</v>
          </cell>
          <cell r="B592" t="str">
            <v>罗金发</v>
          </cell>
          <cell r="C592" t="str">
            <v>352627195310121914</v>
          </cell>
          <cell r="D592" t="str">
            <v>13559304851</v>
          </cell>
          <cell r="E592" t="str">
            <v>下罗村</v>
          </cell>
          <cell r="F592">
            <v>9.5</v>
          </cell>
        </row>
        <row r="592">
          <cell r="J592">
            <v>57</v>
          </cell>
          <cell r="K592" t="str">
            <v>9090821010100100052627</v>
          </cell>
          <cell r="L592" t="str">
            <v>连城县农村信用联社罗坊信用社</v>
          </cell>
        </row>
        <row r="593">
          <cell r="A593" t="str">
            <v>587</v>
          </cell>
          <cell r="B593" t="str">
            <v>罗小旺</v>
          </cell>
          <cell r="C593" t="str">
            <v>352627197007061911</v>
          </cell>
          <cell r="D593">
            <v>13859578965</v>
          </cell>
          <cell r="E593" t="str">
            <v>下罗村</v>
          </cell>
          <cell r="F593">
            <v>2.44</v>
          </cell>
        </row>
        <row r="593">
          <cell r="J593">
            <v>14.64</v>
          </cell>
          <cell r="K593" t="str">
            <v>9090821010100100052636</v>
          </cell>
          <cell r="L593" t="str">
            <v>连城县农村信用联社罗坊信用社</v>
          </cell>
        </row>
        <row r="594">
          <cell r="A594" t="str">
            <v>588</v>
          </cell>
          <cell r="B594" t="str">
            <v>李仙招</v>
          </cell>
          <cell r="C594" t="str">
            <v>352627194111041925</v>
          </cell>
          <cell r="D594">
            <v>8498090</v>
          </cell>
          <cell r="E594" t="str">
            <v>下罗村</v>
          </cell>
          <cell r="F594">
            <v>2.18</v>
          </cell>
        </row>
        <row r="594">
          <cell r="J594">
            <v>13.08</v>
          </cell>
          <cell r="K594" t="str">
            <v>9090821010100100052903</v>
          </cell>
          <cell r="L594" t="str">
            <v>连城县农村信用联社罗坊信用社</v>
          </cell>
        </row>
        <row r="595">
          <cell r="A595" t="str">
            <v>589</v>
          </cell>
          <cell r="B595" t="str">
            <v>陈英华</v>
          </cell>
          <cell r="C595" t="str">
            <v>352627197310230220</v>
          </cell>
          <cell r="D595">
            <v>3128963</v>
          </cell>
          <cell r="E595" t="str">
            <v>下罗村</v>
          </cell>
          <cell r="F595">
            <v>2.1</v>
          </cell>
        </row>
        <row r="595">
          <cell r="J595">
            <v>12.6</v>
          </cell>
          <cell r="K595" t="str">
            <v>9090821010100100173220</v>
          </cell>
          <cell r="L595" t="str">
            <v>连城县农村信用联社罗坊信用社</v>
          </cell>
        </row>
        <row r="596">
          <cell r="A596" t="str">
            <v>590</v>
          </cell>
          <cell r="B596" t="str">
            <v>罗细洋</v>
          </cell>
          <cell r="C596" t="str">
            <v>352627196310011939</v>
          </cell>
          <cell r="D596" t="str">
            <v>17759707080</v>
          </cell>
          <cell r="E596" t="str">
            <v>下罗村</v>
          </cell>
          <cell r="F596">
            <v>3.34</v>
          </cell>
        </row>
        <row r="596">
          <cell r="J596">
            <v>20.04</v>
          </cell>
          <cell r="K596" t="str">
            <v>9090821010100100052930</v>
          </cell>
          <cell r="L596" t="str">
            <v>连城县农村信用联社罗坊信用社</v>
          </cell>
        </row>
        <row r="597">
          <cell r="A597" t="str">
            <v>591</v>
          </cell>
          <cell r="B597" t="str">
            <v>江必群</v>
          </cell>
          <cell r="C597" t="str">
            <v>352627195311291923</v>
          </cell>
          <cell r="D597" t="str">
            <v>13459873501</v>
          </cell>
          <cell r="E597" t="str">
            <v>下罗村</v>
          </cell>
          <cell r="F597">
            <v>2.15</v>
          </cell>
        </row>
        <row r="597">
          <cell r="J597">
            <v>12.9</v>
          </cell>
          <cell r="K597" t="str">
            <v>9090821010100100064918</v>
          </cell>
          <cell r="L597" t="str">
            <v>连城县农村信用联社罗坊信用社</v>
          </cell>
        </row>
        <row r="598">
          <cell r="A598" t="str">
            <v>592</v>
          </cell>
          <cell r="B598" t="str">
            <v>魏珍蓉</v>
          </cell>
          <cell r="C598" t="str">
            <v>350825194902071940</v>
          </cell>
          <cell r="D598" t="str">
            <v/>
          </cell>
          <cell r="E598" t="str">
            <v>下罗村</v>
          </cell>
          <cell r="F598">
            <v>2.45</v>
          </cell>
        </row>
        <row r="598">
          <cell r="J598">
            <v>14.7</v>
          </cell>
          <cell r="K598" t="str">
            <v>6221840509105232417</v>
          </cell>
          <cell r="L598" t="str">
            <v>连城县农村信用联社罗坊信用社</v>
          </cell>
        </row>
        <row r="599">
          <cell r="A599" t="str">
            <v>593</v>
          </cell>
          <cell r="B599" t="str">
            <v>罗胜铭</v>
          </cell>
          <cell r="C599" t="str">
            <v>352627195709191930</v>
          </cell>
          <cell r="D599" t="str">
            <v>15059920121</v>
          </cell>
          <cell r="E599" t="str">
            <v>下罗村</v>
          </cell>
          <cell r="F599">
            <v>2.12</v>
          </cell>
        </row>
        <row r="599">
          <cell r="J599">
            <v>12.72</v>
          </cell>
          <cell r="K599" t="str">
            <v>9090821010100100052869</v>
          </cell>
          <cell r="L599" t="str">
            <v>连城县农村信用联社罗坊信用社</v>
          </cell>
        </row>
        <row r="600">
          <cell r="A600" t="str">
            <v>594</v>
          </cell>
          <cell r="B600" t="str">
            <v>罗尧铭</v>
          </cell>
          <cell r="C600" t="str">
            <v>352627195005051913</v>
          </cell>
          <cell r="D600" t="str">
            <v>8497562</v>
          </cell>
          <cell r="E600" t="str">
            <v>下罗村</v>
          </cell>
          <cell r="F600">
            <v>3.95</v>
          </cell>
        </row>
        <row r="600">
          <cell r="J600">
            <v>23.7</v>
          </cell>
          <cell r="K600" t="str">
            <v>9090821010100100052912</v>
          </cell>
          <cell r="L600" t="str">
            <v>连城县农村信用联社罗坊信用社</v>
          </cell>
        </row>
        <row r="601">
          <cell r="A601" t="str">
            <v>595</v>
          </cell>
          <cell r="B601" t="str">
            <v>江翠先</v>
          </cell>
          <cell r="C601" t="str">
            <v>350423196907045543</v>
          </cell>
          <cell r="D601">
            <v>3128963</v>
          </cell>
          <cell r="E601" t="str">
            <v>下罗村</v>
          </cell>
          <cell r="F601">
            <v>6.35</v>
          </cell>
        </row>
        <row r="601">
          <cell r="J601">
            <v>38.1</v>
          </cell>
          <cell r="K601" t="str">
            <v>6221840509062803135</v>
          </cell>
          <cell r="L601" t="str">
            <v>连城县农村信用联社罗坊信用社</v>
          </cell>
        </row>
        <row r="602">
          <cell r="A602" t="str">
            <v>596</v>
          </cell>
          <cell r="B602" t="str">
            <v>陈先兰</v>
          </cell>
          <cell r="C602" t="str">
            <v>352627193901111946</v>
          </cell>
          <cell r="D602" t="str">
            <v/>
          </cell>
          <cell r="E602" t="str">
            <v>下罗村</v>
          </cell>
          <cell r="F602">
            <v>0.93</v>
          </cell>
        </row>
        <row r="602">
          <cell r="J602">
            <v>5.58</v>
          </cell>
          <cell r="K602" t="str">
            <v>6221840509062803275</v>
          </cell>
          <cell r="L602" t="str">
            <v>连城县农村信用联社罗坊信用社</v>
          </cell>
        </row>
        <row r="603">
          <cell r="A603" t="str">
            <v>597</v>
          </cell>
          <cell r="B603" t="str">
            <v>罗冰云</v>
          </cell>
          <cell r="C603" t="str">
            <v>352627196706161925</v>
          </cell>
          <cell r="D603" t="str">
            <v>13950847206</v>
          </cell>
          <cell r="E603" t="str">
            <v>下罗村</v>
          </cell>
          <cell r="F603">
            <v>2.41</v>
          </cell>
        </row>
        <row r="603">
          <cell r="J603">
            <v>14.46</v>
          </cell>
          <cell r="K603" t="str">
            <v>9090821010100100052832</v>
          </cell>
          <cell r="L603" t="str">
            <v>连城县农村信用联社罗坊信用社</v>
          </cell>
        </row>
        <row r="604">
          <cell r="A604" t="str">
            <v>598</v>
          </cell>
          <cell r="B604" t="str">
            <v>罗礼旺</v>
          </cell>
          <cell r="C604" t="str">
            <v>352627195106051912</v>
          </cell>
          <cell r="D604">
            <v>15080229131</v>
          </cell>
          <cell r="E604" t="str">
            <v>下罗村</v>
          </cell>
          <cell r="F604">
            <v>0.12</v>
          </cell>
        </row>
        <row r="604">
          <cell r="J604">
            <v>0.72</v>
          </cell>
          <cell r="K604" t="str">
            <v>9090821010100100173239</v>
          </cell>
          <cell r="L604" t="str">
            <v>连城县农村信用联社罗坊信用社</v>
          </cell>
        </row>
        <row r="605">
          <cell r="A605" t="str">
            <v>599</v>
          </cell>
          <cell r="B605" t="str">
            <v>罗永梁</v>
          </cell>
          <cell r="C605" t="str">
            <v>35262719800906191X</v>
          </cell>
          <cell r="D605" t="str">
            <v>15159083364</v>
          </cell>
          <cell r="E605" t="str">
            <v>下罗村</v>
          </cell>
          <cell r="F605">
            <v>9.78</v>
          </cell>
        </row>
        <row r="605">
          <cell r="J605">
            <v>58.68</v>
          </cell>
          <cell r="K605" t="str">
            <v>9090821010100100052823</v>
          </cell>
          <cell r="L605" t="str">
            <v>连城县农村信用联社罗坊信用社</v>
          </cell>
        </row>
        <row r="606">
          <cell r="A606" t="str">
            <v>600</v>
          </cell>
          <cell r="B606" t="str">
            <v>童连群</v>
          </cell>
          <cell r="C606" t="str">
            <v>352627195809091929</v>
          </cell>
          <cell r="D606" t="str">
            <v>13559319468</v>
          </cell>
          <cell r="E606" t="str">
            <v>下罗村</v>
          </cell>
          <cell r="F606">
            <v>0.12</v>
          </cell>
        </row>
        <row r="606">
          <cell r="J606">
            <v>0.72</v>
          </cell>
          <cell r="K606" t="str">
            <v>9090821010100100052789</v>
          </cell>
          <cell r="L606" t="str">
            <v>连城县农村信用联社罗坊信用社</v>
          </cell>
        </row>
        <row r="607">
          <cell r="A607" t="str">
            <v>601</v>
          </cell>
          <cell r="B607" t="str">
            <v>罗益煌</v>
          </cell>
          <cell r="C607" t="str">
            <v>35262719641108191X</v>
          </cell>
          <cell r="D607">
            <v>15080228912</v>
          </cell>
          <cell r="E607" t="str">
            <v>下罗村</v>
          </cell>
          <cell r="F607">
            <v>5.94</v>
          </cell>
        </row>
        <row r="607">
          <cell r="J607">
            <v>35.64</v>
          </cell>
          <cell r="K607" t="str">
            <v>9090821010100100052850</v>
          </cell>
          <cell r="L607" t="str">
            <v>连城县农村信用联社罗坊信用社</v>
          </cell>
        </row>
        <row r="608">
          <cell r="A608" t="str">
            <v>602</v>
          </cell>
          <cell r="B608" t="str">
            <v>罗保生</v>
          </cell>
          <cell r="C608" t="str">
            <v>352627194906121910</v>
          </cell>
          <cell r="D608">
            <v>8498663</v>
          </cell>
          <cell r="E608" t="str">
            <v>下罗村</v>
          </cell>
          <cell r="F608">
            <v>1.9</v>
          </cell>
        </row>
        <row r="608">
          <cell r="J608">
            <v>11.4</v>
          </cell>
          <cell r="K608" t="str">
            <v>6221840509062803317</v>
          </cell>
          <cell r="L608" t="str">
            <v>连城县农村信用联社罗坊信用社</v>
          </cell>
        </row>
        <row r="609">
          <cell r="A609" t="str">
            <v>603</v>
          </cell>
          <cell r="B609" t="str">
            <v>罗裕升</v>
          </cell>
          <cell r="C609" t="str">
            <v>352627197311241917</v>
          </cell>
          <cell r="D609" t="str">
            <v>15160661958</v>
          </cell>
          <cell r="E609" t="str">
            <v>下罗村</v>
          </cell>
          <cell r="F609">
            <v>2.01</v>
          </cell>
        </row>
        <row r="609">
          <cell r="J609">
            <v>12.06</v>
          </cell>
          <cell r="K609" t="str">
            <v>9090821010100100052958</v>
          </cell>
          <cell r="L609" t="str">
            <v>连城县农村信用联社罗坊信用社</v>
          </cell>
        </row>
        <row r="610">
          <cell r="A610" t="str">
            <v>604</v>
          </cell>
          <cell r="B610" t="str">
            <v>罗有民</v>
          </cell>
          <cell r="C610" t="str">
            <v>352627194306111911</v>
          </cell>
          <cell r="D610" t="str">
            <v>15159096217</v>
          </cell>
          <cell r="E610" t="str">
            <v>下罗村</v>
          </cell>
          <cell r="F610">
            <v>3.36</v>
          </cell>
        </row>
        <row r="610">
          <cell r="J610">
            <v>20.16</v>
          </cell>
          <cell r="K610" t="str">
            <v>9090821010100100233255</v>
          </cell>
          <cell r="L610" t="str">
            <v>连城县农村信用联社罗坊信用社</v>
          </cell>
        </row>
        <row r="611">
          <cell r="A611" t="str">
            <v>605</v>
          </cell>
          <cell r="B611" t="str">
            <v>罗小鹏</v>
          </cell>
          <cell r="C611" t="str">
            <v>35262719671120191X</v>
          </cell>
          <cell r="D611" t="str">
            <v>13205972682</v>
          </cell>
          <cell r="E611" t="str">
            <v>下罗村</v>
          </cell>
          <cell r="F611">
            <v>1.6</v>
          </cell>
        </row>
        <row r="611">
          <cell r="J611">
            <v>9.6</v>
          </cell>
          <cell r="K611" t="str">
            <v>9090821010100100052805</v>
          </cell>
          <cell r="L611" t="str">
            <v>连城县农村信用联社罗坊信用社</v>
          </cell>
        </row>
        <row r="612">
          <cell r="A612" t="str">
            <v>606</v>
          </cell>
          <cell r="B612" t="str">
            <v>罗乾太</v>
          </cell>
          <cell r="C612" t="str">
            <v>352627194004121938</v>
          </cell>
          <cell r="D612">
            <v>8498214</v>
          </cell>
          <cell r="E612" t="str">
            <v>下罗村</v>
          </cell>
          <cell r="F612">
            <v>2.74</v>
          </cell>
        </row>
        <row r="612">
          <cell r="J612">
            <v>16.44</v>
          </cell>
          <cell r="K612" t="str">
            <v>9090821010100100052967</v>
          </cell>
          <cell r="L612" t="str">
            <v>连城县农村信用联社罗坊信用社</v>
          </cell>
        </row>
        <row r="613">
          <cell r="A613" t="str">
            <v>607</v>
          </cell>
          <cell r="B613" t="str">
            <v>罗益新</v>
          </cell>
          <cell r="C613" t="str">
            <v>352627194510041914</v>
          </cell>
          <cell r="D613">
            <v>3128963</v>
          </cell>
          <cell r="E613" t="str">
            <v>下罗村</v>
          </cell>
          <cell r="F613">
            <v>5.97</v>
          </cell>
        </row>
        <row r="613">
          <cell r="J613">
            <v>35.82</v>
          </cell>
          <cell r="K613" t="str">
            <v>9090821010100100052798</v>
          </cell>
          <cell r="L613" t="str">
            <v>连城县农村信用联社罗坊信用社</v>
          </cell>
        </row>
        <row r="614">
          <cell r="A614" t="str">
            <v>608</v>
          </cell>
          <cell r="B614" t="str">
            <v>罗沂太</v>
          </cell>
          <cell r="C614" t="str">
            <v>352627195409121914</v>
          </cell>
          <cell r="D614" t="str">
            <v>13959467629</v>
          </cell>
          <cell r="E614" t="str">
            <v>下罗村</v>
          </cell>
          <cell r="F614">
            <v>1.83</v>
          </cell>
        </row>
        <row r="614">
          <cell r="J614">
            <v>10.98</v>
          </cell>
          <cell r="K614" t="str">
            <v>9090821010100100064927</v>
          </cell>
          <cell r="L614" t="str">
            <v>连城县农村信用联社罗坊信用社</v>
          </cell>
        </row>
        <row r="615">
          <cell r="A615" t="str">
            <v>609</v>
          </cell>
          <cell r="B615" t="str">
            <v>罗其太</v>
          </cell>
          <cell r="C615" t="str">
            <v>352627195006111914</v>
          </cell>
          <cell r="D615" t="str">
            <v>18760163786</v>
          </cell>
          <cell r="E615" t="str">
            <v>下罗村</v>
          </cell>
          <cell r="F615">
            <v>7.14</v>
          </cell>
        </row>
        <row r="615">
          <cell r="J615">
            <v>42.84</v>
          </cell>
          <cell r="K615" t="str">
            <v>9090821010100100052814</v>
          </cell>
          <cell r="L615" t="str">
            <v>连城县农村信用联社罗坊信用社</v>
          </cell>
        </row>
        <row r="616">
          <cell r="A616" t="str">
            <v>610</v>
          </cell>
          <cell r="B616" t="str">
            <v>罗如太</v>
          </cell>
          <cell r="C616" t="str">
            <v>352627197512031975</v>
          </cell>
          <cell r="D616">
            <v>13859570058</v>
          </cell>
          <cell r="E616" t="str">
            <v>下罗村</v>
          </cell>
          <cell r="F616">
            <v>5.3</v>
          </cell>
        </row>
        <row r="616">
          <cell r="J616">
            <v>31.8</v>
          </cell>
          <cell r="K616" t="str">
            <v>9090821010100100052761</v>
          </cell>
          <cell r="L616" t="str">
            <v>连城县农村信用联社罗坊信用社</v>
          </cell>
        </row>
        <row r="617">
          <cell r="A617" t="str">
            <v>611</v>
          </cell>
          <cell r="B617" t="str">
            <v>罗长太</v>
          </cell>
          <cell r="C617" t="str">
            <v>35262719691025191X</v>
          </cell>
          <cell r="D617">
            <v>13599342267</v>
          </cell>
          <cell r="E617" t="str">
            <v>下罗村</v>
          </cell>
          <cell r="F617">
            <v>4.47</v>
          </cell>
        </row>
        <row r="617">
          <cell r="J617">
            <v>26.82</v>
          </cell>
          <cell r="K617" t="str">
            <v>9090821010100100052770</v>
          </cell>
          <cell r="L617" t="str">
            <v>连城县农村信用联社罗坊信用社</v>
          </cell>
        </row>
        <row r="618">
          <cell r="A618" t="str">
            <v>612</v>
          </cell>
          <cell r="B618" t="str">
            <v>罗裕钦</v>
          </cell>
          <cell r="C618" t="str">
            <v>352627196303221911</v>
          </cell>
          <cell r="D618">
            <v>3128963</v>
          </cell>
          <cell r="E618" t="str">
            <v>下罗村</v>
          </cell>
          <cell r="F618">
            <v>5.02</v>
          </cell>
        </row>
        <row r="618">
          <cell r="J618">
            <v>30.12</v>
          </cell>
          <cell r="K618" t="str">
            <v>9090821010100100052887</v>
          </cell>
          <cell r="L618" t="str">
            <v>连城县农村信用联社罗坊信用社</v>
          </cell>
        </row>
        <row r="619">
          <cell r="A619" t="str">
            <v>613</v>
          </cell>
          <cell r="B619" t="str">
            <v>罗新民</v>
          </cell>
          <cell r="C619" t="str">
            <v>352627197405201959</v>
          </cell>
          <cell r="D619">
            <v>13178180158</v>
          </cell>
          <cell r="E619" t="str">
            <v>下罗村</v>
          </cell>
          <cell r="F619">
            <v>4.09</v>
          </cell>
        </row>
        <row r="619">
          <cell r="J619">
            <v>24.54</v>
          </cell>
          <cell r="K619" t="str">
            <v>6230361509004639811</v>
          </cell>
          <cell r="L619" t="str">
            <v>连城县农村信用联社罗坊信用社</v>
          </cell>
        </row>
        <row r="620">
          <cell r="A620" t="str">
            <v>614</v>
          </cell>
          <cell r="B620" t="str">
            <v>罗燕祥</v>
          </cell>
          <cell r="C620" t="str">
            <v>352627197806111911</v>
          </cell>
          <cell r="D620" t="str">
            <v>15860116329</v>
          </cell>
          <cell r="E620" t="str">
            <v>下罗村</v>
          </cell>
          <cell r="F620">
            <v>3.51</v>
          </cell>
        </row>
        <row r="620">
          <cell r="J620">
            <v>21.06</v>
          </cell>
          <cell r="K620" t="str">
            <v>6230361109010525052</v>
          </cell>
          <cell r="L620" t="str">
            <v>连城县农村信用联社罗坊信用社</v>
          </cell>
        </row>
        <row r="621">
          <cell r="A621" t="str">
            <v>615</v>
          </cell>
          <cell r="B621" t="str">
            <v>罗筑民</v>
          </cell>
          <cell r="C621" t="str">
            <v>35262719710927191X</v>
          </cell>
          <cell r="D621">
            <v>3128963</v>
          </cell>
          <cell r="E621" t="str">
            <v>下罗村</v>
          </cell>
          <cell r="F621">
            <v>2.53</v>
          </cell>
        </row>
        <row r="621">
          <cell r="J621">
            <v>15.18</v>
          </cell>
          <cell r="K621" t="str">
            <v>9090821010100100053118</v>
          </cell>
          <cell r="L621" t="str">
            <v>连城县农村信用联社罗坊信用社</v>
          </cell>
        </row>
        <row r="622">
          <cell r="A622" t="str">
            <v>616</v>
          </cell>
          <cell r="B622" t="str">
            <v>张先云</v>
          </cell>
          <cell r="C622" t="str">
            <v>352627194207141920</v>
          </cell>
          <cell r="D622" t="str">
            <v>8498350</v>
          </cell>
          <cell r="E622" t="str">
            <v>下罗村</v>
          </cell>
          <cell r="F622">
            <v>0.34</v>
          </cell>
        </row>
        <row r="622">
          <cell r="J622">
            <v>2.04</v>
          </cell>
          <cell r="K622" t="str">
            <v>9090821010100100215532</v>
          </cell>
          <cell r="L622" t="str">
            <v>连城县农村信用联社罗坊信用社</v>
          </cell>
        </row>
        <row r="623">
          <cell r="A623" t="str">
            <v>617</v>
          </cell>
          <cell r="B623" t="str">
            <v>罗礼科</v>
          </cell>
          <cell r="C623" t="str">
            <v>352627196601171916</v>
          </cell>
          <cell r="D623" t="str">
            <v>15206018545</v>
          </cell>
          <cell r="E623" t="str">
            <v>下罗村</v>
          </cell>
          <cell r="F623">
            <v>3.85</v>
          </cell>
        </row>
        <row r="623">
          <cell r="J623">
            <v>23.1</v>
          </cell>
          <cell r="K623" t="str">
            <v>9090821010100100053109</v>
          </cell>
          <cell r="L623" t="str">
            <v>连城县农村信用联社罗坊信用社</v>
          </cell>
        </row>
        <row r="624">
          <cell r="A624" t="str">
            <v>618</v>
          </cell>
          <cell r="B624" t="str">
            <v>罗益华</v>
          </cell>
          <cell r="C624" t="str">
            <v>352627196211091910</v>
          </cell>
          <cell r="D624">
            <v>13115984193</v>
          </cell>
          <cell r="E624" t="str">
            <v>下罗村</v>
          </cell>
          <cell r="F624">
            <v>2.73</v>
          </cell>
        </row>
        <row r="624">
          <cell r="J624">
            <v>16.38</v>
          </cell>
          <cell r="K624" t="str">
            <v>6221840509062804062</v>
          </cell>
          <cell r="L624" t="str">
            <v>连城县农村信用联社罗坊信用社</v>
          </cell>
        </row>
        <row r="625">
          <cell r="A625" t="str">
            <v>619</v>
          </cell>
          <cell r="B625" t="str">
            <v>罗长养</v>
          </cell>
          <cell r="C625" t="str">
            <v>35262719671021193X</v>
          </cell>
          <cell r="D625">
            <v>3128963</v>
          </cell>
          <cell r="E625" t="str">
            <v>下罗村</v>
          </cell>
          <cell r="F625">
            <v>4.23</v>
          </cell>
        </row>
        <row r="625">
          <cell r="J625">
            <v>25.38</v>
          </cell>
          <cell r="K625" t="str">
            <v>9090821010100100053136</v>
          </cell>
          <cell r="L625" t="str">
            <v>连城县农村信用联社罗坊信用社</v>
          </cell>
        </row>
        <row r="626">
          <cell r="A626" t="str">
            <v>620</v>
          </cell>
          <cell r="B626" t="str">
            <v>罗小明</v>
          </cell>
          <cell r="C626" t="str">
            <v>352627195601021913</v>
          </cell>
          <cell r="D626" t="str">
            <v>13959465373</v>
          </cell>
          <cell r="E626" t="str">
            <v>下罗村</v>
          </cell>
          <cell r="F626">
            <v>3.83</v>
          </cell>
        </row>
        <row r="626">
          <cell r="J626">
            <v>22.98</v>
          </cell>
          <cell r="K626" t="str">
            <v>9090821010100100053145</v>
          </cell>
          <cell r="L626" t="str">
            <v>连城县农村信用联社罗坊信用社</v>
          </cell>
        </row>
        <row r="627">
          <cell r="A627" t="str">
            <v>621</v>
          </cell>
          <cell r="B627" t="str">
            <v>罗益尧</v>
          </cell>
          <cell r="C627" t="str">
            <v>352627197711011918</v>
          </cell>
          <cell r="D627" t="str">
            <v/>
          </cell>
          <cell r="E627" t="str">
            <v>下罗村</v>
          </cell>
          <cell r="F627">
            <v>2.25</v>
          </cell>
        </row>
        <row r="627">
          <cell r="J627">
            <v>13.5</v>
          </cell>
          <cell r="K627" t="str">
            <v>6230362509043494383</v>
          </cell>
          <cell r="L627" t="str">
            <v>连城县农村信用联社罗坊信用社</v>
          </cell>
        </row>
        <row r="628">
          <cell r="A628" t="str">
            <v>622</v>
          </cell>
          <cell r="B628" t="str">
            <v>罗长树</v>
          </cell>
          <cell r="C628" t="str">
            <v>352627193607041932</v>
          </cell>
          <cell r="D628">
            <v>3128963</v>
          </cell>
          <cell r="E628" t="str">
            <v>下罗村</v>
          </cell>
          <cell r="F628">
            <v>5.92</v>
          </cell>
        </row>
        <row r="628">
          <cell r="J628">
            <v>35.52</v>
          </cell>
          <cell r="K628" t="str">
            <v>9090821010100100052994</v>
          </cell>
          <cell r="L628" t="str">
            <v>连城县农村信用联社罗坊信用社</v>
          </cell>
        </row>
        <row r="629">
          <cell r="A629" t="str">
            <v>623</v>
          </cell>
          <cell r="B629" t="str">
            <v>罗长明</v>
          </cell>
          <cell r="C629" t="str">
            <v>35262719500310193X</v>
          </cell>
          <cell r="D629" t="str">
            <v>18805977920</v>
          </cell>
          <cell r="E629" t="str">
            <v>下罗村</v>
          </cell>
          <cell r="F629">
            <v>3.35</v>
          </cell>
        </row>
        <row r="629">
          <cell r="J629">
            <v>20.1</v>
          </cell>
          <cell r="K629" t="str">
            <v>9090821010100100053163</v>
          </cell>
          <cell r="L629" t="str">
            <v>连城县农村信用联社罗坊信用社</v>
          </cell>
        </row>
        <row r="630">
          <cell r="A630" t="str">
            <v>624</v>
          </cell>
          <cell r="B630" t="str">
            <v>罗油太</v>
          </cell>
          <cell r="C630" t="str">
            <v>352627194907111917</v>
          </cell>
          <cell r="D630">
            <v>18250115229</v>
          </cell>
          <cell r="E630" t="str">
            <v>下罗村</v>
          </cell>
          <cell r="F630">
            <v>2.06</v>
          </cell>
        </row>
        <row r="630">
          <cell r="J630">
            <v>12.36</v>
          </cell>
          <cell r="K630" t="str">
            <v>9090821010100100053065</v>
          </cell>
          <cell r="L630" t="str">
            <v>连城县农村信用联社罗坊信用社</v>
          </cell>
        </row>
        <row r="631">
          <cell r="A631" t="str">
            <v>625</v>
          </cell>
          <cell r="B631" t="str">
            <v>罗礼秋</v>
          </cell>
          <cell r="C631" t="str">
            <v>352627196107081915</v>
          </cell>
          <cell r="D631" t="str">
            <v>8498350</v>
          </cell>
          <cell r="E631" t="str">
            <v>下罗村</v>
          </cell>
          <cell r="F631">
            <v>5.25</v>
          </cell>
        </row>
        <row r="631">
          <cell r="J631">
            <v>31.5</v>
          </cell>
          <cell r="K631" t="str">
            <v>9090821010100100053083</v>
          </cell>
          <cell r="L631" t="str">
            <v>连城县农村信用联社罗坊信用社</v>
          </cell>
        </row>
        <row r="632">
          <cell r="A632" t="str">
            <v>626</v>
          </cell>
          <cell r="B632" t="str">
            <v>罗旺太</v>
          </cell>
          <cell r="C632" t="str">
            <v>35262719620825191X</v>
          </cell>
          <cell r="D632" t="str">
            <v>15159072157</v>
          </cell>
          <cell r="E632" t="str">
            <v>下罗村</v>
          </cell>
          <cell r="F632">
            <v>3.48</v>
          </cell>
        </row>
        <row r="632">
          <cell r="J632">
            <v>20.88</v>
          </cell>
          <cell r="K632" t="str">
            <v>9090821010100100053010</v>
          </cell>
          <cell r="L632" t="str">
            <v>连城县农村信用联社罗坊信用社</v>
          </cell>
        </row>
        <row r="633">
          <cell r="A633" t="str">
            <v>627</v>
          </cell>
          <cell r="B633" t="str">
            <v>罗益炎</v>
          </cell>
          <cell r="C633" t="str">
            <v>352627196008301919</v>
          </cell>
          <cell r="D633" t="str">
            <v>18559002780</v>
          </cell>
          <cell r="E633" t="str">
            <v>下罗村</v>
          </cell>
          <cell r="F633">
            <v>4.56</v>
          </cell>
        </row>
        <row r="633">
          <cell r="J633">
            <v>27.36</v>
          </cell>
          <cell r="K633" t="str">
            <v>9090821010100100052926</v>
          </cell>
          <cell r="L633" t="str">
            <v>连城县农村信用联社罗坊信用社</v>
          </cell>
        </row>
        <row r="634">
          <cell r="A634" t="str">
            <v>628</v>
          </cell>
          <cell r="B634" t="str">
            <v>罗金养</v>
          </cell>
          <cell r="C634" t="str">
            <v>352627195608091914</v>
          </cell>
          <cell r="D634" t="str">
            <v>13850009566</v>
          </cell>
          <cell r="E634" t="str">
            <v>下罗村</v>
          </cell>
          <cell r="F634">
            <v>2.82</v>
          </cell>
        </row>
        <row r="634">
          <cell r="J634">
            <v>16.92</v>
          </cell>
          <cell r="K634" t="str">
            <v>9090821010100100053127</v>
          </cell>
          <cell r="L634" t="str">
            <v>连城县农村信用联社罗坊信用社</v>
          </cell>
        </row>
        <row r="635">
          <cell r="A635" t="str">
            <v>629</v>
          </cell>
          <cell r="B635" t="str">
            <v>罗炎太</v>
          </cell>
          <cell r="C635" t="str">
            <v>352627196508281918</v>
          </cell>
          <cell r="D635">
            <v>3128963</v>
          </cell>
          <cell r="E635" t="str">
            <v>下罗村</v>
          </cell>
          <cell r="F635">
            <v>6.13</v>
          </cell>
        </row>
        <row r="635">
          <cell r="J635">
            <v>36.78</v>
          </cell>
          <cell r="K635" t="str">
            <v>9090821010100100053038</v>
          </cell>
          <cell r="L635" t="str">
            <v>连城县农村信用联社罗坊信用社</v>
          </cell>
        </row>
        <row r="636">
          <cell r="A636" t="str">
            <v>630</v>
          </cell>
          <cell r="B636" t="str">
            <v>罗益淋</v>
          </cell>
          <cell r="C636" t="str">
            <v>352627196010271931</v>
          </cell>
          <cell r="D636" t="str">
            <v>15080223482</v>
          </cell>
          <cell r="E636" t="str">
            <v>下罗村</v>
          </cell>
          <cell r="F636">
            <v>0.98</v>
          </cell>
        </row>
        <row r="636">
          <cell r="J636">
            <v>5.88</v>
          </cell>
          <cell r="K636" t="str">
            <v>6221840509062804000</v>
          </cell>
          <cell r="L636" t="str">
            <v>连城县农村信用联社罗坊信用社</v>
          </cell>
        </row>
        <row r="637">
          <cell r="A637" t="str">
            <v>631</v>
          </cell>
          <cell r="B637" t="str">
            <v>罗秀源</v>
          </cell>
          <cell r="C637" t="str">
            <v>350825799110221958</v>
          </cell>
          <cell r="D637" t="str">
            <v/>
          </cell>
          <cell r="E637" t="str">
            <v>下罗村</v>
          </cell>
          <cell r="F637">
            <v>1.54</v>
          </cell>
        </row>
        <row r="637">
          <cell r="J637">
            <v>9.24</v>
          </cell>
          <cell r="K637" t="str">
            <v>6217214100001250509</v>
          </cell>
          <cell r="L637" t="str">
            <v>连城县农村信用联社罗坊信用社</v>
          </cell>
        </row>
        <row r="638">
          <cell r="A638" t="str">
            <v>632</v>
          </cell>
          <cell r="B638" t="str">
            <v>罗福忠</v>
          </cell>
          <cell r="C638" t="str">
            <v>352627197111051916</v>
          </cell>
          <cell r="D638" t="str">
            <v>13507520082</v>
          </cell>
          <cell r="E638" t="str">
            <v>下罗村</v>
          </cell>
          <cell r="F638">
            <v>3.65</v>
          </cell>
        </row>
        <row r="638">
          <cell r="J638">
            <v>21.9</v>
          </cell>
          <cell r="K638" t="str">
            <v>9090821010100100053074</v>
          </cell>
          <cell r="L638" t="str">
            <v>连城县农村信用联社罗坊信用社</v>
          </cell>
        </row>
        <row r="639">
          <cell r="A639" t="str">
            <v>633</v>
          </cell>
          <cell r="B639" t="str">
            <v>罗天养</v>
          </cell>
          <cell r="C639" t="str">
            <v>352627195310041914</v>
          </cell>
          <cell r="D639" t="str">
            <v>15080226240</v>
          </cell>
          <cell r="E639" t="str">
            <v>下罗村</v>
          </cell>
          <cell r="F639">
            <v>3.84</v>
          </cell>
        </row>
        <row r="639">
          <cell r="J639">
            <v>23.04</v>
          </cell>
          <cell r="K639" t="str">
            <v>9090821010100100053047</v>
          </cell>
          <cell r="L639" t="str">
            <v>连城县农村信用联社罗坊信用社</v>
          </cell>
        </row>
        <row r="640">
          <cell r="A640" t="str">
            <v>634</v>
          </cell>
          <cell r="B640" t="str">
            <v>罗雪民</v>
          </cell>
          <cell r="C640" t="str">
            <v>352627196612231910</v>
          </cell>
          <cell r="D640" t="str">
            <v>13959499017</v>
          </cell>
          <cell r="E640" t="str">
            <v>下罗村</v>
          </cell>
          <cell r="F640">
            <v>1.8</v>
          </cell>
        </row>
        <row r="640">
          <cell r="J640">
            <v>10.8</v>
          </cell>
          <cell r="K640" t="str">
            <v>9090821010100100053207</v>
          </cell>
          <cell r="L640" t="str">
            <v>连城县农村信用联社罗坊信用社</v>
          </cell>
        </row>
        <row r="641">
          <cell r="A641" t="str">
            <v>635</v>
          </cell>
          <cell r="B641" t="str">
            <v>罗在明</v>
          </cell>
          <cell r="C641" t="str">
            <v>352627195102131915</v>
          </cell>
          <cell r="D641">
            <v>15159283623</v>
          </cell>
          <cell r="E641" t="str">
            <v>下罗村</v>
          </cell>
          <cell r="F641">
            <v>5.19</v>
          </cell>
        </row>
        <row r="641">
          <cell r="J641">
            <v>31.14</v>
          </cell>
          <cell r="K641" t="str">
            <v>9090821010100100053369</v>
          </cell>
          <cell r="L641" t="str">
            <v>连城县农村信用联社罗坊信用社</v>
          </cell>
        </row>
        <row r="642">
          <cell r="A642" t="str">
            <v>636</v>
          </cell>
          <cell r="B642" t="str">
            <v>马银群</v>
          </cell>
          <cell r="C642" t="str">
            <v>352627195510241929</v>
          </cell>
          <cell r="D642">
            <v>13507542272</v>
          </cell>
          <cell r="E642" t="str">
            <v>下罗村</v>
          </cell>
          <cell r="F642">
            <v>0.25</v>
          </cell>
        </row>
        <row r="642">
          <cell r="J642">
            <v>1.5</v>
          </cell>
          <cell r="K642" t="str">
            <v>9090821010100100053332</v>
          </cell>
          <cell r="L642" t="str">
            <v>连城县农村信用联社罗坊信用社</v>
          </cell>
        </row>
        <row r="643">
          <cell r="A643" t="str">
            <v>637</v>
          </cell>
          <cell r="B643" t="str">
            <v>罗礼汉</v>
          </cell>
          <cell r="C643" t="str">
            <v>352627197607101913</v>
          </cell>
          <cell r="D643">
            <v>3128963</v>
          </cell>
          <cell r="E643" t="str">
            <v>下罗村</v>
          </cell>
          <cell r="F643">
            <v>2.39</v>
          </cell>
        </row>
        <row r="643">
          <cell r="J643">
            <v>14.34</v>
          </cell>
          <cell r="K643" t="str">
            <v>6221840509062804950</v>
          </cell>
          <cell r="L643" t="str">
            <v>连城县农村信用联社罗坊信用社</v>
          </cell>
        </row>
        <row r="644">
          <cell r="A644" t="str">
            <v>638</v>
          </cell>
          <cell r="B644" t="str">
            <v>罗钦裕</v>
          </cell>
          <cell r="C644" t="str">
            <v>350825198112111918</v>
          </cell>
          <cell r="D644" t="str">
            <v/>
          </cell>
          <cell r="E644" t="str">
            <v>下罗村</v>
          </cell>
          <cell r="F644">
            <v>3.81</v>
          </cell>
        </row>
        <row r="644">
          <cell r="J644">
            <v>22.86</v>
          </cell>
          <cell r="K644" t="str">
            <v>6221840109050847796</v>
          </cell>
          <cell r="L644" t="str">
            <v>连城县农村信用联社罗坊信用社</v>
          </cell>
        </row>
        <row r="645">
          <cell r="A645" t="str">
            <v>639</v>
          </cell>
          <cell r="B645" t="str">
            <v>罗新明</v>
          </cell>
          <cell r="C645" t="str">
            <v>35262719541005195X</v>
          </cell>
          <cell r="D645">
            <v>3128963</v>
          </cell>
          <cell r="E645" t="str">
            <v>下罗村</v>
          </cell>
          <cell r="F645">
            <v>2</v>
          </cell>
        </row>
        <row r="645">
          <cell r="J645">
            <v>12</v>
          </cell>
          <cell r="K645" t="str">
            <v>9090821010100100053341</v>
          </cell>
          <cell r="L645" t="str">
            <v>连城县农村信用联社罗坊信用社</v>
          </cell>
        </row>
        <row r="646">
          <cell r="A646" t="str">
            <v>640</v>
          </cell>
          <cell r="B646" t="str">
            <v>罗金娥</v>
          </cell>
          <cell r="C646" t="str">
            <v>352627196205131920</v>
          </cell>
          <cell r="D646">
            <v>3128963</v>
          </cell>
          <cell r="E646" t="str">
            <v>下罗村</v>
          </cell>
          <cell r="F646">
            <v>2.64</v>
          </cell>
        </row>
        <row r="646">
          <cell r="J646">
            <v>15.84</v>
          </cell>
          <cell r="K646" t="str">
            <v>6230361509010780542</v>
          </cell>
          <cell r="L646" t="str">
            <v>连城县农村信用联社罗坊信用社</v>
          </cell>
        </row>
        <row r="647">
          <cell r="A647" t="str">
            <v>641</v>
          </cell>
          <cell r="B647" t="str">
            <v>罗水招</v>
          </cell>
          <cell r="C647" t="str">
            <v>35262719540810192X</v>
          </cell>
          <cell r="D647" t="str">
            <v>15080224303</v>
          </cell>
          <cell r="E647" t="str">
            <v>下罗村</v>
          </cell>
          <cell r="F647">
            <v>1.83</v>
          </cell>
        </row>
        <row r="647">
          <cell r="J647">
            <v>10.98</v>
          </cell>
          <cell r="K647" t="str">
            <v>6221840509062804687</v>
          </cell>
          <cell r="L647" t="str">
            <v>连城县农村信用联社罗坊信用社</v>
          </cell>
        </row>
        <row r="648">
          <cell r="A648" t="str">
            <v>642</v>
          </cell>
          <cell r="B648" t="str">
            <v>罗梅群</v>
          </cell>
          <cell r="C648" t="str">
            <v>352627197805061924</v>
          </cell>
          <cell r="D648">
            <v>13178180158</v>
          </cell>
          <cell r="E648" t="str">
            <v>下罗村</v>
          </cell>
          <cell r="F648">
            <v>2.59</v>
          </cell>
        </row>
        <row r="648">
          <cell r="J648">
            <v>15.54</v>
          </cell>
          <cell r="K648" t="str">
            <v>6221840509062804986</v>
          </cell>
          <cell r="L648" t="str">
            <v>连城县农村信用联社罗坊信用社</v>
          </cell>
        </row>
        <row r="649">
          <cell r="A649" t="str">
            <v>643</v>
          </cell>
          <cell r="B649" t="str">
            <v>罗益福</v>
          </cell>
          <cell r="C649" t="str">
            <v>352627195901101915</v>
          </cell>
          <cell r="D649" t="str">
            <v>8497767</v>
          </cell>
          <cell r="E649" t="str">
            <v>下罗村</v>
          </cell>
          <cell r="F649">
            <v>6.22</v>
          </cell>
        </row>
        <row r="649">
          <cell r="J649">
            <v>37.32</v>
          </cell>
          <cell r="K649" t="str">
            <v>9090821010100100053289</v>
          </cell>
          <cell r="L649" t="str">
            <v>连城县农村信用联社罗坊信用社</v>
          </cell>
        </row>
        <row r="650">
          <cell r="A650" t="str">
            <v>644</v>
          </cell>
          <cell r="B650" t="str">
            <v>罗益森</v>
          </cell>
          <cell r="C650" t="str">
            <v>352627196110221931</v>
          </cell>
          <cell r="D650" t="str">
            <v>13559914291</v>
          </cell>
          <cell r="E650" t="str">
            <v>下罗村</v>
          </cell>
          <cell r="F650">
            <v>2.84</v>
          </cell>
        </row>
        <row r="650">
          <cell r="J650">
            <v>17.04</v>
          </cell>
          <cell r="K650" t="str">
            <v>9090821010100100053298</v>
          </cell>
          <cell r="L650" t="str">
            <v>连城县农村信用联社罗坊信用社</v>
          </cell>
        </row>
        <row r="651">
          <cell r="A651" t="str">
            <v>645</v>
          </cell>
          <cell r="B651" t="str">
            <v>罗益明</v>
          </cell>
          <cell r="C651" t="str">
            <v>35262719651111191X</v>
          </cell>
          <cell r="D651">
            <v>15860120819</v>
          </cell>
          <cell r="E651" t="str">
            <v>下罗村</v>
          </cell>
          <cell r="F651">
            <v>3.75</v>
          </cell>
        </row>
        <row r="651">
          <cell r="J651">
            <v>22.5</v>
          </cell>
          <cell r="K651" t="str">
            <v>6221840509062804836</v>
          </cell>
          <cell r="L651" t="str">
            <v>连城县农村信用联社罗坊信用社</v>
          </cell>
        </row>
        <row r="652">
          <cell r="A652" t="str">
            <v>646</v>
          </cell>
          <cell r="B652" t="str">
            <v>罗礼宜</v>
          </cell>
          <cell r="C652" t="str">
            <v>352627196211111918</v>
          </cell>
          <cell r="D652" t="str">
            <v>13850854997</v>
          </cell>
          <cell r="E652" t="str">
            <v>下罗村</v>
          </cell>
          <cell r="F652">
            <v>1.71</v>
          </cell>
        </row>
        <row r="652">
          <cell r="J652">
            <v>10.26</v>
          </cell>
          <cell r="K652" t="str">
            <v>9090821010100100159415</v>
          </cell>
          <cell r="L652" t="str">
            <v>连城县农村信用联社罗坊信用社</v>
          </cell>
        </row>
        <row r="653">
          <cell r="A653" t="str">
            <v>647</v>
          </cell>
          <cell r="B653" t="str">
            <v>罗礼先</v>
          </cell>
          <cell r="C653" t="str">
            <v>352627194902031918</v>
          </cell>
          <cell r="D653" t="str">
            <v>8497239</v>
          </cell>
          <cell r="E653" t="str">
            <v>下罗村</v>
          </cell>
          <cell r="F653">
            <v>3.64</v>
          </cell>
        </row>
        <row r="653">
          <cell r="J653">
            <v>21.84</v>
          </cell>
          <cell r="K653" t="str">
            <v>9090821010100100053225</v>
          </cell>
          <cell r="L653" t="str">
            <v>连城县农村信用联社罗坊信用社</v>
          </cell>
        </row>
        <row r="654">
          <cell r="A654" t="str">
            <v>648</v>
          </cell>
          <cell r="B654" t="str">
            <v>罗英才</v>
          </cell>
          <cell r="C654" t="str">
            <v>352627196609161915</v>
          </cell>
          <cell r="D654" t="str">
            <v>18959095347</v>
          </cell>
          <cell r="E654" t="str">
            <v>下罗村</v>
          </cell>
          <cell r="F654">
            <v>3.05</v>
          </cell>
        </row>
        <row r="654">
          <cell r="J654">
            <v>18.3</v>
          </cell>
          <cell r="K654" t="str">
            <v>9090821010100100053412</v>
          </cell>
          <cell r="L654" t="str">
            <v>连城县农村信用联社罗坊信用社</v>
          </cell>
        </row>
        <row r="655">
          <cell r="A655" t="str">
            <v>649</v>
          </cell>
          <cell r="B655" t="str">
            <v>罗德明</v>
          </cell>
          <cell r="C655" t="str">
            <v>352627196906151916</v>
          </cell>
          <cell r="D655" t="str">
            <v>13459759190</v>
          </cell>
          <cell r="E655" t="str">
            <v>下罗村</v>
          </cell>
          <cell r="F655">
            <v>3.86</v>
          </cell>
        </row>
        <row r="655">
          <cell r="J655">
            <v>23.16</v>
          </cell>
          <cell r="K655" t="str">
            <v>9090821010100100053350</v>
          </cell>
          <cell r="L655" t="str">
            <v>连城县农村信用联社罗坊信用社</v>
          </cell>
        </row>
        <row r="656">
          <cell r="A656" t="str">
            <v>650</v>
          </cell>
          <cell r="B656" t="str">
            <v>罗益金</v>
          </cell>
          <cell r="C656" t="str">
            <v>352627195707021911</v>
          </cell>
          <cell r="D656">
            <v>3128963</v>
          </cell>
          <cell r="E656" t="str">
            <v>下罗村</v>
          </cell>
          <cell r="F656">
            <v>4.38</v>
          </cell>
        </row>
        <row r="656">
          <cell r="J656">
            <v>26.28</v>
          </cell>
          <cell r="K656" t="str">
            <v>9090821010100100053396</v>
          </cell>
          <cell r="L656" t="str">
            <v>连城县农村信用联社罗坊信用社</v>
          </cell>
        </row>
        <row r="657">
          <cell r="A657" t="str">
            <v>651</v>
          </cell>
          <cell r="B657" t="str">
            <v>罗益明</v>
          </cell>
          <cell r="C657" t="str">
            <v>352627196901271919</v>
          </cell>
          <cell r="D657">
            <v>13959499349</v>
          </cell>
          <cell r="E657" t="str">
            <v>下罗村</v>
          </cell>
          <cell r="F657">
            <v>1.1</v>
          </cell>
        </row>
        <row r="657">
          <cell r="J657">
            <v>6.6</v>
          </cell>
          <cell r="K657" t="str">
            <v>9090821010100100053305</v>
          </cell>
          <cell r="L657" t="str">
            <v>连城县农村信用联社罗坊信用社</v>
          </cell>
        </row>
        <row r="658">
          <cell r="A658" t="str">
            <v>652</v>
          </cell>
          <cell r="B658" t="str">
            <v>罗龙裕</v>
          </cell>
          <cell r="C658" t="str">
            <v>352627197208251914</v>
          </cell>
          <cell r="D658">
            <v>3128963</v>
          </cell>
          <cell r="E658" t="str">
            <v>下罗村</v>
          </cell>
          <cell r="F658">
            <v>3.1</v>
          </cell>
        </row>
        <row r="658">
          <cell r="J658">
            <v>18.6</v>
          </cell>
          <cell r="K658" t="str">
            <v>6221840509062805403</v>
          </cell>
          <cell r="L658" t="str">
            <v>连城县农村信用联社罗坊信用社</v>
          </cell>
        </row>
        <row r="659">
          <cell r="A659" t="str">
            <v>653</v>
          </cell>
          <cell r="B659" t="str">
            <v>罗庆善</v>
          </cell>
          <cell r="C659" t="str">
            <v>352627194906251918</v>
          </cell>
          <cell r="D659" t="str">
            <v>15860172930</v>
          </cell>
          <cell r="E659" t="str">
            <v>下罗村</v>
          </cell>
          <cell r="F659">
            <v>4.59</v>
          </cell>
        </row>
        <row r="659">
          <cell r="J659">
            <v>27.54</v>
          </cell>
          <cell r="K659" t="str">
            <v>9090821010100100053252</v>
          </cell>
          <cell r="L659" t="str">
            <v>连城县农村信用联社罗坊信用社</v>
          </cell>
        </row>
        <row r="660">
          <cell r="A660" t="str">
            <v>654</v>
          </cell>
          <cell r="B660" t="str">
            <v>罗新明</v>
          </cell>
          <cell r="C660" t="str">
            <v>352627196003131914</v>
          </cell>
          <cell r="D660">
            <v>15860165941</v>
          </cell>
          <cell r="E660" t="str">
            <v>下罗村</v>
          </cell>
          <cell r="F660">
            <v>2.6</v>
          </cell>
        </row>
        <row r="660">
          <cell r="J660">
            <v>15.6</v>
          </cell>
          <cell r="K660" t="str">
            <v>9090821010100100053216</v>
          </cell>
          <cell r="L660" t="str">
            <v>连城县农村信用联社罗坊信用社</v>
          </cell>
        </row>
        <row r="661">
          <cell r="A661" t="str">
            <v>655</v>
          </cell>
          <cell r="B661" t="str">
            <v>李安群</v>
          </cell>
          <cell r="C661" t="str">
            <v>352627195904021926</v>
          </cell>
          <cell r="D661" t="str">
            <v/>
          </cell>
          <cell r="E661" t="str">
            <v>下罗村</v>
          </cell>
          <cell r="F661">
            <v>2.43</v>
          </cell>
        </row>
        <row r="661">
          <cell r="J661">
            <v>14.58</v>
          </cell>
          <cell r="K661" t="str">
            <v>6221840509062804711</v>
          </cell>
          <cell r="L661" t="str">
            <v>连城县农村信用联社罗坊信用社</v>
          </cell>
        </row>
        <row r="662">
          <cell r="A662" t="str">
            <v>656</v>
          </cell>
          <cell r="B662" t="str">
            <v>罗礼村</v>
          </cell>
          <cell r="C662" t="str">
            <v>352627196602101936</v>
          </cell>
          <cell r="D662" t="str">
            <v>15159070610</v>
          </cell>
          <cell r="E662" t="str">
            <v>下罗村</v>
          </cell>
          <cell r="F662">
            <v>2.38</v>
          </cell>
        </row>
        <row r="662">
          <cell r="J662">
            <v>14.28</v>
          </cell>
          <cell r="K662" t="str">
            <v>9090821010100100053181</v>
          </cell>
          <cell r="L662" t="str">
            <v>连城县农村信用联社罗坊信用社</v>
          </cell>
        </row>
        <row r="663">
          <cell r="A663" t="str">
            <v>657</v>
          </cell>
          <cell r="B663" t="str">
            <v>罗桂华</v>
          </cell>
          <cell r="C663" t="str">
            <v>352627196908281921</v>
          </cell>
          <cell r="D663" t="str">
            <v/>
          </cell>
          <cell r="E663" t="str">
            <v>下罗村</v>
          </cell>
          <cell r="F663">
            <v>2.56</v>
          </cell>
        </row>
        <row r="663">
          <cell r="J663">
            <v>15.36</v>
          </cell>
          <cell r="K663" t="str">
            <v>6221840509062804240</v>
          </cell>
          <cell r="L663" t="str">
            <v>连城县农村信用联社罗坊信用社</v>
          </cell>
        </row>
        <row r="664">
          <cell r="A664" t="str">
            <v>658</v>
          </cell>
          <cell r="B664" t="str">
            <v>罗礼升</v>
          </cell>
          <cell r="C664" t="str">
            <v>352627195810251918</v>
          </cell>
          <cell r="D664" t="str">
            <v>13799093394</v>
          </cell>
          <cell r="E664" t="str">
            <v>下罗村</v>
          </cell>
          <cell r="F664">
            <v>4.1</v>
          </cell>
        </row>
        <row r="664">
          <cell r="J664">
            <v>24.6</v>
          </cell>
          <cell r="K664" t="str">
            <v>9090821010100100053261</v>
          </cell>
          <cell r="L664" t="str">
            <v>连城县农村信用联社罗坊信用社</v>
          </cell>
        </row>
        <row r="665">
          <cell r="A665" t="str">
            <v>659</v>
          </cell>
          <cell r="B665" t="str">
            <v>魏先群</v>
          </cell>
          <cell r="C665" t="str">
            <v>352627195101191924</v>
          </cell>
          <cell r="D665" t="str">
            <v>18959062909</v>
          </cell>
          <cell r="E665" t="str">
            <v>下罗村</v>
          </cell>
          <cell r="F665">
            <v>0.8</v>
          </cell>
        </row>
        <row r="665">
          <cell r="J665">
            <v>4.8</v>
          </cell>
          <cell r="K665" t="str">
            <v>6221840509262804612</v>
          </cell>
          <cell r="L665" t="str">
            <v>连城县农村信用联社罗坊信用社</v>
          </cell>
        </row>
        <row r="666">
          <cell r="A666" t="str">
            <v>660</v>
          </cell>
          <cell r="B666" t="str">
            <v>罗生龙</v>
          </cell>
          <cell r="C666" t="str">
            <v>352627195401061910</v>
          </cell>
          <cell r="D666">
            <v>13860234208</v>
          </cell>
          <cell r="E666" t="str">
            <v>下罗村</v>
          </cell>
          <cell r="F666">
            <v>5.7</v>
          </cell>
        </row>
        <row r="666">
          <cell r="J666">
            <v>34.2</v>
          </cell>
          <cell r="K666" t="str">
            <v>9090821010100100053476</v>
          </cell>
          <cell r="L666" t="str">
            <v>连城县农村信用联社罗坊信用社</v>
          </cell>
        </row>
        <row r="667">
          <cell r="A667" t="str">
            <v>661</v>
          </cell>
          <cell r="B667" t="str">
            <v>罗旭辉</v>
          </cell>
          <cell r="C667" t="str">
            <v>352627196710091915</v>
          </cell>
          <cell r="D667" t="str">
            <v>15980981898</v>
          </cell>
          <cell r="E667" t="str">
            <v>下罗村</v>
          </cell>
          <cell r="F667">
            <v>2.35</v>
          </cell>
        </row>
        <row r="667">
          <cell r="J667">
            <v>14.1</v>
          </cell>
          <cell r="K667" t="str">
            <v>9090821010100100053430</v>
          </cell>
          <cell r="L667" t="str">
            <v>连城县农村信用联社罗坊信用社</v>
          </cell>
        </row>
        <row r="668">
          <cell r="A668" t="str">
            <v>662</v>
          </cell>
          <cell r="B668" t="str">
            <v>罗旭煌</v>
          </cell>
          <cell r="C668" t="str">
            <v>35262719721078191X</v>
          </cell>
          <cell r="D668" t="str">
            <v/>
          </cell>
          <cell r="E668" t="str">
            <v>下罗村</v>
          </cell>
          <cell r="F668">
            <v>2.35</v>
          </cell>
        </row>
        <row r="668">
          <cell r="J668">
            <v>14.1</v>
          </cell>
          <cell r="K668" t="str">
            <v>9090821010100100053449</v>
          </cell>
          <cell r="L668" t="str">
            <v>连城县农村信用联社罗坊信用社</v>
          </cell>
        </row>
        <row r="669">
          <cell r="A669" t="str">
            <v>663</v>
          </cell>
          <cell r="B669" t="str">
            <v>罗兴龙</v>
          </cell>
          <cell r="C669" t="str">
            <v>352627195502151915</v>
          </cell>
          <cell r="D669" t="str">
            <v>13860257680</v>
          </cell>
          <cell r="E669" t="str">
            <v>下罗村</v>
          </cell>
          <cell r="F669">
            <v>3.18</v>
          </cell>
        </row>
        <row r="669">
          <cell r="J669">
            <v>19.08</v>
          </cell>
          <cell r="K669" t="str">
            <v>90908210100100053635</v>
          </cell>
          <cell r="L669" t="str">
            <v>连城县农村信用联社罗坊信用社</v>
          </cell>
        </row>
        <row r="670">
          <cell r="A670" t="str">
            <v>664</v>
          </cell>
          <cell r="B670" t="str">
            <v>罗金星</v>
          </cell>
          <cell r="C670" t="str">
            <v>352627195207201916</v>
          </cell>
          <cell r="D670">
            <v>13043566223</v>
          </cell>
          <cell r="E670" t="str">
            <v>下罗村</v>
          </cell>
          <cell r="F670">
            <v>2.87</v>
          </cell>
        </row>
        <row r="670">
          <cell r="J670">
            <v>17.22</v>
          </cell>
          <cell r="K670" t="str">
            <v>9090821010100100053528</v>
          </cell>
          <cell r="L670" t="str">
            <v>连城县农村信用联社罗坊信用社</v>
          </cell>
        </row>
        <row r="671">
          <cell r="A671" t="str">
            <v>665</v>
          </cell>
          <cell r="B671" t="str">
            <v>罗四龙</v>
          </cell>
          <cell r="C671" t="str">
            <v>352627195804251911</v>
          </cell>
          <cell r="D671">
            <v>18054878313</v>
          </cell>
          <cell r="E671" t="str">
            <v>下罗村</v>
          </cell>
          <cell r="F671">
            <v>2.35</v>
          </cell>
        </row>
        <row r="671">
          <cell r="J671">
            <v>14.1</v>
          </cell>
          <cell r="K671" t="str">
            <v>9090821010100100053467</v>
          </cell>
          <cell r="L671" t="str">
            <v>连城县农村信用联社罗坊信用社</v>
          </cell>
        </row>
        <row r="672">
          <cell r="A672" t="str">
            <v>666</v>
          </cell>
          <cell r="B672" t="str">
            <v>付长群</v>
          </cell>
          <cell r="C672" t="str">
            <v>352627195403141922</v>
          </cell>
          <cell r="D672" t="str">
            <v/>
          </cell>
          <cell r="E672" t="str">
            <v>下罗村</v>
          </cell>
          <cell r="F672">
            <v>6.91</v>
          </cell>
        </row>
        <row r="672">
          <cell r="J672">
            <v>41.46</v>
          </cell>
          <cell r="K672" t="str">
            <v>6221840509062805270</v>
          </cell>
          <cell r="L672" t="str">
            <v>连城县农村信用联社罗坊信用社</v>
          </cell>
        </row>
        <row r="673">
          <cell r="A673" t="str">
            <v>667</v>
          </cell>
          <cell r="B673" t="str">
            <v>罗金龙</v>
          </cell>
          <cell r="C673" t="str">
            <v>352627195202111911</v>
          </cell>
          <cell r="D673">
            <v>3128963</v>
          </cell>
          <cell r="E673" t="str">
            <v>下罗村</v>
          </cell>
          <cell r="F673">
            <v>3.58</v>
          </cell>
        </row>
        <row r="673">
          <cell r="J673">
            <v>21.48</v>
          </cell>
          <cell r="K673" t="str">
            <v>9090821010100100053485</v>
          </cell>
          <cell r="L673" t="str">
            <v>连城县农村信用联社罗坊信用社</v>
          </cell>
        </row>
        <row r="674">
          <cell r="A674" t="str">
            <v>668</v>
          </cell>
          <cell r="B674" t="str">
            <v>罗菊如</v>
          </cell>
          <cell r="C674" t="str">
            <v>352627195910101941</v>
          </cell>
          <cell r="D674">
            <v>3128963</v>
          </cell>
          <cell r="E674" t="str">
            <v>下罗村</v>
          </cell>
          <cell r="F674">
            <v>4.04</v>
          </cell>
        </row>
        <row r="674">
          <cell r="J674">
            <v>24.24</v>
          </cell>
          <cell r="K674" t="str">
            <v>6221840509062805312</v>
          </cell>
          <cell r="L674" t="str">
            <v>连城县农村信用联社罗坊信用社</v>
          </cell>
        </row>
        <row r="675">
          <cell r="A675" t="str">
            <v>669</v>
          </cell>
          <cell r="B675" t="str">
            <v>罗礼钦</v>
          </cell>
          <cell r="C675" t="str">
            <v>352627195805221917</v>
          </cell>
          <cell r="D675" t="str">
            <v>13338396515</v>
          </cell>
          <cell r="E675" t="str">
            <v>下罗村</v>
          </cell>
          <cell r="F675">
            <v>5.75</v>
          </cell>
        </row>
        <row r="675">
          <cell r="J675">
            <v>34.5</v>
          </cell>
          <cell r="K675" t="str">
            <v>9090821010100100053519</v>
          </cell>
          <cell r="L675" t="str">
            <v>连城县农村信用联社罗坊信用社</v>
          </cell>
        </row>
        <row r="676">
          <cell r="A676" t="str">
            <v>670</v>
          </cell>
          <cell r="B676" t="str">
            <v>罗通</v>
          </cell>
          <cell r="C676" t="str">
            <v>352627197209081910</v>
          </cell>
          <cell r="D676">
            <v>3128963</v>
          </cell>
          <cell r="E676" t="str">
            <v>下罗村</v>
          </cell>
          <cell r="F676">
            <v>3.03</v>
          </cell>
        </row>
        <row r="676">
          <cell r="J676">
            <v>18.18</v>
          </cell>
          <cell r="K676" t="str">
            <v>9090821010100100053591</v>
          </cell>
          <cell r="L676" t="str">
            <v>连城县农村信用联社罗坊信用社</v>
          </cell>
        </row>
        <row r="677">
          <cell r="A677" t="str">
            <v>671</v>
          </cell>
          <cell r="B677" t="str">
            <v>罗文</v>
          </cell>
          <cell r="C677" t="str">
            <v>352627196711301937</v>
          </cell>
          <cell r="D677">
            <v>3128963</v>
          </cell>
          <cell r="E677" t="str">
            <v>下罗村</v>
          </cell>
          <cell r="F677">
            <v>3.02</v>
          </cell>
        </row>
        <row r="677">
          <cell r="J677">
            <v>18.12</v>
          </cell>
          <cell r="K677" t="str">
            <v>6230361109023959967</v>
          </cell>
          <cell r="L677" t="str">
            <v>连城县农村信用联社罗坊信用社</v>
          </cell>
        </row>
        <row r="678">
          <cell r="A678" t="str">
            <v>672</v>
          </cell>
          <cell r="B678" t="str">
            <v>李银菊</v>
          </cell>
          <cell r="C678" t="str">
            <v>352627194810111929</v>
          </cell>
          <cell r="D678" t="str">
            <v>15880382237</v>
          </cell>
          <cell r="E678" t="str">
            <v>下罗村</v>
          </cell>
          <cell r="F678">
            <v>1.79</v>
          </cell>
        </row>
        <row r="678">
          <cell r="J678">
            <v>10.74</v>
          </cell>
          <cell r="K678" t="str">
            <v>9090821010100100213115</v>
          </cell>
          <cell r="L678" t="str">
            <v>连城县农村信用联社罗坊信用社</v>
          </cell>
        </row>
        <row r="679">
          <cell r="A679" t="str">
            <v>673</v>
          </cell>
          <cell r="B679" t="str">
            <v>罗旺升</v>
          </cell>
          <cell r="C679" t="str">
            <v>352627196810211910</v>
          </cell>
          <cell r="D679">
            <v>15059921941</v>
          </cell>
          <cell r="E679" t="str">
            <v>下罗村</v>
          </cell>
          <cell r="F679">
            <v>5.01</v>
          </cell>
        </row>
        <row r="679">
          <cell r="J679">
            <v>30.06</v>
          </cell>
          <cell r="K679" t="str">
            <v>9090821010100100053573</v>
          </cell>
          <cell r="L679" t="str">
            <v>连城县农村信用联社罗坊信用社</v>
          </cell>
        </row>
        <row r="680">
          <cell r="A680" t="str">
            <v>674</v>
          </cell>
          <cell r="B680" t="str">
            <v>罗礼树</v>
          </cell>
          <cell r="C680" t="str">
            <v>352627197910101916</v>
          </cell>
          <cell r="D680">
            <v>15959201329</v>
          </cell>
          <cell r="E680" t="str">
            <v>下罗村</v>
          </cell>
          <cell r="F680">
            <v>2.04</v>
          </cell>
        </row>
        <row r="680">
          <cell r="J680">
            <v>12.24</v>
          </cell>
          <cell r="K680" t="str">
            <v>9090821010100100053564</v>
          </cell>
          <cell r="L680" t="str">
            <v>连城县农村信用联社罗坊信用社</v>
          </cell>
        </row>
        <row r="681">
          <cell r="A681" t="str">
            <v>675</v>
          </cell>
          <cell r="B681" t="str">
            <v>罗海龙</v>
          </cell>
          <cell r="C681" t="str">
            <v>352627196305171911</v>
          </cell>
          <cell r="D681" t="str">
            <v>15159073998</v>
          </cell>
          <cell r="E681" t="str">
            <v>下罗村</v>
          </cell>
          <cell r="F681">
            <v>3.36</v>
          </cell>
        </row>
        <row r="681">
          <cell r="J681">
            <v>20.16</v>
          </cell>
          <cell r="K681" t="str">
            <v>9090821010100100053458</v>
          </cell>
          <cell r="L681" t="str">
            <v>连城县农村信用联社罗坊信用社</v>
          </cell>
        </row>
        <row r="682">
          <cell r="A682" t="str">
            <v>676</v>
          </cell>
          <cell r="B682" t="str">
            <v>罗冬梅</v>
          </cell>
          <cell r="C682" t="str">
            <v>35262719691221192X</v>
          </cell>
          <cell r="D682">
            <v>3128963</v>
          </cell>
          <cell r="E682" t="str">
            <v>下罗村</v>
          </cell>
          <cell r="F682">
            <v>2.56</v>
          </cell>
        </row>
        <row r="682">
          <cell r="J682">
            <v>15.36</v>
          </cell>
          <cell r="K682" t="str">
            <v>6230361109068353860</v>
          </cell>
          <cell r="L682" t="str">
            <v>连城县农村信用联社罗坊信用社</v>
          </cell>
        </row>
        <row r="683">
          <cell r="A683" t="str">
            <v>677</v>
          </cell>
          <cell r="B683" t="str">
            <v>罗炎相</v>
          </cell>
          <cell r="C683" t="str">
            <v>35262719751219191X</v>
          </cell>
          <cell r="D683">
            <v>15080221090</v>
          </cell>
          <cell r="E683" t="str">
            <v>下罗村</v>
          </cell>
          <cell r="F683">
            <v>5.79</v>
          </cell>
        </row>
        <row r="683">
          <cell r="J683">
            <v>34.74</v>
          </cell>
          <cell r="K683" t="str">
            <v>9090821010100100053500</v>
          </cell>
          <cell r="L683" t="str">
            <v>连城县农村信用联社罗坊信用社</v>
          </cell>
        </row>
        <row r="684">
          <cell r="A684" t="str">
            <v>678</v>
          </cell>
          <cell r="B684" t="str">
            <v>罗美芳</v>
          </cell>
          <cell r="C684" t="str">
            <v>352627195204261913</v>
          </cell>
          <cell r="D684" t="str">
            <v>15059080141</v>
          </cell>
          <cell r="E684" t="str">
            <v>下罗村</v>
          </cell>
          <cell r="F684">
            <v>5.44</v>
          </cell>
        </row>
        <row r="684">
          <cell r="J684">
            <v>32.64</v>
          </cell>
          <cell r="K684" t="str">
            <v>9090821010100100053626</v>
          </cell>
          <cell r="L684" t="str">
            <v>连城县农村信用联社罗坊信用社</v>
          </cell>
        </row>
        <row r="685">
          <cell r="A685" t="str">
            <v>679</v>
          </cell>
          <cell r="B685" t="str">
            <v>陈米招</v>
          </cell>
          <cell r="C685" t="str">
            <v>352627194602171927</v>
          </cell>
          <cell r="D685" t="str">
            <v/>
          </cell>
          <cell r="E685" t="str">
            <v>下罗村</v>
          </cell>
          <cell r="F685">
            <v>1.05</v>
          </cell>
        </row>
        <row r="685">
          <cell r="J685">
            <v>6.3</v>
          </cell>
          <cell r="K685" t="str">
            <v>6221840509062805742</v>
          </cell>
          <cell r="L685" t="str">
            <v>连城县农村信用联社罗坊信用社</v>
          </cell>
        </row>
        <row r="686">
          <cell r="A686" t="str">
            <v>680</v>
          </cell>
          <cell r="B686" t="str">
            <v>罗礼田</v>
          </cell>
          <cell r="C686" t="str">
            <v>352627195107281912</v>
          </cell>
          <cell r="D686" t="str">
            <v>8498913</v>
          </cell>
          <cell r="E686" t="str">
            <v>下罗村</v>
          </cell>
          <cell r="F686">
            <v>5.37</v>
          </cell>
        </row>
        <row r="686">
          <cell r="J686">
            <v>32.22</v>
          </cell>
          <cell r="K686" t="str">
            <v>9090821010100100053760</v>
          </cell>
          <cell r="L686" t="str">
            <v>连城县农村信用联社罗坊信用社</v>
          </cell>
        </row>
        <row r="687">
          <cell r="A687" t="str">
            <v>681</v>
          </cell>
          <cell r="B687" t="str">
            <v>罗福祥</v>
          </cell>
          <cell r="C687" t="str">
            <v>352627197410121937</v>
          </cell>
          <cell r="D687" t="str">
            <v>13507520650</v>
          </cell>
          <cell r="E687" t="str">
            <v>下罗村</v>
          </cell>
          <cell r="F687">
            <v>7.66</v>
          </cell>
        </row>
        <row r="687">
          <cell r="J687">
            <v>45.96</v>
          </cell>
          <cell r="K687" t="str">
            <v>9090821010100100053742</v>
          </cell>
          <cell r="L687" t="str">
            <v>连城县农村信用联社罗坊信用社</v>
          </cell>
        </row>
        <row r="688">
          <cell r="A688" t="str">
            <v>682</v>
          </cell>
          <cell r="B688" t="str">
            <v>刘月清</v>
          </cell>
          <cell r="C688" t="str">
            <v>352627196210051925</v>
          </cell>
          <cell r="D688">
            <v>3128963</v>
          </cell>
          <cell r="E688" t="str">
            <v>下罗村</v>
          </cell>
          <cell r="F688">
            <v>6.03</v>
          </cell>
        </row>
        <row r="688">
          <cell r="J688">
            <v>36.18</v>
          </cell>
          <cell r="K688" t="str">
            <v>6221840509062805908</v>
          </cell>
          <cell r="L688" t="str">
            <v>连城县农村信用联社罗坊信用社</v>
          </cell>
        </row>
        <row r="689">
          <cell r="A689" t="str">
            <v>683</v>
          </cell>
          <cell r="B689" t="str">
            <v>吴金华</v>
          </cell>
          <cell r="C689" t="str">
            <v>352627197105151929</v>
          </cell>
          <cell r="D689" t="str">
            <v>15280817495</v>
          </cell>
          <cell r="E689" t="str">
            <v>下罗村</v>
          </cell>
          <cell r="F689">
            <v>5.73</v>
          </cell>
        </row>
        <row r="689">
          <cell r="J689">
            <v>34.38</v>
          </cell>
          <cell r="K689" t="str">
            <v>9090821010100100053859</v>
          </cell>
          <cell r="L689" t="str">
            <v>连城县农村信用联社罗坊信用社</v>
          </cell>
        </row>
        <row r="690">
          <cell r="A690" t="str">
            <v>684</v>
          </cell>
          <cell r="B690" t="str">
            <v>罗堃升</v>
          </cell>
          <cell r="C690" t="str">
            <v>35262719530715191X</v>
          </cell>
          <cell r="D690" t="str">
            <v>13375087092</v>
          </cell>
          <cell r="E690" t="str">
            <v>下罗村</v>
          </cell>
          <cell r="F690">
            <v>9.47</v>
          </cell>
        </row>
        <row r="690">
          <cell r="J690">
            <v>56.82</v>
          </cell>
          <cell r="K690" t="str">
            <v>9090821010100100064464</v>
          </cell>
          <cell r="L690" t="str">
            <v>连城县农村信用联社罗坊信用社</v>
          </cell>
        </row>
        <row r="691">
          <cell r="A691" t="str">
            <v>685</v>
          </cell>
          <cell r="B691" t="str">
            <v>罗泉安</v>
          </cell>
          <cell r="C691" t="str">
            <v>352627197403121912</v>
          </cell>
          <cell r="D691" t="str">
            <v>18760312409</v>
          </cell>
          <cell r="E691" t="str">
            <v>下罗村</v>
          </cell>
          <cell r="F691">
            <v>2.56</v>
          </cell>
        </row>
        <row r="691">
          <cell r="J691">
            <v>15.36</v>
          </cell>
          <cell r="K691" t="str">
            <v>6230361509012050290</v>
          </cell>
          <cell r="L691" t="str">
            <v>连城县农村信用联社罗坊信用社</v>
          </cell>
        </row>
        <row r="692">
          <cell r="A692" t="str">
            <v>686</v>
          </cell>
          <cell r="B692" t="str">
            <v>罗雪才</v>
          </cell>
          <cell r="C692" t="str">
            <v>352627195511241912</v>
          </cell>
          <cell r="D692" t="str">
            <v>15960304812</v>
          </cell>
          <cell r="E692" t="str">
            <v>下罗村</v>
          </cell>
          <cell r="F692">
            <v>4.57</v>
          </cell>
        </row>
        <row r="692">
          <cell r="J692">
            <v>27.42</v>
          </cell>
          <cell r="K692" t="str">
            <v>9090821010100100053831</v>
          </cell>
          <cell r="L692" t="str">
            <v>连城县农村信用联社罗坊信用社</v>
          </cell>
        </row>
        <row r="693">
          <cell r="A693" t="str">
            <v>687</v>
          </cell>
          <cell r="B693" t="str">
            <v>罗益水</v>
          </cell>
          <cell r="C693" t="str">
            <v>352627197201211936</v>
          </cell>
          <cell r="D693">
            <v>3128963</v>
          </cell>
          <cell r="E693" t="str">
            <v>下罗村</v>
          </cell>
          <cell r="F693">
            <v>9.98</v>
          </cell>
        </row>
        <row r="693">
          <cell r="J693">
            <v>59.88</v>
          </cell>
          <cell r="K693" t="str">
            <v>9090821010100100053653</v>
          </cell>
          <cell r="L693" t="str">
            <v>连城县农村信用联社罗坊信用社</v>
          </cell>
        </row>
        <row r="694">
          <cell r="A694" t="str">
            <v>688</v>
          </cell>
          <cell r="B694" t="str">
            <v>罗翔</v>
          </cell>
          <cell r="C694" t="str">
            <v>352627195603251915</v>
          </cell>
          <cell r="D694" t="str">
            <v>15159010425</v>
          </cell>
          <cell r="E694" t="str">
            <v>下罗村</v>
          </cell>
          <cell r="F694">
            <v>5.69</v>
          </cell>
        </row>
        <row r="694">
          <cell r="J694">
            <v>34.14</v>
          </cell>
          <cell r="K694" t="str">
            <v>9090821010100100053822</v>
          </cell>
          <cell r="L694" t="str">
            <v>连城县农村信用联社罗坊信用社</v>
          </cell>
        </row>
        <row r="695">
          <cell r="A695" t="str">
            <v>689</v>
          </cell>
          <cell r="B695" t="str">
            <v>李文华</v>
          </cell>
          <cell r="C695" t="str">
            <v>352627196212291324</v>
          </cell>
          <cell r="D695" t="str">
            <v>18054879179</v>
          </cell>
          <cell r="E695" t="str">
            <v>下罗村</v>
          </cell>
          <cell r="F695">
            <v>7.37</v>
          </cell>
        </row>
        <row r="695">
          <cell r="J695">
            <v>44.22</v>
          </cell>
          <cell r="K695" t="str">
            <v>9090821010100100053751</v>
          </cell>
          <cell r="L695" t="str">
            <v>连城县农村信用联社罗坊信用社</v>
          </cell>
        </row>
        <row r="696">
          <cell r="A696" t="str">
            <v>690</v>
          </cell>
          <cell r="B696" t="str">
            <v>罗杰</v>
          </cell>
          <cell r="C696" t="str">
            <v>352627196808201916</v>
          </cell>
          <cell r="D696" t="str">
            <v/>
          </cell>
          <cell r="E696" t="str">
            <v>下罗村</v>
          </cell>
          <cell r="F696">
            <v>1.88</v>
          </cell>
        </row>
        <row r="696">
          <cell r="J696">
            <v>11.28</v>
          </cell>
          <cell r="K696" t="str">
            <v>6230362509009513531</v>
          </cell>
          <cell r="L696" t="str">
            <v>连城县农村信用联社罗坊信用社</v>
          </cell>
        </row>
        <row r="697">
          <cell r="A697" t="str">
            <v>691</v>
          </cell>
          <cell r="B697" t="str">
            <v>罗德权</v>
          </cell>
          <cell r="C697" t="str">
            <v>350825195401041916</v>
          </cell>
          <cell r="D697">
            <v>3128963</v>
          </cell>
          <cell r="E697" t="str">
            <v>下罗村</v>
          </cell>
          <cell r="F697">
            <v>0.79</v>
          </cell>
        </row>
        <row r="697">
          <cell r="J697">
            <v>4.74</v>
          </cell>
          <cell r="K697" t="str">
            <v>9090821010100100053706</v>
          </cell>
          <cell r="L697" t="str">
            <v>连城县农村信用联社罗坊信用社</v>
          </cell>
        </row>
        <row r="698">
          <cell r="A698" t="str">
            <v>692</v>
          </cell>
          <cell r="B698" t="str">
            <v>罗海祥</v>
          </cell>
          <cell r="C698" t="str">
            <v>352627197805221916</v>
          </cell>
          <cell r="D698">
            <v>13859570092</v>
          </cell>
          <cell r="E698" t="str">
            <v>下罗村</v>
          </cell>
          <cell r="F698">
            <v>14.66</v>
          </cell>
        </row>
        <row r="698">
          <cell r="J698">
            <v>87.96</v>
          </cell>
          <cell r="K698" t="str">
            <v>6230361109010524758</v>
          </cell>
          <cell r="L698" t="str">
            <v>连城县农村信用联社罗坊信用社</v>
          </cell>
        </row>
        <row r="699">
          <cell r="A699" t="str">
            <v>693</v>
          </cell>
          <cell r="B699" t="str">
            <v>罗伟升</v>
          </cell>
          <cell r="C699" t="str">
            <v>352627196601161910</v>
          </cell>
          <cell r="D699">
            <v>3128963</v>
          </cell>
          <cell r="E699" t="str">
            <v>下罗村</v>
          </cell>
          <cell r="F699">
            <v>6.13</v>
          </cell>
        </row>
        <row r="699">
          <cell r="J699">
            <v>36.78</v>
          </cell>
          <cell r="K699" t="str">
            <v>9090821010100100064856</v>
          </cell>
          <cell r="L699" t="str">
            <v>连城县农村信用联社罗坊信用社</v>
          </cell>
        </row>
        <row r="700">
          <cell r="A700" t="str">
            <v>694</v>
          </cell>
          <cell r="B700" t="str">
            <v>罗金祥</v>
          </cell>
          <cell r="C700" t="str">
            <v>352627197003181916</v>
          </cell>
          <cell r="D700" t="str">
            <v/>
          </cell>
          <cell r="E700" t="str">
            <v>下罗村</v>
          </cell>
          <cell r="F700">
            <v>12.7</v>
          </cell>
        </row>
        <row r="700">
          <cell r="J700">
            <v>76.2</v>
          </cell>
          <cell r="K700" t="str">
            <v>6230361109050834869</v>
          </cell>
          <cell r="L700" t="str">
            <v>连城县农村信用联社罗坊信用社</v>
          </cell>
        </row>
        <row r="701">
          <cell r="A701" t="str">
            <v>695</v>
          </cell>
          <cell r="B701" t="str">
            <v>罗火平</v>
          </cell>
          <cell r="C701" t="str">
            <v>352627196008281911</v>
          </cell>
          <cell r="D701" t="str">
            <v>13950883812</v>
          </cell>
          <cell r="E701" t="str">
            <v>下罗村</v>
          </cell>
          <cell r="F701">
            <v>9</v>
          </cell>
        </row>
        <row r="701">
          <cell r="J701">
            <v>54</v>
          </cell>
          <cell r="K701" t="str">
            <v>9090821010100100053840</v>
          </cell>
          <cell r="L701" t="str">
            <v>连城县农村信用联社罗坊信用社</v>
          </cell>
        </row>
        <row r="702">
          <cell r="A702" t="str">
            <v>696</v>
          </cell>
          <cell r="B702" t="str">
            <v>罗炎尧</v>
          </cell>
          <cell r="C702" t="str">
            <v>352627197308161959</v>
          </cell>
          <cell r="D702">
            <v>15280837768</v>
          </cell>
          <cell r="E702" t="str">
            <v>下罗村</v>
          </cell>
          <cell r="F702">
            <v>2.04</v>
          </cell>
        </row>
        <row r="702">
          <cell r="J702">
            <v>12.24</v>
          </cell>
          <cell r="K702" t="str">
            <v>9090821010100100053788</v>
          </cell>
          <cell r="L702" t="str">
            <v>连城县农村信用联社罗坊信用社</v>
          </cell>
        </row>
        <row r="703">
          <cell r="A703" t="str">
            <v>697</v>
          </cell>
          <cell r="B703" t="str">
            <v>罗招安</v>
          </cell>
          <cell r="C703" t="str">
            <v>352627197008071919</v>
          </cell>
          <cell r="D703" t="str">
            <v/>
          </cell>
          <cell r="E703" t="str">
            <v>下罗村</v>
          </cell>
          <cell r="F703">
            <v>6.2</v>
          </cell>
        </row>
        <row r="703">
          <cell r="J703">
            <v>37.2</v>
          </cell>
          <cell r="K703" t="str">
            <v>6230361109010524022</v>
          </cell>
          <cell r="L703" t="str">
            <v>连城县农村信用联社罗坊信用社</v>
          </cell>
        </row>
        <row r="704">
          <cell r="A704" t="str">
            <v>698</v>
          </cell>
          <cell r="B704" t="str">
            <v>邹芳</v>
          </cell>
          <cell r="C704" t="str">
            <v>352627197402021629</v>
          </cell>
          <cell r="D704" t="str">
            <v/>
          </cell>
          <cell r="E704" t="str">
            <v>下罗村</v>
          </cell>
          <cell r="F704">
            <v>5.1</v>
          </cell>
        </row>
        <row r="704">
          <cell r="J704">
            <v>30.6</v>
          </cell>
          <cell r="K704" t="str">
            <v>6221840509062806062</v>
          </cell>
          <cell r="L704" t="str">
            <v>连城县农村信用联社罗坊信用社</v>
          </cell>
        </row>
        <row r="705">
          <cell r="A705" t="str">
            <v>699</v>
          </cell>
          <cell r="B705" t="str">
            <v>罗进</v>
          </cell>
          <cell r="C705" t="str">
            <v>352627196306071912</v>
          </cell>
          <cell r="D705" t="str">
            <v>13860236426</v>
          </cell>
          <cell r="E705" t="str">
            <v>下罗村</v>
          </cell>
          <cell r="F705">
            <v>0.75</v>
          </cell>
        </row>
        <row r="705">
          <cell r="J705">
            <v>4.5</v>
          </cell>
          <cell r="K705" t="str">
            <v>9090821010100100171062</v>
          </cell>
          <cell r="L705" t="str">
            <v>连城县农村信用联社罗坊信用社</v>
          </cell>
        </row>
        <row r="706">
          <cell r="A706" t="str">
            <v>700</v>
          </cell>
          <cell r="B706" t="str">
            <v>罗益志</v>
          </cell>
          <cell r="C706" t="str">
            <v>352627197406121918</v>
          </cell>
          <cell r="D706" t="str">
            <v/>
          </cell>
          <cell r="E706" t="str">
            <v>下罗村</v>
          </cell>
          <cell r="F706">
            <v>0.64</v>
          </cell>
        </row>
        <row r="706">
          <cell r="J706">
            <v>3.84</v>
          </cell>
          <cell r="K706" t="str">
            <v>6221840509062806112</v>
          </cell>
          <cell r="L706" t="str">
            <v>连城县农村信用联社罗坊信用社</v>
          </cell>
        </row>
        <row r="707">
          <cell r="A707" t="str">
            <v>701</v>
          </cell>
          <cell r="B707" t="str">
            <v>罗洪生</v>
          </cell>
          <cell r="C707" t="str">
            <v>352627196610221911</v>
          </cell>
          <cell r="D707" t="str">
            <v>15059934396</v>
          </cell>
          <cell r="E707" t="str">
            <v>下罗村</v>
          </cell>
          <cell r="F707">
            <v>5.77</v>
          </cell>
        </row>
        <row r="707">
          <cell r="J707">
            <v>34.62</v>
          </cell>
          <cell r="K707" t="str">
            <v>9090821010100100053644</v>
          </cell>
          <cell r="L707" t="str">
            <v>连城县农村信用联社罗坊信用社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连城县罗坊乡肖坑村民委员会</v>
          </cell>
        </row>
        <row r="5">
          <cell r="C5" t="str">
            <v>连城县罗坊乡肖坑村民委员会刘俊生、罗秀珍等196户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刘义琪</v>
          </cell>
          <cell r="C7" t="str">
            <v>35262719760323193X</v>
          </cell>
          <cell r="D7" t="str">
            <v/>
          </cell>
          <cell r="E7" t="str">
            <v>肖坑村</v>
          </cell>
          <cell r="F7">
            <v>5.88</v>
          </cell>
        </row>
        <row r="7">
          <cell r="J7">
            <v>35.28</v>
          </cell>
          <cell r="K7" t="str">
            <v>6221840509062832332</v>
          </cell>
          <cell r="L7" t="str">
            <v>连城县农村信用联社罗坊信用社</v>
          </cell>
        </row>
        <row r="8">
          <cell r="A8" t="str">
            <v>2</v>
          </cell>
          <cell r="B8" t="str">
            <v>刘福生</v>
          </cell>
          <cell r="C8" t="str">
            <v>350825198909161912</v>
          </cell>
          <cell r="D8" t="str">
            <v/>
          </cell>
          <cell r="E8" t="str">
            <v>肖坑村</v>
          </cell>
          <cell r="F8">
            <v>0.4</v>
          </cell>
        </row>
        <row r="8">
          <cell r="J8">
            <v>2.4</v>
          </cell>
          <cell r="K8" t="str">
            <v>6220361109010473956</v>
          </cell>
          <cell r="L8" t="str">
            <v>连城县农村信用联社罗坊信用社</v>
          </cell>
        </row>
        <row r="9">
          <cell r="A9" t="str">
            <v>3</v>
          </cell>
          <cell r="B9" t="str">
            <v>刘生</v>
          </cell>
          <cell r="C9" t="str">
            <v>352627196302121919</v>
          </cell>
          <cell r="D9">
            <v>13559994803</v>
          </cell>
          <cell r="E9" t="str">
            <v>肖坑村</v>
          </cell>
          <cell r="F9">
            <v>3.77</v>
          </cell>
        </row>
        <row r="9">
          <cell r="J9">
            <v>22.62</v>
          </cell>
          <cell r="K9" t="str">
            <v>6221840509062831482</v>
          </cell>
          <cell r="L9" t="str">
            <v>连城县农村信用联社罗坊信用社</v>
          </cell>
        </row>
        <row r="10">
          <cell r="A10" t="str">
            <v>4</v>
          </cell>
          <cell r="B10" t="str">
            <v>罗妹妲</v>
          </cell>
          <cell r="C10" t="str">
            <v>352627195402161921</v>
          </cell>
          <cell r="D10" t="str">
            <v/>
          </cell>
          <cell r="E10" t="str">
            <v>肖坑村</v>
          </cell>
          <cell r="F10">
            <v>2.91</v>
          </cell>
        </row>
        <row r="10">
          <cell r="J10">
            <v>17.46</v>
          </cell>
          <cell r="K10" t="str">
            <v>6221840509062833496</v>
          </cell>
          <cell r="L10" t="str">
            <v>连城县农村信用联社罗坊信用社</v>
          </cell>
        </row>
        <row r="11">
          <cell r="A11" t="str">
            <v>5</v>
          </cell>
          <cell r="B11" t="str">
            <v>罗细清</v>
          </cell>
          <cell r="C11" t="str">
            <v>352627195709041924</v>
          </cell>
          <cell r="D11" t="str">
            <v/>
          </cell>
          <cell r="E11" t="str">
            <v>肖坑村</v>
          </cell>
          <cell r="F11">
            <v>4.9</v>
          </cell>
        </row>
        <row r="11">
          <cell r="J11">
            <v>29.4</v>
          </cell>
          <cell r="K11" t="str">
            <v>6221840509062830484</v>
          </cell>
          <cell r="L11" t="str">
            <v>连城县农村信用联社罗坊信用社</v>
          </cell>
        </row>
        <row r="12">
          <cell r="A12" t="str">
            <v>6</v>
          </cell>
          <cell r="B12" t="str">
            <v>罗春良</v>
          </cell>
          <cell r="C12" t="str">
            <v>352627194809251916</v>
          </cell>
          <cell r="D12">
            <v>13860267764</v>
          </cell>
          <cell r="E12" t="str">
            <v>肖坑村</v>
          </cell>
          <cell r="F12">
            <v>4.31</v>
          </cell>
        </row>
        <row r="12">
          <cell r="J12">
            <v>25.86</v>
          </cell>
          <cell r="K12" t="str">
            <v>9090821010100100035175</v>
          </cell>
          <cell r="L12" t="str">
            <v>连城县农村信用联社罗坊信用社</v>
          </cell>
        </row>
        <row r="13">
          <cell r="A13" t="str">
            <v>7</v>
          </cell>
          <cell r="B13" t="str">
            <v>刘良</v>
          </cell>
          <cell r="C13" t="str">
            <v>352627197305101934</v>
          </cell>
          <cell r="D13">
            <v>15206017528</v>
          </cell>
          <cell r="E13" t="str">
            <v>肖坑村</v>
          </cell>
          <cell r="F13">
            <v>1.82</v>
          </cell>
        </row>
        <row r="13">
          <cell r="J13">
            <v>10.92</v>
          </cell>
          <cell r="K13" t="str">
            <v>6221840509062831730</v>
          </cell>
          <cell r="L13" t="str">
            <v>连城县农村信用联社罗坊信用社</v>
          </cell>
        </row>
        <row r="14">
          <cell r="A14" t="str">
            <v>8</v>
          </cell>
          <cell r="B14" t="str">
            <v>钟小红</v>
          </cell>
          <cell r="C14" t="str">
            <v>350821198904170822</v>
          </cell>
          <cell r="D14" t="str">
            <v/>
          </cell>
          <cell r="E14" t="str">
            <v>肖坑村</v>
          </cell>
          <cell r="F14">
            <v>5.01</v>
          </cell>
        </row>
        <row r="14">
          <cell r="J14">
            <v>30.06</v>
          </cell>
          <cell r="K14" t="str">
            <v>6230362509001023190</v>
          </cell>
          <cell r="L14" t="str">
            <v>连城县农村信用联社罗坊信用社</v>
          </cell>
        </row>
        <row r="15">
          <cell r="A15" t="str">
            <v>9</v>
          </cell>
          <cell r="B15" t="str">
            <v>刘文标</v>
          </cell>
          <cell r="C15" t="str">
            <v>350825198302221915</v>
          </cell>
          <cell r="D15" t="str">
            <v/>
          </cell>
          <cell r="E15" t="str">
            <v>肖坑村</v>
          </cell>
          <cell r="F15">
            <v>0.5</v>
          </cell>
        </row>
        <row r="15">
          <cell r="J15">
            <v>3</v>
          </cell>
          <cell r="K15" t="str">
            <v>6221272702010740411</v>
          </cell>
          <cell r="L15" t="str">
            <v>连城县农村信用联社罗坊信用社</v>
          </cell>
        </row>
        <row r="16">
          <cell r="A16" t="str">
            <v>10</v>
          </cell>
          <cell r="B16" t="str">
            <v>刘文汉</v>
          </cell>
          <cell r="C16" t="str">
            <v>352627197811211917</v>
          </cell>
          <cell r="D16" t="str">
            <v/>
          </cell>
          <cell r="E16" t="str">
            <v>肖坑村</v>
          </cell>
          <cell r="F16">
            <v>0.5</v>
          </cell>
        </row>
        <row r="16">
          <cell r="J16">
            <v>3</v>
          </cell>
          <cell r="K16" t="str">
            <v>6221840509062832308</v>
          </cell>
          <cell r="L16" t="str">
            <v>连城县农村信用联社罗坊信用社</v>
          </cell>
        </row>
        <row r="17">
          <cell r="A17" t="str">
            <v>11</v>
          </cell>
          <cell r="B17" t="str">
            <v>刘建章</v>
          </cell>
          <cell r="C17" t="str">
            <v>352627194309271910</v>
          </cell>
          <cell r="D17">
            <v>8498142</v>
          </cell>
          <cell r="E17" t="str">
            <v>肖坑村</v>
          </cell>
          <cell r="F17">
            <v>1.58</v>
          </cell>
        </row>
        <row r="17">
          <cell r="J17">
            <v>9.48</v>
          </cell>
          <cell r="K17" t="str">
            <v>6221840509062832050</v>
          </cell>
          <cell r="L17" t="str">
            <v>连城县农村信用联社罗坊信用社</v>
          </cell>
        </row>
        <row r="18">
          <cell r="A18" t="str">
            <v>12</v>
          </cell>
          <cell r="B18" t="str">
            <v>刘金旺</v>
          </cell>
          <cell r="C18" t="str">
            <v>352627196207031915</v>
          </cell>
          <cell r="D18">
            <v>13599342287</v>
          </cell>
          <cell r="E18" t="str">
            <v>肖坑村</v>
          </cell>
          <cell r="F18">
            <v>2.45</v>
          </cell>
        </row>
        <row r="18">
          <cell r="J18">
            <v>14.7</v>
          </cell>
          <cell r="K18" t="str">
            <v>9090821010100100035139</v>
          </cell>
          <cell r="L18" t="str">
            <v>连城县农村信用联社罗坊信用社</v>
          </cell>
        </row>
        <row r="19">
          <cell r="A19" t="str">
            <v>13</v>
          </cell>
          <cell r="B19" t="str">
            <v>刘庆恒</v>
          </cell>
          <cell r="C19" t="str">
            <v>352627196908141973</v>
          </cell>
          <cell r="D19">
            <v>15860172920</v>
          </cell>
          <cell r="E19" t="str">
            <v>肖坑村</v>
          </cell>
          <cell r="F19">
            <v>3.34</v>
          </cell>
        </row>
        <row r="19">
          <cell r="J19">
            <v>20.04</v>
          </cell>
          <cell r="K19" t="str">
            <v>6221840509062834346</v>
          </cell>
          <cell r="L19" t="str">
            <v>连城县农村信用联社罗坊信用社</v>
          </cell>
        </row>
        <row r="20">
          <cell r="A20" t="str">
            <v>14</v>
          </cell>
          <cell r="B20" t="str">
            <v>刘生旺</v>
          </cell>
          <cell r="C20" t="str">
            <v>352627197310301914</v>
          </cell>
          <cell r="D20" t="str">
            <v/>
          </cell>
          <cell r="E20" t="str">
            <v>肖坑村</v>
          </cell>
          <cell r="F20">
            <v>6.35</v>
          </cell>
        </row>
        <row r="20">
          <cell r="J20">
            <v>38.1</v>
          </cell>
          <cell r="K20" t="str">
            <v>6221840509062833819</v>
          </cell>
          <cell r="L20" t="str">
            <v>连城县农村信用联社罗坊信用社</v>
          </cell>
        </row>
        <row r="21">
          <cell r="A21" t="str">
            <v>15</v>
          </cell>
          <cell r="B21" t="str">
            <v>刘永宁</v>
          </cell>
          <cell r="C21" t="str">
            <v>352627195712061918</v>
          </cell>
          <cell r="D21">
            <v>15880620833</v>
          </cell>
          <cell r="E21" t="str">
            <v>肖坑村</v>
          </cell>
          <cell r="F21">
            <v>5.02</v>
          </cell>
        </row>
        <row r="21">
          <cell r="J21">
            <v>30.12</v>
          </cell>
          <cell r="K21" t="str">
            <v>6221840509062834221</v>
          </cell>
          <cell r="L21" t="str">
            <v>连城县农村信用联社罗坊信用社</v>
          </cell>
        </row>
        <row r="22">
          <cell r="A22" t="str">
            <v>16</v>
          </cell>
          <cell r="B22" t="str">
            <v>刘文贵</v>
          </cell>
          <cell r="C22" t="str">
            <v>350825198302101913</v>
          </cell>
          <cell r="D22" t="str">
            <v/>
          </cell>
          <cell r="E22" t="str">
            <v>肖坑村</v>
          </cell>
          <cell r="F22">
            <v>3.09</v>
          </cell>
        </row>
        <row r="22">
          <cell r="J22">
            <v>18.54</v>
          </cell>
          <cell r="K22" t="str">
            <v>6230362509042006626</v>
          </cell>
          <cell r="L22" t="str">
            <v>连城县农村信用联社罗坊信用社</v>
          </cell>
        </row>
        <row r="23">
          <cell r="A23" t="str">
            <v>17</v>
          </cell>
          <cell r="B23" t="str">
            <v>刘九生</v>
          </cell>
          <cell r="C23" t="str">
            <v>352627197606101911</v>
          </cell>
          <cell r="D23">
            <v>15685971060</v>
          </cell>
          <cell r="E23" t="str">
            <v>肖坑村</v>
          </cell>
          <cell r="F23">
            <v>1.75</v>
          </cell>
        </row>
        <row r="23">
          <cell r="J23">
            <v>10.5</v>
          </cell>
          <cell r="K23" t="str">
            <v>9090821010100100169681</v>
          </cell>
          <cell r="L23" t="str">
            <v>连城县农村信用联社罗坊信用社</v>
          </cell>
        </row>
        <row r="24">
          <cell r="A24" t="str">
            <v>18</v>
          </cell>
          <cell r="B24" t="str">
            <v>刘文兴</v>
          </cell>
          <cell r="C24" t="str">
            <v>352627196712021910</v>
          </cell>
          <cell r="D24">
            <v>13459702835</v>
          </cell>
          <cell r="E24" t="str">
            <v>肖坑村</v>
          </cell>
          <cell r="F24">
            <v>4.07</v>
          </cell>
        </row>
        <row r="24">
          <cell r="J24">
            <v>24.42</v>
          </cell>
          <cell r="K24" t="str">
            <v>6221840509062832910</v>
          </cell>
          <cell r="L24" t="str">
            <v>连城县农村信用联社罗坊信用社</v>
          </cell>
        </row>
        <row r="25">
          <cell r="A25" t="str">
            <v>19</v>
          </cell>
          <cell r="B25" t="str">
            <v>刘难民</v>
          </cell>
          <cell r="C25" t="str">
            <v>35262719510706191X</v>
          </cell>
          <cell r="D25">
            <v>15081226679</v>
          </cell>
          <cell r="E25" t="str">
            <v>肖坑村</v>
          </cell>
          <cell r="F25">
            <v>2.56</v>
          </cell>
        </row>
        <row r="25">
          <cell r="J25">
            <v>15.36</v>
          </cell>
          <cell r="K25" t="str">
            <v>9090821010100100035246</v>
          </cell>
          <cell r="L25" t="str">
            <v>连城县农村信用联社罗坊信用社</v>
          </cell>
        </row>
        <row r="26">
          <cell r="A26" t="str">
            <v>20</v>
          </cell>
          <cell r="B26" t="str">
            <v>刘炳春</v>
          </cell>
          <cell r="C26" t="str">
            <v>352627195103031916</v>
          </cell>
          <cell r="D26">
            <v>15959721285</v>
          </cell>
          <cell r="E26" t="str">
            <v>肖坑村</v>
          </cell>
          <cell r="F26">
            <v>2.46</v>
          </cell>
        </row>
        <row r="26">
          <cell r="J26">
            <v>14.76</v>
          </cell>
          <cell r="K26" t="str">
            <v>9090821010100100035184</v>
          </cell>
          <cell r="L26" t="str">
            <v>连城县农村信用联社罗坊信用社</v>
          </cell>
        </row>
        <row r="27">
          <cell r="A27" t="str">
            <v>21</v>
          </cell>
          <cell r="B27" t="str">
            <v>刘火生</v>
          </cell>
          <cell r="C27" t="str">
            <v>352627195908101918</v>
          </cell>
          <cell r="D27">
            <v>17359739315</v>
          </cell>
          <cell r="E27" t="str">
            <v>肖坑村</v>
          </cell>
          <cell r="F27">
            <v>0.64</v>
          </cell>
        </row>
        <row r="27">
          <cell r="J27">
            <v>3.84</v>
          </cell>
          <cell r="K27" t="str">
            <v>9090821010100100035148</v>
          </cell>
          <cell r="L27" t="str">
            <v>连城县农村信用联社罗坊信用社</v>
          </cell>
        </row>
        <row r="28">
          <cell r="A28" t="str">
            <v>22</v>
          </cell>
          <cell r="B28" t="str">
            <v>罗福群</v>
          </cell>
          <cell r="C28" t="str">
            <v>352627194408071922</v>
          </cell>
          <cell r="D28" t="str">
            <v/>
          </cell>
          <cell r="E28" t="str">
            <v>肖坑村</v>
          </cell>
          <cell r="F28">
            <v>2.42</v>
          </cell>
        </row>
        <row r="28">
          <cell r="J28">
            <v>14.52</v>
          </cell>
          <cell r="K28" t="str">
            <v>6221840509062832720</v>
          </cell>
          <cell r="L28" t="str">
            <v>连城县农村信用联社罗坊信用社</v>
          </cell>
        </row>
        <row r="29">
          <cell r="A29" t="str">
            <v>23</v>
          </cell>
          <cell r="B29" t="str">
            <v>刘文富</v>
          </cell>
          <cell r="C29" t="str">
            <v>352627197208041917</v>
          </cell>
          <cell r="D29">
            <v>13559994803</v>
          </cell>
          <cell r="E29" t="str">
            <v>肖坑村</v>
          </cell>
          <cell r="F29">
            <v>1.09</v>
          </cell>
        </row>
        <row r="29">
          <cell r="J29">
            <v>6.54</v>
          </cell>
          <cell r="K29" t="str">
            <v>6221840509062833074</v>
          </cell>
          <cell r="L29" t="str">
            <v>连城县农村信用联社罗坊信用社</v>
          </cell>
        </row>
        <row r="30">
          <cell r="A30" t="str">
            <v>24</v>
          </cell>
          <cell r="B30" t="str">
            <v>杨招仙</v>
          </cell>
          <cell r="C30" t="str">
            <v>352627197201011627</v>
          </cell>
          <cell r="D30">
            <v>15960895090</v>
          </cell>
          <cell r="E30" t="str">
            <v>肖坑村</v>
          </cell>
          <cell r="F30">
            <v>3.18</v>
          </cell>
        </row>
        <row r="30">
          <cell r="J30">
            <v>19.08</v>
          </cell>
          <cell r="K30" t="str">
            <v>6221840509062833025</v>
          </cell>
          <cell r="L30" t="str">
            <v>连城县农村信用联社罗坊信用社</v>
          </cell>
        </row>
        <row r="31">
          <cell r="A31" t="str">
            <v>25</v>
          </cell>
          <cell r="B31" t="str">
            <v>刘文钟</v>
          </cell>
          <cell r="C31" t="str">
            <v>352627196709081912</v>
          </cell>
          <cell r="D31">
            <v>18159457283</v>
          </cell>
          <cell r="E31" t="str">
            <v>肖坑村</v>
          </cell>
          <cell r="F31">
            <v>4.84</v>
          </cell>
        </row>
        <row r="31">
          <cell r="J31">
            <v>29.04</v>
          </cell>
          <cell r="K31" t="str">
            <v>9090821010100100035157</v>
          </cell>
          <cell r="L31" t="str">
            <v>连城县农村信用联社罗坊信用社</v>
          </cell>
        </row>
        <row r="32">
          <cell r="A32" t="str">
            <v>26</v>
          </cell>
          <cell r="B32" t="str">
            <v>刘意生</v>
          </cell>
          <cell r="C32" t="str">
            <v>352627197209081937</v>
          </cell>
          <cell r="D32" t="str">
            <v/>
          </cell>
          <cell r="E32" t="str">
            <v>肖坑村</v>
          </cell>
          <cell r="F32">
            <v>4.28</v>
          </cell>
        </row>
        <row r="32">
          <cell r="J32">
            <v>25.68</v>
          </cell>
          <cell r="K32" t="str">
            <v>6221840509062833769</v>
          </cell>
          <cell r="L32" t="str">
            <v>连城县农村信用联社罗坊信用社</v>
          </cell>
        </row>
        <row r="33">
          <cell r="A33" t="str">
            <v>27</v>
          </cell>
          <cell r="B33" t="str">
            <v>刘二流</v>
          </cell>
          <cell r="C33" t="str">
            <v>352627196207091918</v>
          </cell>
          <cell r="D33">
            <v>18059879374</v>
          </cell>
          <cell r="E33" t="str">
            <v>肖坑村</v>
          </cell>
          <cell r="F33">
            <v>3.19</v>
          </cell>
        </row>
        <row r="33">
          <cell r="J33">
            <v>19.14</v>
          </cell>
          <cell r="K33" t="str">
            <v>9090821010100100035237</v>
          </cell>
          <cell r="L33" t="str">
            <v>连城县农村信用联社罗坊信用社</v>
          </cell>
        </row>
        <row r="34">
          <cell r="A34" t="str">
            <v>28</v>
          </cell>
          <cell r="B34" t="str">
            <v>刘生水</v>
          </cell>
          <cell r="C34" t="str">
            <v>352627197411161914</v>
          </cell>
          <cell r="D34" t="str">
            <v/>
          </cell>
          <cell r="E34" t="str">
            <v>肖坑村</v>
          </cell>
          <cell r="F34">
            <v>2.17</v>
          </cell>
        </row>
        <row r="34">
          <cell r="J34">
            <v>13.02</v>
          </cell>
          <cell r="K34" t="str">
            <v>6221840509062833793</v>
          </cell>
          <cell r="L34" t="str">
            <v>连城县农村信用联社罗坊信用社</v>
          </cell>
        </row>
        <row r="35">
          <cell r="A35" t="str">
            <v>29</v>
          </cell>
          <cell r="B35" t="str">
            <v>林月华</v>
          </cell>
          <cell r="C35" t="str">
            <v>352627197011270249</v>
          </cell>
          <cell r="D35" t="str">
            <v/>
          </cell>
          <cell r="E35" t="str">
            <v>肖坑村</v>
          </cell>
          <cell r="F35">
            <v>0.71</v>
          </cell>
        </row>
        <row r="35">
          <cell r="J35">
            <v>4.26</v>
          </cell>
          <cell r="K35" t="str">
            <v>6228231559014618273</v>
          </cell>
          <cell r="L35" t="str">
            <v>连城县农村信用联社罗坊信用社</v>
          </cell>
        </row>
        <row r="36">
          <cell r="A36" t="str">
            <v>30</v>
          </cell>
          <cell r="B36" t="str">
            <v>刘雪民</v>
          </cell>
          <cell r="C36" t="str">
            <v>352627195112281917</v>
          </cell>
          <cell r="D36">
            <v>18850574295</v>
          </cell>
          <cell r="E36" t="str">
            <v>肖坑村</v>
          </cell>
          <cell r="F36">
            <v>4.46</v>
          </cell>
        </row>
        <row r="36">
          <cell r="J36">
            <v>26.76</v>
          </cell>
          <cell r="K36" t="str">
            <v>9090821010100100035317</v>
          </cell>
          <cell r="L36" t="str">
            <v>连城县农村信用联社罗坊信用社</v>
          </cell>
        </row>
        <row r="37">
          <cell r="A37" t="str">
            <v>31</v>
          </cell>
          <cell r="B37" t="str">
            <v>罗米招</v>
          </cell>
          <cell r="C37" t="str">
            <v>352627195111051925</v>
          </cell>
          <cell r="D37">
            <v>13950855338</v>
          </cell>
          <cell r="E37" t="str">
            <v>肖坑村</v>
          </cell>
          <cell r="F37">
            <v>7.34</v>
          </cell>
        </row>
        <row r="37">
          <cell r="J37">
            <v>44.04</v>
          </cell>
          <cell r="K37" t="str">
            <v>6221840509062834189</v>
          </cell>
          <cell r="L37" t="str">
            <v>连城县农村信用联社罗坊信用社</v>
          </cell>
        </row>
        <row r="38">
          <cell r="A38" t="str">
            <v>32</v>
          </cell>
          <cell r="B38" t="str">
            <v>罗冬秀</v>
          </cell>
          <cell r="C38" t="str">
            <v>35262719670914192X</v>
          </cell>
          <cell r="D38">
            <v>13375089193</v>
          </cell>
          <cell r="E38" t="str">
            <v>肖坑村</v>
          </cell>
          <cell r="F38">
            <v>1.83</v>
          </cell>
        </row>
        <row r="38">
          <cell r="J38">
            <v>10.98</v>
          </cell>
          <cell r="K38" t="str">
            <v>9090821010100100035433</v>
          </cell>
          <cell r="L38" t="str">
            <v>连城县农村信用联社罗坊信用社</v>
          </cell>
        </row>
        <row r="39">
          <cell r="A39" t="str">
            <v>33</v>
          </cell>
          <cell r="B39" t="str">
            <v>刘炳发</v>
          </cell>
          <cell r="C39" t="str">
            <v>352627194512251915</v>
          </cell>
          <cell r="D39" t="str">
            <v/>
          </cell>
          <cell r="E39" t="str">
            <v>肖坑村</v>
          </cell>
          <cell r="F39">
            <v>4.4</v>
          </cell>
        </row>
        <row r="39">
          <cell r="J39">
            <v>26.4</v>
          </cell>
          <cell r="K39" t="str">
            <v>6221840509062834130</v>
          </cell>
          <cell r="L39" t="str">
            <v>连城县农村信用联社罗坊信用社</v>
          </cell>
        </row>
        <row r="40">
          <cell r="A40" t="str">
            <v>34</v>
          </cell>
          <cell r="B40" t="str">
            <v>刘华林</v>
          </cell>
          <cell r="C40" t="str">
            <v>352627197907031910</v>
          </cell>
          <cell r="D40">
            <v>18600930313</v>
          </cell>
          <cell r="E40" t="str">
            <v>肖坑村</v>
          </cell>
          <cell r="F40">
            <v>5.79</v>
          </cell>
        </row>
        <row r="40">
          <cell r="J40">
            <v>34.74</v>
          </cell>
          <cell r="K40" t="str">
            <v>6221840509062832316</v>
          </cell>
          <cell r="L40" t="str">
            <v>连城县农村信用联社罗坊信用社</v>
          </cell>
        </row>
        <row r="41">
          <cell r="A41" t="str">
            <v>35</v>
          </cell>
          <cell r="B41" t="str">
            <v>刘木升</v>
          </cell>
          <cell r="C41" t="str">
            <v>352627196205231913</v>
          </cell>
          <cell r="D41">
            <v>13015941698</v>
          </cell>
          <cell r="E41" t="str">
            <v>肖坑村</v>
          </cell>
          <cell r="F41">
            <v>4.16</v>
          </cell>
        </row>
        <row r="41">
          <cell r="J41">
            <v>24.96</v>
          </cell>
          <cell r="K41" t="str">
            <v>9090821010100100035460</v>
          </cell>
          <cell r="L41" t="str">
            <v>连城县农村信用联社罗坊信用社</v>
          </cell>
        </row>
        <row r="42">
          <cell r="A42" t="str">
            <v>36</v>
          </cell>
          <cell r="B42" t="str">
            <v>刘锡昌</v>
          </cell>
          <cell r="C42" t="str">
            <v>352627194309211934</v>
          </cell>
          <cell r="D42" t="str">
            <v/>
          </cell>
          <cell r="E42" t="str">
            <v>肖坑村</v>
          </cell>
          <cell r="F42">
            <v>5.7</v>
          </cell>
        </row>
        <row r="42">
          <cell r="J42">
            <v>34.2</v>
          </cell>
          <cell r="K42" t="str">
            <v>9090821010100100035353</v>
          </cell>
          <cell r="L42" t="str">
            <v>连城县农村信用联社罗坊信用社</v>
          </cell>
        </row>
        <row r="43">
          <cell r="A43" t="str">
            <v>37</v>
          </cell>
          <cell r="B43" t="str">
            <v>刘运昌</v>
          </cell>
          <cell r="C43" t="str">
            <v>352627197302111934</v>
          </cell>
          <cell r="D43">
            <v>13850829147</v>
          </cell>
          <cell r="E43" t="str">
            <v>肖坑村</v>
          </cell>
          <cell r="F43">
            <v>0.47</v>
          </cell>
        </row>
        <row r="43">
          <cell r="J43">
            <v>2.82</v>
          </cell>
          <cell r="K43" t="str">
            <v>9090821010100100064437</v>
          </cell>
          <cell r="L43" t="str">
            <v>连城县农村信用联社罗坊信用社</v>
          </cell>
        </row>
        <row r="44">
          <cell r="A44" t="str">
            <v>38</v>
          </cell>
          <cell r="B44" t="str">
            <v>罗招子</v>
          </cell>
          <cell r="C44" t="str">
            <v>352627196209041922</v>
          </cell>
          <cell r="D44">
            <v>15216013473</v>
          </cell>
          <cell r="E44" t="str">
            <v>肖坑村</v>
          </cell>
          <cell r="F44">
            <v>4.77</v>
          </cell>
        </row>
        <row r="44">
          <cell r="J44">
            <v>28.62</v>
          </cell>
          <cell r="K44" t="str">
            <v>6221840509089898100</v>
          </cell>
          <cell r="L44" t="str">
            <v>连城县农村信用联社罗坊信用社</v>
          </cell>
        </row>
        <row r="45">
          <cell r="A45" t="str">
            <v>39</v>
          </cell>
          <cell r="B45" t="str">
            <v>刘永清</v>
          </cell>
          <cell r="C45" t="str">
            <v>352627196605091913</v>
          </cell>
          <cell r="D45">
            <v>18145170392</v>
          </cell>
          <cell r="E45" t="str">
            <v>肖坑村</v>
          </cell>
          <cell r="F45">
            <v>4.34</v>
          </cell>
        </row>
        <row r="45">
          <cell r="J45">
            <v>26.04</v>
          </cell>
          <cell r="K45" t="str">
            <v>9090821010100100035451</v>
          </cell>
          <cell r="L45" t="str">
            <v>连城县农村信用联社罗坊信用社</v>
          </cell>
        </row>
        <row r="46">
          <cell r="A46" t="str">
            <v>40</v>
          </cell>
          <cell r="B46" t="str">
            <v>罗翠珍</v>
          </cell>
          <cell r="C46" t="str">
            <v>352627195210021924</v>
          </cell>
          <cell r="D46">
            <v>18259486338</v>
          </cell>
          <cell r="E46" t="str">
            <v>肖坑村</v>
          </cell>
          <cell r="F46">
            <v>2.5</v>
          </cell>
        </row>
        <row r="46">
          <cell r="J46">
            <v>15</v>
          </cell>
          <cell r="K46" t="str">
            <v>9090821010100100035380</v>
          </cell>
          <cell r="L46" t="str">
            <v>连城县农村信用联社罗坊信用社</v>
          </cell>
        </row>
        <row r="47">
          <cell r="A47" t="str">
            <v>41</v>
          </cell>
          <cell r="B47" t="str">
            <v>刘天水</v>
          </cell>
          <cell r="C47" t="str">
            <v>352627196612031919</v>
          </cell>
          <cell r="D47">
            <v>13507519554</v>
          </cell>
          <cell r="E47" t="str">
            <v>肖坑村</v>
          </cell>
          <cell r="F47">
            <v>4.99</v>
          </cell>
        </row>
        <row r="47">
          <cell r="J47">
            <v>29.94</v>
          </cell>
          <cell r="K47" t="str">
            <v>9090821010100100026835</v>
          </cell>
          <cell r="L47" t="str">
            <v>连城县农村信用联社罗坊信用社</v>
          </cell>
        </row>
        <row r="48">
          <cell r="A48" t="str">
            <v>42</v>
          </cell>
          <cell r="B48" t="str">
            <v>刘文亮</v>
          </cell>
          <cell r="C48" t="str">
            <v>352627196811141918</v>
          </cell>
          <cell r="D48">
            <v>13950884030</v>
          </cell>
          <cell r="E48" t="str">
            <v>肖坑村</v>
          </cell>
          <cell r="F48">
            <v>7.98</v>
          </cell>
        </row>
        <row r="48">
          <cell r="J48">
            <v>47.88</v>
          </cell>
          <cell r="K48" t="str">
            <v>6221840509062832258</v>
          </cell>
          <cell r="L48" t="str">
            <v>连城县农村信用联社罗坊信用社</v>
          </cell>
        </row>
        <row r="49">
          <cell r="A49" t="str">
            <v>43</v>
          </cell>
          <cell r="B49" t="str">
            <v>刘长水</v>
          </cell>
          <cell r="C49" t="str">
            <v>352627196510041913</v>
          </cell>
          <cell r="D49">
            <v>13386935072</v>
          </cell>
          <cell r="E49" t="str">
            <v>肖坑村</v>
          </cell>
          <cell r="F49">
            <v>3.74</v>
          </cell>
        </row>
        <row r="49">
          <cell r="J49">
            <v>22.44</v>
          </cell>
          <cell r="K49" t="str">
            <v>9090821010100100035442</v>
          </cell>
          <cell r="L49" t="str">
            <v>连城县农村信用联社罗坊信用社</v>
          </cell>
        </row>
        <row r="50">
          <cell r="A50" t="str">
            <v>44</v>
          </cell>
          <cell r="B50" t="str">
            <v>刘松杵</v>
          </cell>
          <cell r="C50" t="str">
            <v>350825194705101936</v>
          </cell>
          <cell r="D50">
            <v>8497711</v>
          </cell>
          <cell r="E50" t="str">
            <v>肖坑村</v>
          </cell>
          <cell r="F50">
            <v>4.09</v>
          </cell>
        </row>
        <row r="50">
          <cell r="J50">
            <v>24.54</v>
          </cell>
          <cell r="K50" t="str">
            <v>9090821010100100035406</v>
          </cell>
          <cell r="L50" t="str">
            <v>连城县农村信用联社罗坊信用社</v>
          </cell>
        </row>
        <row r="51">
          <cell r="A51" t="str">
            <v>45</v>
          </cell>
          <cell r="B51" t="str">
            <v>刘金保</v>
          </cell>
          <cell r="C51" t="str">
            <v>352627193512141914</v>
          </cell>
          <cell r="D51" t="str">
            <v/>
          </cell>
          <cell r="E51" t="str">
            <v>肖坑村</v>
          </cell>
          <cell r="F51">
            <v>14.12</v>
          </cell>
        </row>
        <row r="51">
          <cell r="J51">
            <v>84.72</v>
          </cell>
          <cell r="K51" t="str">
            <v>6221840509062834106</v>
          </cell>
          <cell r="L51" t="str">
            <v>连城县农村信用联社罗坊信用社</v>
          </cell>
        </row>
        <row r="52">
          <cell r="A52" t="str">
            <v>46</v>
          </cell>
          <cell r="B52" t="str">
            <v>刘焕辉</v>
          </cell>
          <cell r="C52" t="str">
            <v>352627195910101917</v>
          </cell>
          <cell r="D52">
            <v>13860249685</v>
          </cell>
          <cell r="E52" t="str">
            <v>肖坑村</v>
          </cell>
          <cell r="F52">
            <v>3.19</v>
          </cell>
        </row>
        <row r="52">
          <cell r="J52">
            <v>19.14</v>
          </cell>
          <cell r="K52" t="str">
            <v>9090821010100100035371</v>
          </cell>
          <cell r="L52" t="str">
            <v>连城县农村信用联社罗坊信用社</v>
          </cell>
        </row>
        <row r="53">
          <cell r="A53" t="str">
            <v>47</v>
          </cell>
          <cell r="B53" t="str">
            <v>刘水长</v>
          </cell>
          <cell r="C53" t="str">
            <v>352627195401091917</v>
          </cell>
          <cell r="D53">
            <v>13599335223</v>
          </cell>
          <cell r="E53" t="str">
            <v>肖坑村</v>
          </cell>
          <cell r="F53">
            <v>4.18</v>
          </cell>
        </row>
        <row r="53">
          <cell r="J53">
            <v>25.08</v>
          </cell>
          <cell r="K53" t="str">
            <v>6221840509062833520</v>
          </cell>
          <cell r="L53" t="str">
            <v>连城县农村信用联社罗坊信用社</v>
          </cell>
        </row>
        <row r="54">
          <cell r="A54" t="str">
            <v>48</v>
          </cell>
          <cell r="B54" t="str">
            <v>刘盛材</v>
          </cell>
          <cell r="C54" t="str">
            <v>352627197011041913</v>
          </cell>
          <cell r="D54">
            <v>15160674956</v>
          </cell>
          <cell r="E54" t="str">
            <v>肖坑村</v>
          </cell>
          <cell r="F54">
            <v>7.42</v>
          </cell>
        </row>
        <row r="54">
          <cell r="J54">
            <v>44.52</v>
          </cell>
          <cell r="K54" t="str">
            <v>9090821010100100035479</v>
          </cell>
          <cell r="L54" t="str">
            <v>连城县农村信用联社罗坊信用社</v>
          </cell>
        </row>
        <row r="55">
          <cell r="A55" t="str">
            <v>49</v>
          </cell>
          <cell r="B55" t="str">
            <v>刘林昌</v>
          </cell>
          <cell r="C55" t="str">
            <v>352627196205281910</v>
          </cell>
          <cell r="D55">
            <v>13859544667</v>
          </cell>
          <cell r="E55" t="str">
            <v>肖坑村</v>
          </cell>
          <cell r="F55">
            <v>5.73</v>
          </cell>
        </row>
        <row r="55">
          <cell r="J55">
            <v>34.38</v>
          </cell>
          <cell r="K55" t="str">
            <v>9090821010100100035308</v>
          </cell>
          <cell r="L55" t="str">
            <v>连城县农村信用联社罗坊信用社</v>
          </cell>
        </row>
        <row r="56">
          <cell r="A56" t="str">
            <v>50</v>
          </cell>
          <cell r="B56" t="str">
            <v>刘洪昌</v>
          </cell>
          <cell r="C56" t="str">
            <v>35262719650829193X</v>
          </cell>
          <cell r="D56">
            <v>13685977468</v>
          </cell>
          <cell r="E56" t="str">
            <v>肖坑村</v>
          </cell>
          <cell r="F56">
            <v>12.08</v>
          </cell>
        </row>
        <row r="56">
          <cell r="J56">
            <v>72.48</v>
          </cell>
          <cell r="K56" t="str">
            <v>9090821010100100035344</v>
          </cell>
          <cell r="L56" t="str">
            <v>连城县农村信用联社罗坊信用社</v>
          </cell>
        </row>
        <row r="57">
          <cell r="A57" t="str">
            <v>51</v>
          </cell>
          <cell r="B57" t="str">
            <v>刘移民</v>
          </cell>
          <cell r="C57" t="str">
            <v>352627195512031917</v>
          </cell>
          <cell r="D57">
            <v>19889738736</v>
          </cell>
          <cell r="E57" t="str">
            <v>肖坑村</v>
          </cell>
          <cell r="F57">
            <v>1.79</v>
          </cell>
        </row>
        <row r="57">
          <cell r="J57">
            <v>10.74</v>
          </cell>
          <cell r="K57" t="str">
            <v>9090821010100100035567</v>
          </cell>
          <cell r="L57" t="str">
            <v>连城县农村信用联社罗坊信用社</v>
          </cell>
        </row>
        <row r="58">
          <cell r="A58" t="str">
            <v>52</v>
          </cell>
          <cell r="B58" t="str">
            <v>刘金长</v>
          </cell>
          <cell r="C58" t="str">
            <v>352627196804281912</v>
          </cell>
          <cell r="D58">
            <v>18505091327</v>
          </cell>
          <cell r="E58" t="str">
            <v>肖坑村</v>
          </cell>
          <cell r="F58">
            <v>2.35</v>
          </cell>
        </row>
        <row r="58">
          <cell r="J58">
            <v>14.1</v>
          </cell>
          <cell r="K58" t="str">
            <v>9090821010100100035521</v>
          </cell>
          <cell r="L58" t="str">
            <v>连城县农村信用联社罗坊信用社</v>
          </cell>
        </row>
        <row r="59">
          <cell r="A59" t="str">
            <v>53</v>
          </cell>
          <cell r="B59" t="str">
            <v>罗华金</v>
          </cell>
          <cell r="C59" t="str">
            <v>35262719631210192X</v>
          </cell>
          <cell r="D59">
            <v>15059949838</v>
          </cell>
          <cell r="E59" t="str">
            <v>肖坑村</v>
          </cell>
          <cell r="F59">
            <v>3.63</v>
          </cell>
        </row>
        <row r="59">
          <cell r="J59">
            <v>21.78</v>
          </cell>
          <cell r="K59" t="str">
            <v>9090821010100100035727</v>
          </cell>
          <cell r="L59" t="str">
            <v>连城县农村信用联社罗坊信用社</v>
          </cell>
        </row>
        <row r="60">
          <cell r="A60" t="str">
            <v>54</v>
          </cell>
          <cell r="B60" t="str">
            <v>刘作云</v>
          </cell>
          <cell r="C60" t="str">
            <v>350825195903141917</v>
          </cell>
          <cell r="D60">
            <v>15880626547</v>
          </cell>
          <cell r="E60" t="str">
            <v>肖坑村</v>
          </cell>
          <cell r="F60">
            <v>3.97</v>
          </cell>
        </row>
        <row r="60">
          <cell r="J60">
            <v>23.82</v>
          </cell>
          <cell r="K60" t="str">
            <v>9090821010100100026924</v>
          </cell>
          <cell r="L60" t="str">
            <v>连城县农村信用联社罗坊信用社</v>
          </cell>
        </row>
        <row r="61">
          <cell r="A61" t="str">
            <v>55</v>
          </cell>
          <cell r="B61" t="str">
            <v>刘作亮</v>
          </cell>
          <cell r="C61" t="str">
            <v>352627195709231912</v>
          </cell>
          <cell r="D61">
            <v>13959041137</v>
          </cell>
          <cell r="E61" t="str">
            <v>肖坑村</v>
          </cell>
          <cell r="F61">
            <v>4.57</v>
          </cell>
        </row>
        <row r="61">
          <cell r="J61">
            <v>27.42</v>
          </cell>
          <cell r="K61" t="str">
            <v>9090821010100100035754</v>
          </cell>
          <cell r="L61" t="str">
            <v>连城县农村信用联社罗坊信用社</v>
          </cell>
        </row>
        <row r="62">
          <cell r="A62" t="str">
            <v>56</v>
          </cell>
          <cell r="B62" t="str">
            <v>刘炎光</v>
          </cell>
          <cell r="C62" t="str">
            <v>352627197308181917</v>
          </cell>
          <cell r="D62" t="str">
            <v/>
          </cell>
          <cell r="E62" t="str">
            <v>肖坑村</v>
          </cell>
          <cell r="F62">
            <v>3.8</v>
          </cell>
        </row>
        <row r="62">
          <cell r="J62">
            <v>22.8</v>
          </cell>
          <cell r="K62" t="str">
            <v>6236681930009959493</v>
          </cell>
          <cell r="L62" t="str">
            <v>连城县农村信用联社罗坊信用社</v>
          </cell>
        </row>
        <row r="63">
          <cell r="A63" t="str">
            <v>57</v>
          </cell>
          <cell r="B63" t="str">
            <v>刘传松</v>
          </cell>
          <cell r="C63" t="str">
            <v>352627197102061936</v>
          </cell>
          <cell r="D63">
            <v>13559975119</v>
          </cell>
          <cell r="E63" t="str">
            <v>肖坑村</v>
          </cell>
          <cell r="F63">
            <v>3.38</v>
          </cell>
        </row>
        <row r="63">
          <cell r="J63">
            <v>20.28</v>
          </cell>
          <cell r="K63" t="str">
            <v>6221840509062829924</v>
          </cell>
          <cell r="L63" t="str">
            <v>连城县农村信用联社罗坊信用社</v>
          </cell>
        </row>
        <row r="64">
          <cell r="A64" t="str">
            <v>58</v>
          </cell>
          <cell r="B64" t="str">
            <v>刘德光</v>
          </cell>
          <cell r="C64" t="str">
            <v>352627196910121912</v>
          </cell>
          <cell r="D64">
            <v>13159316289</v>
          </cell>
          <cell r="E64" t="str">
            <v>肖坑村</v>
          </cell>
          <cell r="F64">
            <v>1.5</v>
          </cell>
        </row>
        <row r="64">
          <cell r="J64">
            <v>9</v>
          </cell>
          <cell r="K64" t="str">
            <v>6221840509062830641</v>
          </cell>
          <cell r="L64" t="str">
            <v>连城县农村信用联社罗坊信用社</v>
          </cell>
        </row>
        <row r="65">
          <cell r="A65" t="str">
            <v>59</v>
          </cell>
          <cell r="B65" t="str">
            <v>刘生养</v>
          </cell>
          <cell r="C65" t="str">
            <v>352627196101041912</v>
          </cell>
          <cell r="D65">
            <v>15105964897</v>
          </cell>
          <cell r="E65" t="str">
            <v>肖坑村</v>
          </cell>
          <cell r="F65">
            <v>3.14</v>
          </cell>
        </row>
        <row r="65">
          <cell r="J65">
            <v>18.84</v>
          </cell>
          <cell r="K65" t="str">
            <v>9090821010100100064446</v>
          </cell>
          <cell r="L65" t="str">
            <v>连城县农村信用联社罗坊信用社</v>
          </cell>
        </row>
        <row r="66">
          <cell r="A66" t="str">
            <v>60</v>
          </cell>
          <cell r="B66" t="str">
            <v>吴如珍</v>
          </cell>
          <cell r="C66" t="str">
            <v>352627195107041927</v>
          </cell>
          <cell r="D66" t="str">
            <v/>
          </cell>
          <cell r="E66" t="str">
            <v>肖坑村</v>
          </cell>
          <cell r="F66">
            <v>5.48</v>
          </cell>
        </row>
        <row r="66">
          <cell r="J66">
            <v>32.88</v>
          </cell>
          <cell r="K66" t="str">
            <v>6221840509062831367</v>
          </cell>
          <cell r="L66" t="str">
            <v>连城县农村信用联社罗坊信用社</v>
          </cell>
        </row>
        <row r="67">
          <cell r="A67" t="str">
            <v>61</v>
          </cell>
          <cell r="B67" t="str">
            <v>江小英</v>
          </cell>
          <cell r="C67" t="str">
            <v>352627196711211325</v>
          </cell>
          <cell r="D67">
            <v>13859502864</v>
          </cell>
          <cell r="E67" t="str">
            <v>肖坑村</v>
          </cell>
          <cell r="F67">
            <v>2.22</v>
          </cell>
        </row>
        <row r="67">
          <cell r="J67">
            <v>13.32</v>
          </cell>
          <cell r="K67" t="str">
            <v>6221840509062833686</v>
          </cell>
          <cell r="L67" t="str">
            <v>连城县农村信用联社罗坊信用社</v>
          </cell>
        </row>
        <row r="68">
          <cell r="A68" t="str">
            <v>62</v>
          </cell>
          <cell r="B68" t="str">
            <v>刘广西</v>
          </cell>
          <cell r="C68" t="str">
            <v>352627195906081917</v>
          </cell>
          <cell r="D68">
            <v>15860171161</v>
          </cell>
          <cell r="E68" t="str">
            <v>肖坑村</v>
          </cell>
          <cell r="F68">
            <v>4.64</v>
          </cell>
        </row>
        <row r="68">
          <cell r="J68">
            <v>27.84</v>
          </cell>
          <cell r="K68" t="str">
            <v>9090821010100100035709</v>
          </cell>
          <cell r="L68" t="str">
            <v>连城县农村信用联社罗坊信用社</v>
          </cell>
        </row>
        <row r="69">
          <cell r="A69" t="str">
            <v>63</v>
          </cell>
          <cell r="B69" t="str">
            <v>刘加光</v>
          </cell>
          <cell r="C69" t="str">
            <v>352627196910121955</v>
          </cell>
          <cell r="D69">
            <v>18759276659</v>
          </cell>
          <cell r="E69" t="str">
            <v>肖坑村</v>
          </cell>
          <cell r="F69">
            <v>3.21</v>
          </cell>
        </row>
        <row r="69">
          <cell r="J69">
            <v>19.26</v>
          </cell>
          <cell r="K69" t="str">
            <v>9090821010100100035683</v>
          </cell>
          <cell r="L69" t="str">
            <v>连城县农村信用联社罗坊信用社</v>
          </cell>
        </row>
        <row r="70">
          <cell r="A70" t="str">
            <v>64</v>
          </cell>
          <cell r="B70" t="str">
            <v>刘赐光</v>
          </cell>
          <cell r="C70" t="str">
            <v>352627195502081910</v>
          </cell>
          <cell r="D70">
            <v>18759037680</v>
          </cell>
          <cell r="E70" t="str">
            <v>肖坑村</v>
          </cell>
          <cell r="F70">
            <v>4.15</v>
          </cell>
        </row>
        <row r="70">
          <cell r="J70">
            <v>24.9</v>
          </cell>
          <cell r="K70" t="str">
            <v>9090821010100100035790</v>
          </cell>
          <cell r="L70" t="str">
            <v>连城县农村信用联社罗坊信用社</v>
          </cell>
        </row>
        <row r="71">
          <cell r="A71" t="str">
            <v>65</v>
          </cell>
          <cell r="B71" t="str">
            <v>刘文泷</v>
          </cell>
          <cell r="C71" t="str">
            <v>352627197604291918</v>
          </cell>
          <cell r="D71" t="str">
            <v/>
          </cell>
          <cell r="E71" t="str">
            <v>肖坑村</v>
          </cell>
          <cell r="F71">
            <v>5.34</v>
          </cell>
        </row>
        <row r="71">
          <cell r="J71">
            <v>32.04</v>
          </cell>
          <cell r="K71" t="str">
            <v>6221840509105235634</v>
          </cell>
          <cell r="L71" t="str">
            <v>连城县农村信用联社罗坊信用社</v>
          </cell>
        </row>
        <row r="72">
          <cell r="A72" t="str">
            <v>66</v>
          </cell>
          <cell r="B72" t="str">
            <v>刘进文</v>
          </cell>
          <cell r="C72" t="str">
            <v>352627196609031918</v>
          </cell>
          <cell r="D72">
            <v>13559994803</v>
          </cell>
          <cell r="E72" t="str">
            <v>肖坑村</v>
          </cell>
          <cell r="F72">
            <v>4.99</v>
          </cell>
        </row>
        <row r="72">
          <cell r="J72">
            <v>29.94</v>
          </cell>
          <cell r="K72" t="str">
            <v>6221840509089898092</v>
          </cell>
          <cell r="L72" t="str">
            <v>连城县农村信用联社罗坊信用社</v>
          </cell>
        </row>
        <row r="73">
          <cell r="A73" t="str">
            <v>67</v>
          </cell>
          <cell r="B73" t="str">
            <v>刘广东</v>
          </cell>
          <cell r="C73" t="str">
            <v>352627195305211915</v>
          </cell>
          <cell r="D73">
            <v>8497032</v>
          </cell>
          <cell r="E73" t="str">
            <v>肖坑村</v>
          </cell>
          <cell r="F73">
            <v>3.84</v>
          </cell>
        </row>
        <row r="73">
          <cell r="J73">
            <v>23.04</v>
          </cell>
          <cell r="K73" t="str">
            <v>9090821010100100035781</v>
          </cell>
          <cell r="L73" t="str">
            <v>连城县农村信用联社罗坊信用社</v>
          </cell>
        </row>
        <row r="74">
          <cell r="A74" t="str">
            <v>68</v>
          </cell>
          <cell r="B74" t="str">
            <v>刘湖南</v>
          </cell>
          <cell r="C74" t="str">
            <v>352627196609141930</v>
          </cell>
          <cell r="D74">
            <v>13859549783</v>
          </cell>
          <cell r="E74" t="str">
            <v>肖坑村</v>
          </cell>
          <cell r="F74">
            <v>4.28</v>
          </cell>
        </row>
        <row r="74">
          <cell r="J74">
            <v>25.68</v>
          </cell>
          <cell r="K74" t="str">
            <v>9090821010100100035816</v>
          </cell>
          <cell r="L74" t="str">
            <v>连城县农村信用联社罗坊信用社</v>
          </cell>
        </row>
        <row r="75">
          <cell r="A75" t="str">
            <v>69</v>
          </cell>
          <cell r="B75" t="str">
            <v>刘佳进</v>
          </cell>
          <cell r="C75" t="str">
            <v>352627193908111914</v>
          </cell>
          <cell r="D75">
            <v>13605901327</v>
          </cell>
          <cell r="E75" t="str">
            <v>肖坑村</v>
          </cell>
          <cell r="F75">
            <v>2.21</v>
          </cell>
        </row>
        <row r="75">
          <cell r="J75">
            <v>13.26</v>
          </cell>
          <cell r="K75" t="str">
            <v>9090821010100100035807</v>
          </cell>
          <cell r="L75" t="str">
            <v>连城县农村信用联社罗坊信用社</v>
          </cell>
        </row>
        <row r="76">
          <cell r="A76" t="str">
            <v>70</v>
          </cell>
          <cell r="B76" t="str">
            <v>刘裕光</v>
          </cell>
          <cell r="C76" t="str">
            <v>352627196502141914</v>
          </cell>
          <cell r="D76">
            <v>13759069343</v>
          </cell>
          <cell r="E76" t="str">
            <v>肖坑村</v>
          </cell>
          <cell r="F76">
            <v>5.52</v>
          </cell>
        </row>
        <row r="76">
          <cell r="J76">
            <v>33.12</v>
          </cell>
          <cell r="K76" t="str">
            <v>9090821010100100035745</v>
          </cell>
          <cell r="L76" t="str">
            <v>连城县农村信用联社罗坊信用社</v>
          </cell>
        </row>
        <row r="77">
          <cell r="A77" t="str">
            <v>71</v>
          </cell>
          <cell r="B77" t="str">
            <v>刘先光</v>
          </cell>
          <cell r="C77" t="str">
            <v>352627195809161931</v>
          </cell>
          <cell r="D77">
            <v>18396315089</v>
          </cell>
          <cell r="E77" t="str">
            <v>肖坑村</v>
          </cell>
          <cell r="F77">
            <v>4.03</v>
          </cell>
        </row>
        <row r="77">
          <cell r="J77">
            <v>24.18</v>
          </cell>
          <cell r="K77" t="str">
            <v>9090821010100100035718</v>
          </cell>
          <cell r="L77" t="str">
            <v>连城县农村信用联社罗坊信用社</v>
          </cell>
        </row>
        <row r="78">
          <cell r="A78" t="str">
            <v>72</v>
          </cell>
          <cell r="B78" t="str">
            <v>刘永康</v>
          </cell>
          <cell r="C78" t="str">
            <v>352627194807151911</v>
          </cell>
          <cell r="D78">
            <v>15159011328</v>
          </cell>
          <cell r="E78" t="str">
            <v>肖坑村</v>
          </cell>
          <cell r="F78">
            <v>1.75</v>
          </cell>
        </row>
        <row r="78">
          <cell r="J78">
            <v>10.5</v>
          </cell>
          <cell r="K78" t="str">
            <v>9090821010100100035656</v>
          </cell>
          <cell r="L78" t="str">
            <v>连城县农村信用联社罗坊信用社</v>
          </cell>
        </row>
        <row r="79">
          <cell r="A79" t="str">
            <v>73</v>
          </cell>
          <cell r="B79" t="str">
            <v>刘德明</v>
          </cell>
          <cell r="C79" t="str">
            <v>352627197208021932</v>
          </cell>
          <cell r="D79" t="str">
            <v/>
          </cell>
          <cell r="E79" t="str">
            <v>肖坑村</v>
          </cell>
          <cell r="F79">
            <v>1.61</v>
          </cell>
        </row>
        <row r="79">
          <cell r="J79">
            <v>9.66</v>
          </cell>
          <cell r="K79" t="str">
            <v>6221840509089898183</v>
          </cell>
          <cell r="L79" t="str">
            <v>连城县农村信用联社罗坊信用社</v>
          </cell>
        </row>
        <row r="80">
          <cell r="A80" t="str">
            <v>74</v>
          </cell>
          <cell r="B80" t="str">
            <v>刘祥生</v>
          </cell>
          <cell r="C80" t="str">
            <v>35262719400902191X</v>
          </cell>
          <cell r="D80">
            <v>15860172612</v>
          </cell>
          <cell r="E80" t="str">
            <v>肖坑村</v>
          </cell>
          <cell r="F80">
            <v>4.08</v>
          </cell>
        </row>
        <row r="80">
          <cell r="J80">
            <v>24.48</v>
          </cell>
          <cell r="K80" t="str">
            <v>9090821010100100035638</v>
          </cell>
          <cell r="L80" t="str">
            <v>连城县农村信用联社罗坊信用社</v>
          </cell>
        </row>
        <row r="81">
          <cell r="A81" t="str">
            <v>75</v>
          </cell>
          <cell r="B81" t="str">
            <v>刘恩光</v>
          </cell>
          <cell r="C81" t="str">
            <v>352627196501151918</v>
          </cell>
          <cell r="D81" t="str">
            <v/>
          </cell>
          <cell r="E81" t="str">
            <v>肖坑村</v>
          </cell>
          <cell r="F81">
            <v>1.38</v>
          </cell>
        </row>
        <row r="81">
          <cell r="J81">
            <v>8.28</v>
          </cell>
          <cell r="K81" t="str">
            <v>6221840509089898225</v>
          </cell>
          <cell r="L81" t="str">
            <v>连城县农村信用联社罗坊信用社</v>
          </cell>
        </row>
        <row r="82">
          <cell r="A82" t="str">
            <v>76</v>
          </cell>
          <cell r="B82" t="str">
            <v>刘水才</v>
          </cell>
          <cell r="C82" t="str">
            <v>352627195007081913</v>
          </cell>
          <cell r="D82">
            <v>8498713</v>
          </cell>
          <cell r="E82" t="str">
            <v>肖坑村</v>
          </cell>
          <cell r="F82">
            <v>5.78</v>
          </cell>
        </row>
        <row r="82">
          <cell r="J82">
            <v>34.68</v>
          </cell>
          <cell r="K82" t="str">
            <v>9090821010100100026853</v>
          </cell>
          <cell r="L82" t="str">
            <v>连城县农村信用联社罗坊信用社</v>
          </cell>
        </row>
        <row r="83">
          <cell r="A83" t="str">
            <v>77</v>
          </cell>
          <cell r="B83" t="str">
            <v>吴先梅</v>
          </cell>
          <cell r="C83" t="str">
            <v>352627197005151921</v>
          </cell>
          <cell r="D83">
            <v>13959471643</v>
          </cell>
          <cell r="E83" t="str">
            <v>肖坑村</v>
          </cell>
          <cell r="F83">
            <v>2.56</v>
          </cell>
        </row>
        <row r="83">
          <cell r="J83">
            <v>15.36</v>
          </cell>
          <cell r="K83" t="str">
            <v>6221840509062833736</v>
          </cell>
          <cell r="L83" t="str">
            <v>连城县农村信用联社罗坊信用社</v>
          </cell>
        </row>
        <row r="84">
          <cell r="A84" t="str">
            <v>78</v>
          </cell>
          <cell r="B84" t="str">
            <v>刘海光</v>
          </cell>
          <cell r="C84" t="str">
            <v>350825196104061915</v>
          </cell>
          <cell r="D84">
            <v>18906086236</v>
          </cell>
          <cell r="E84" t="str">
            <v>肖坑村</v>
          </cell>
          <cell r="F84">
            <v>1.75</v>
          </cell>
        </row>
        <row r="84">
          <cell r="J84">
            <v>10.5</v>
          </cell>
          <cell r="K84" t="str">
            <v>9090821010100100035898</v>
          </cell>
          <cell r="L84" t="str">
            <v>连城县农村信用联社罗坊信用社</v>
          </cell>
        </row>
        <row r="85">
          <cell r="A85" t="str">
            <v>79</v>
          </cell>
          <cell r="B85" t="str">
            <v>刘年新</v>
          </cell>
          <cell r="C85" t="str">
            <v>352627195503151917</v>
          </cell>
          <cell r="D85">
            <v>18859075117</v>
          </cell>
          <cell r="E85" t="str">
            <v>肖坑村</v>
          </cell>
          <cell r="F85">
            <v>3.92</v>
          </cell>
        </row>
        <row r="85">
          <cell r="J85">
            <v>23.52</v>
          </cell>
          <cell r="K85" t="str">
            <v>9090821010100100036003</v>
          </cell>
          <cell r="L85" t="str">
            <v>连城县农村信用联社罗坊信用社</v>
          </cell>
        </row>
        <row r="86">
          <cell r="A86" t="str">
            <v>80</v>
          </cell>
          <cell r="B86" t="str">
            <v>刘清辉</v>
          </cell>
          <cell r="C86" t="str">
            <v>352627196902071919</v>
          </cell>
          <cell r="D86">
            <v>13646926098</v>
          </cell>
          <cell r="E86" t="str">
            <v>肖坑村</v>
          </cell>
          <cell r="F86">
            <v>2.79</v>
          </cell>
        </row>
        <row r="86">
          <cell r="J86">
            <v>16.74</v>
          </cell>
          <cell r="K86" t="str">
            <v>9090821010100100003967</v>
          </cell>
          <cell r="L86" t="str">
            <v>连城县农村信用联社罗坊信用社</v>
          </cell>
        </row>
        <row r="87">
          <cell r="A87" t="str">
            <v>81</v>
          </cell>
          <cell r="B87" t="str">
            <v>刘光辉</v>
          </cell>
          <cell r="C87" t="str">
            <v>352627196512301918</v>
          </cell>
          <cell r="D87">
            <v>13559994803</v>
          </cell>
          <cell r="E87" t="str">
            <v>肖坑村</v>
          </cell>
          <cell r="F87">
            <v>3.56</v>
          </cell>
        </row>
        <row r="87">
          <cell r="J87">
            <v>21.36</v>
          </cell>
          <cell r="K87" t="str">
            <v>6221840509062829858</v>
          </cell>
          <cell r="L87" t="str">
            <v>连城县农村信用联社罗坊信用社</v>
          </cell>
        </row>
        <row r="88">
          <cell r="A88" t="str">
            <v>82</v>
          </cell>
          <cell r="B88" t="str">
            <v>刘招水</v>
          </cell>
          <cell r="C88" t="str">
            <v>352627197609031912</v>
          </cell>
          <cell r="D88">
            <v>15960889683</v>
          </cell>
          <cell r="E88" t="str">
            <v>肖坑村</v>
          </cell>
          <cell r="F88">
            <v>4.97</v>
          </cell>
        </row>
        <row r="88">
          <cell r="J88">
            <v>29.82</v>
          </cell>
          <cell r="K88" t="str">
            <v>6221840509062830021</v>
          </cell>
          <cell r="L88" t="str">
            <v>连城县农村信用联社罗坊信用社</v>
          </cell>
        </row>
        <row r="89">
          <cell r="A89" t="str">
            <v>83</v>
          </cell>
          <cell r="B89" t="str">
            <v>刘华才</v>
          </cell>
          <cell r="C89" t="str">
            <v>352627197208061918</v>
          </cell>
          <cell r="D89">
            <v>13685966820</v>
          </cell>
          <cell r="E89" t="str">
            <v>肖坑村</v>
          </cell>
          <cell r="F89">
            <v>9.07</v>
          </cell>
        </row>
        <row r="89">
          <cell r="J89">
            <v>54.42</v>
          </cell>
          <cell r="K89" t="str">
            <v>9090821010100100036012</v>
          </cell>
          <cell r="L89" t="str">
            <v>连城县农村信用联社罗坊信用社</v>
          </cell>
        </row>
        <row r="90">
          <cell r="A90" t="str">
            <v>84</v>
          </cell>
          <cell r="B90" t="str">
            <v>刘土旺</v>
          </cell>
          <cell r="C90" t="str">
            <v>352627196409071915</v>
          </cell>
          <cell r="D90">
            <v>13859536751</v>
          </cell>
          <cell r="E90" t="str">
            <v>肖坑村</v>
          </cell>
          <cell r="F90">
            <v>15.5</v>
          </cell>
        </row>
        <row r="90">
          <cell r="J90">
            <v>93</v>
          </cell>
          <cell r="K90" t="str">
            <v>9090821010100100035923</v>
          </cell>
          <cell r="L90" t="str">
            <v>连城县农村信用联社罗坊信用社</v>
          </cell>
        </row>
        <row r="91">
          <cell r="A91" t="str">
            <v>85</v>
          </cell>
          <cell r="B91" t="str">
            <v>刘列贵</v>
          </cell>
          <cell r="C91" t="str">
            <v>352627194109101917</v>
          </cell>
          <cell r="D91">
            <v>13559994803</v>
          </cell>
          <cell r="E91" t="str">
            <v>肖坑村</v>
          </cell>
          <cell r="F91">
            <v>5.18</v>
          </cell>
        </row>
        <row r="91">
          <cell r="J91">
            <v>31.08</v>
          </cell>
          <cell r="K91" t="str">
            <v>9090821010100100036076</v>
          </cell>
          <cell r="L91" t="str">
            <v>连城县农村信用联社罗坊信用社</v>
          </cell>
        </row>
        <row r="92">
          <cell r="A92" t="str">
            <v>86</v>
          </cell>
          <cell r="B92" t="str">
            <v>刘水祥</v>
          </cell>
          <cell r="C92" t="str">
            <v>35262719770217191X</v>
          </cell>
          <cell r="D92">
            <v>18039839548</v>
          </cell>
          <cell r="E92" t="str">
            <v>肖坑村</v>
          </cell>
          <cell r="F92">
            <v>4.06</v>
          </cell>
        </row>
        <row r="92">
          <cell r="J92">
            <v>24.36</v>
          </cell>
          <cell r="K92" t="str">
            <v>6221840509062830021</v>
          </cell>
          <cell r="L92" t="str">
            <v>连城县农村信用联社罗坊信用社</v>
          </cell>
        </row>
        <row r="93">
          <cell r="A93" t="str">
            <v>87</v>
          </cell>
          <cell r="B93" t="str">
            <v>刘万泉</v>
          </cell>
          <cell r="C93" t="str">
            <v>352627196808041916</v>
          </cell>
          <cell r="D93">
            <v>18859023596</v>
          </cell>
          <cell r="E93" t="str">
            <v>肖坑村</v>
          </cell>
          <cell r="F93">
            <v>3.82</v>
          </cell>
        </row>
        <row r="93">
          <cell r="J93">
            <v>22.92</v>
          </cell>
          <cell r="K93" t="str">
            <v>9090821010100100036094</v>
          </cell>
          <cell r="L93" t="str">
            <v>连城县农村信用联社罗坊信用社</v>
          </cell>
        </row>
        <row r="94">
          <cell r="A94" t="str">
            <v>88</v>
          </cell>
          <cell r="B94" t="str">
            <v>刘松树</v>
          </cell>
          <cell r="C94" t="str">
            <v>352627196812271917</v>
          </cell>
          <cell r="D94">
            <v>15392366763</v>
          </cell>
          <cell r="E94" t="str">
            <v>肖坑村</v>
          </cell>
          <cell r="F94">
            <v>6.37</v>
          </cell>
        </row>
        <row r="94">
          <cell r="J94">
            <v>38.22</v>
          </cell>
          <cell r="K94" t="str">
            <v>9090821010100100035950</v>
          </cell>
          <cell r="L94" t="str">
            <v>连城县农村信用联社罗坊信用社</v>
          </cell>
        </row>
        <row r="95">
          <cell r="A95" t="str">
            <v>89</v>
          </cell>
          <cell r="B95" t="str">
            <v>刘木旺</v>
          </cell>
          <cell r="C95" t="str">
            <v>352627195805051911</v>
          </cell>
          <cell r="D95">
            <v>13959076944</v>
          </cell>
          <cell r="E95" t="str">
            <v>肖坑村</v>
          </cell>
          <cell r="F95">
            <v>2.3</v>
          </cell>
        </row>
        <row r="95">
          <cell r="J95">
            <v>13.8</v>
          </cell>
          <cell r="K95" t="str">
            <v>9090821010100100035861</v>
          </cell>
          <cell r="L95" t="str">
            <v>连城县农村信用联社罗坊信用社</v>
          </cell>
        </row>
        <row r="96">
          <cell r="A96" t="str">
            <v>90</v>
          </cell>
          <cell r="B96" t="str">
            <v>刘南生</v>
          </cell>
          <cell r="C96" t="str">
            <v>352627195906201915</v>
          </cell>
          <cell r="D96">
            <v>15283817578</v>
          </cell>
          <cell r="E96" t="str">
            <v>肖坑村</v>
          </cell>
          <cell r="F96">
            <v>2.27</v>
          </cell>
        </row>
        <row r="96">
          <cell r="J96">
            <v>13.62</v>
          </cell>
          <cell r="K96" t="str">
            <v>9090821010100100035905</v>
          </cell>
          <cell r="L96" t="str">
            <v>连城县农村信用联社罗坊信用社</v>
          </cell>
        </row>
        <row r="97">
          <cell r="A97" t="str">
            <v>91</v>
          </cell>
          <cell r="B97" t="str">
            <v>刘极生</v>
          </cell>
          <cell r="C97" t="str">
            <v>35262719620606191X</v>
          </cell>
          <cell r="D97">
            <v>18159456672</v>
          </cell>
          <cell r="E97" t="str">
            <v>肖坑村</v>
          </cell>
          <cell r="F97">
            <v>4.45</v>
          </cell>
        </row>
        <row r="97">
          <cell r="J97">
            <v>26.7</v>
          </cell>
          <cell r="K97" t="str">
            <v>9090821010100100035932</v>
          </cell>
          <cell r="L97" t="str">
            <v>连城县农村信用联社罗坊信用社</v>
          </cell>
        </row>
        <row r="98">
          <cell r="A98" t="str">
            <v>92</v>
          </cell>
          <cell r="B98" t="str">
            <v>刘成生</v>
          </cell>
          <cell r="C98" t="str">
            <v>352627196004071917</v>
          </cell>
          <cell r="D98">
            <v>15359864826</v>
          </cell>
          <cell r="E98" t="str">
            <v>肖坑村</v>
          </cell>
          <cell r="F98">
            <v>9.29</v>
          </cell>
        </row>
        <row r="98">
          <cell r="J98">
            <v>55.74</v>
          </cell>
          <cell r="K98" t="str">
            <v>9090821010100100036030</v>
          </cell>
          <cell r="L98" t="str">
            <v>连城县农村信用联社罗坊信用社</v>
          </cell>
        </row>
        <row r="99">
          <cell r="A99" t="str">
            <v>93</v>
          </cell>
          <cell r="B99" t="str">
            <v>刘志跃</v>
          </cell>
          <cell r="C99" t="str">
            <v>35262719600621191X</v>
          </cell>
          <cell r="D99">
            <v>15392365919</v>
          </cell>
          <cell r="E99" t="str">
            <v>肖坑村</v>
          </cell>
          <cell r="F99">
            <v>5.49</v>
          </cell>
        </row>
        <row r="99">
          <cell r="J99">
            <v>32.94</v>
          </cell>
          <cell r="K99" t="str">
            <v>9090821010100100035969</v>
          </cell>
          <cell r="L99" t="str">
            <v>连城县农村信用联社罗坊信用社</v>
          </cell>
        </row>
        <row r="100">
          <cell r="A100" t="str">
            <v>94</v>
          </cell>
          <cell r="B100" t="str">
            <v>刘年忠</v>
          </cell>
          <cell r="C100" t="str">
            <v>352627196306161918</v>
          </cell>
          <cell r="D100">
            <v>13015602785</v>
          </cell>
          <cell r="E100" t="str">
            <v>肖坑村</v>
          </cell>
          <cell r="F100">
            <v>3.15</v>
          </cell>
        </row>
        <row r="100">
          <cell r="J100">
            <v>18.9</v>
          </cell>
          <cell r="K100" t="str">
            <v>9090821010100100035941</v>
          </cell>
          <cell r="L100" t="str">
            <v>连城县农村信用联社罗坊信用社</v>
          </cell>
        </row>
        <row r="101">
          <cell r="A101" t="str">
            <v>95</v>
          </cell>
          <cell r="B101" t="str">
            <v>罗先菊</v>
          </cell>
          <cell r="C101" t="str">
            <v>352627196502141922</v>
          </cell>
          <cell r="D101">
            <v>15960926491</v>
          </cell>
          <cell r="E101" t="str">
            <v>肖坑村</v>
          </cell>
          <cell r="F101">
            <v>2.52</v>
          </cell>
        </row>
        <row r="101">
          <cell r="J101">
            <v>15.12</v>
          </cell>
          <cell r="K101" t="str">
            <v>9090821010100100035870</v>
          </cell>
          <cell r="L101" t="str">
            <v>连城县农村信用联社罗坊信用社</v>
          </cell>
        </row>
        <row r="102">
          <cell r="A102" t="str">
            <v>96</v>
          </cell>
          <cell r="B102" t="str">
            <v>刘火养</v>
          </cell>
          <cell r="C102" t="str">
            <v>352627196308311916</v>
          </cell>
          <cell r="D102">
            <v>15959324951</v>
          </cell>
          <cell r="E102" t="str">
            <v>肖坑村</v>
          </cell>
          <cell r="F102">
            <v>5.81</v>
          </cell>
        </row>
        <row r="102">
          <cell r="J102">
            <v>34.86</v>
          </cell>
          <cell r="K102" t="str">
            <v>9090821010100100035987</v>
          </cell>
          <cell r="L102" t="str">
            <v>连城县农村信用联社罗坊信用社</v>
          </cell>
        </row>
        <row r="103">
          <cell r="A103" t="str">
            <v>97</v>
          </cell>
          <cell r="B103" t="str">
            <v>刘年庆</v>
          </cell>
          <cell r="C103" t="str">
            <v>352627196506071917</v>
          </cell>
          <cell r="D103">
            <v>13559962781</v>
          </cell>
          <cell r="E103" t="str">
            <v>肖坑村</v>
          </cell>
          <cell r="F103">
            <v>4.05</v>
          </cell>
        </row>
        <row r="103">
          <cell r="J103">
            <v>24.3</v>
          </cell>
          <cell r="K103" t="str">
            <v>9090821010100100006198</v>
          </cell>
          <cell r="L103" t="str">
            <v>连城县农村信用联社罗坊信用社</v>
          </cell>
        </row>
        <row r="104">
          <cell r="A104" t="str">
            <v>98</v>
          </cell>
          <cell r="B104" t="str">
            <v>刘万林</v>
          </cell>
          <cell r="C104" t="str">
            <v>352627196805201910</v>
          </cell>
          <cell r="D104">
            <v>13015741662</v>
          </cell>
          <cell r="E104" t="str">
            <v>肖坑村</v>
          </cell>
          <cell r="F104">
            <v>2.21</v>
          </cell>
        </row>
        <row r="104">
          <cell r="J104">
            <v>13.26</v>
          </cell>
          <cell r="K104" t="str">
            <v>9090821010100100217503</v>
          </cell>
          <cell r="L104" t="str">
            <v>连城县农村信用联社罗坊信用社</v>
          </cell>
        </row>
        <row r="105">
          <cell r="A105" t="str">
            <v>99</v>
          </cell>
          <cell r="B105" t="str">
            <v>刘万庆</v>
          </cell>
          <cell r="C105" t="str">
            <v>35262719700702191X</v>
          </cell>
          <cell r="D105">
            <v>15759003213</v>
          </cell>
          <cell r="E105" t="str">
            <v>肖坑村</v>
          </cell>
          <cell r="F105">
            <v>2.8</v>
          </cell>
        </row>
        <row r="105">
          <cell r="J105">
            <v>16.8</v>
          </cell>
          <cell r="K105" t="str">
            <v>9090821010100100036067</v>
          </cell>
          <cell r="L105" t="str">
            <v>连城县农村信用联社罗坊信用社</v>
          </cell>
        </row>
        <row r="106">
          <cell r="A106" t="str">
            <v>100</v>
          </cell>
          <cell r="B106" t="str">
            <v>刘盛明</v>
          </cell>
          <cell r="C106" t="str">
            <v>352627197304241935</v>
          </cell>
          <cell r="D106">
            <v>13860234058</v>
          </cell>
          <cell r="E106" t="str">
            <v>肖坑村</v>
          </cell>
          <cell r="F106">
            <v>4.1</v>
          </cell>
        </row>
        <row r="106">
          <cell r="J106">
            <v>24.6</v>
          </cell>
          <cell r="K106" t="str">
            <v>9090821010100100036174</v>
          </cell>
          <cell r="L106" t="str">
            <v>连城县农村信用联社罗坊信用社</v>
          </cell>
        </row>
        <row r="107">
          <cell r="A107" t="str">
            <v>101</v>
          </cell>
          <cell r="B107" t="str">
            <v>刘年安</v>
          </cell>
          <cell r="C107" t="str">
            <v>35262719590902191X</v>
          </cell>
          <cell r="D107">
            <v>13959067249</v>
          </cell>
          <cell r="E107" t="str">
            <v>肖坑村</v>
          </cell>
          <cell r="F107">
            <v>4.52</v>
          </cell>
        </row>
        <row r="107">
          <cell r="J107">
            <v>27.12</v>
          </cell>
          <cell r="K107" t="str">
            <v>9090821010100100036245</v>
          </cell>
          <cell r="L107" t="str">
            <v>连城县农村信用联社罗坊信用社</v>
          </cell>
        </row>
        <row r="108">
          <cell r="A108" t="str">
            <v>102</v>
          </cell>
          <cell r="B108" t="str">
            <v>吴莲莲</v>
          </cell>
          <cell r="C108" t="str">
            <v>352627195605141920</v>
          </cell>
          <cell r="D108">
            <v>17758763697</v>
          </cell>
          <cell r="E108" t="str">
            <v>肖坑村</v>
          </cell>
          <cell r="F108">
            <v>3.01</v>
          </cell>
        </row>
        <row r="108">
          <cell r="J108">
            <v>18.06</v>
          </cell>
          <cell r="K108" t="str">
            <v>6221840509062828975</v>
          </cell>
          <cell r="L108" t="str">
            <v>连城县农村信用联社罗坊信用社</v>
          </cell>
        </row>
        <row r="109">
          <cell r="A109" t="str">
            <v>103</v>
          </cell>
          <cell r="B109" t="str">
            <v>刘光明</v>
          </cell>
          <cell r="C109" t="str">
            <v>352627197903261911</v>
          </cell>
          <cell r="D109">
            <v>15880623956</v>
          </cell>
          <cell r="E109" t="str">
            <v>肖坑村</v>
          </cell>
          <cell r="F109">
            <v>0.22</v>
          </cell>
        </row>
        <row r="109">
          <cell r="J109">
            <v>1.32</v>
          </cell>
          <cell r="K109" t="str">
            <v>6221840509062831748</v>
          </cell>
          <cell r="L109" t="str">
            <v>连城县农村信用联社罗坊信用社</v>
          </cell>
        </row>
        <row r="110">
          <cell r="A110" t="str">
            <v>104</v>
          </cell>
          <cell r="B110" t="str">
            <v>刘科进</v>
          </cell>
          <cell r="C110" t="str">
            <v>352627194404031915</v>
          </cell>
          <cell r="D110">
            <v>8498300</v>
          </cell>
          <cell r="E110" t="str">
            <v>肖坑村</v>
          </cell>
          <cell r="F110">
            <v>5.81</v>
          </cell>
        </row>
        <row r="110">
          <cell r="J110">
            <v>34.86</v>
          </cell>
          <cell r="K110" t="str">
            <v>9090821010100100036227</v>
          </cell>
          <cell r="L110" t="str">
            <v>连城县农村信用联社罗坊信用社</v>
          </cell>
        </row>
        <row r="111">
          <cell r="A111" t="str">
            <v>105</v>
          </cell>
          <cell r="B111" t="str">
            <v>刘七养</v>
          </cell>
          <cell r="C111" t="str">
            <v>352627194212011936</v>
          </cell>
          <cell r="D111">
            <v>8498229</v>
          </cell>
          <cell r="E111" t="str">
            <v>肖坑村</v>
          </cell>
          <cell r="F111">
            <v>3.75</v>
          </cell>
        </row>
        <row r="111">
          <cell r="J111">
            <v>22.5</v>
          </cell>
          <cell r="K111" t="str">
            <v>9090821010100100036290</v>
          </cell>
          <cell r="L111" t="str">
            <v>连城县农村信用联社罗坊信用社</v>
          </cell>
        </row>
        <row r="112">
          <cell r="A112" t="str">
            <v>106</v>
          </cell>
          <cell r="B112" t="str">
            <v>刘水珍</v>
          </cell>
          <cell r="C112" t="str">
            <v>352627195404171920</v>
          </cell>
          <cell r="D112">
            <v>8498572</v>
          </cell>
          <cell r="E112" t="str">
            <v>肖坑村</v>
          </cell>
          <cell r="F112">
            <v>2.15</v>
          </cell>
        </row>
        <row r="112">
          <cell r="J112">
            <v>12.9</v>
          </cell>
          <cell r="K112" t="str">
            <v>6230361509011772308</v>
          </cell>
          <cell r="L112" t="str">
            <v>连城县农村信用联社罗坊信用社</v>
          </cell>
        </row>
        <row r="113">
          <cell r="A113" t="str">
            <v>107</v>
          </cell>
          <cell r="B113" t="str">
            <v>刘作燕</v>
          </cell>
          <cell r="C113" t="str">
            <v>352627196408041917</v>
          </cell>
          <cell r="D113">
            <v>13626047429</v>
          </cell>
          <cell r="E113" t="str">
            <v>肖坑村</v>
          </cell>
          <cell r="F113">
            <v>4.51</v>
          </cell>
        </row>
        <row r="113">
          <cell r="J113">
            <v>27.06</v>
          </cell>
          <cell r="K113" t="str">
            <v>9090821010100100036361</v>
          </cell>
          <cell r="L113" t="str">
            <v>连城县农村信用联社罗坊信用社</v>
          </cell>
        </row>
        <row r="114">
          <cell r="A114" t="str">
            <v>108</v>
          </cell>
          <cell r="B114" t="str">
            <v>刘作南</v>
          </cell>
          <cell r="C114" t="str">
            <v>352627196604221915</v>
          </cell>
          <cell r="D114">
            <v>13358363976</v>
          </cell>
          <cell r="E114" t="str">
            <v>肖坑村</v>
          </cell>
          <cell r="F114">
            <v>6.96</v>
          </cell>
        </row>
        <row r="114">
          <cell r="J114">
            <v>41.76</v>
          </cell>
          <cell r="K114" t="str">
            <v>6221840509062831607</v>
          </cell>
          <cell r="L114" t="str">
            <v>连城县农村信用联社罗坊信用社</v>
          </cell>
        </row>
        <row r="115">
          <cell r="A115" t="str">
            <v>109</v>
          </cell>
          <cell r="B115" t="str">
            <v>刘俊良</v>
          </cell>
          <cell r="C115" t="str">
            <v>352627197604081910</v>
          </cell>
          <cell r="D115">
            <v>15959735734</v>
          </cell>
          <cell r="E115" t="str">
            <v>肖坑村</v>
          </cell>
          <cell r="F115">
            <v>3.74</v>
          </cell>
        </row>
        <row r="115">
          <cell r="J115">
            <v>22.44</v>
          </cell>
          <cell r="K115" t="str">
            <v>9090821010100100036254</v>
          </cell>
          <cell r="L115" t="str">
            <v>连城县农村信用联社罗坊信用社</v>
          </cell>
        </row>
        <row r="116">
          <cell r="A116" t="str">
            <v>110</v>
          </cell>
          <cell r="B116" t="str">
            <v>刘金溪</v>
          </cell>
          <cell r="C116" t="str">
            <v>35262719660624191X</v>
          </cell>
          <cell r="D116">
            <v>15959735876</v>
          </cell>
          <cell r="E116" t="str">
            <v>肖坑村</v>
          </cell>
          <cell r="F116">
            <v>4.76</v>
          </cell>
        </row>
        <row r="116">
          <cell r="J116">
            <v>28.56</v>
          </cell>
          <cell r="K116" t="str">
            <v>9090821010100100036906</v>
          </cell>
          <cell r="L116" t="str">
            <v>连城县农村信用联社罗坊信用社</v>
          </cell>
        </row>
        <row r="117">
          <cell r="A117" t="str">
            <v>111</v>
          </cell>
          <cell r="B117" t="str">
            <v>刘信元</v>
          </cell>
          <cell r="C117" t="str">
            <v>352627194910051919</v>
          </cell>
          <cell r="D117">
            <v>15159083255</v>
          </cell>
          <cell r="E117" t="str">
            <v>肖坑村</v>
          </cell>
          <cell r="F117">
            <v>2.09</v>
          </cell>
        </row>
        <row r="117">
          <cell r="J117">
            <v>12.54</v>
          </cell>
          <cell r="K117" t="str">
            <v>9090821010100100036218</v>
          </cell>
          <cell r="L117" t="str">
            <v>连城县农村信用联社罗坊信用社</v>
          </cell>
        </row>
        <row r="118">
          <cell r="A118" t="str">
            <v>112</v>
          </cell>
          <cell r="B118" t="str">
            <v>刘治明</v>
          </cell>
          <cell r="C118" t="str">
            <v>352627198112011910</v>
          </cell>
          <cell r="D118">
            <v>15160661054</v>
          </cell>
          <cell r="E118" t="str">
            <v>肖坑村</v>
          </cell>
          <cell r="F118">
            <v>1.18</v>
          </cell>
        </row>
        <row r="118">
          <cell r="J118">
            <v>7.08</v>
          </cell>
          <cell r="K118" t="str">
            <v>6221840509062831805</v>
          </cell>
          <cell r="L118" t="str">
            <v>连城县农村信用联社罗坊信用社</v>
          </cell>
        </row>
        <row r="119">
          <cell r="A119" t="str">
            <v>113</v>
          </cell>
          <cell r="B119" t="str">
            <v>刘万祥</v>
          </cell>
          <cell r="C119" t="str">
            <v>352627196307021933</v>
          </cell>
          <cell r="D119">
            <v>15080221227</v>
          </cell>
          <cell r="E119" t="str">
            <v>肖坑村</v>
          </cell>
          <cell r="F119">
            <v>5.91</v>
          </cell>
        </row>
        <row r="119">
          <cell r="J119">
            <v>35.46</v>
          </cell>
          <cell r="K119" t="str">
            <v>9090821010100100036307</v>
          </cell>
          <cell r="L119" t="str">
            <v>连城县农村信用联社罗坊信用社</v>
          </cell>
        </row>
        <row r="120">
          <cell r="A120" t="str">
            <v>114</v>
          </cell>
          <cell r="B120" t="str">
            <v>刘万清</v>
          </cell>
          <cell r="C120" t="str">
            <v>352627197103071933</v>
          </cell>
          <cell r="D120">
            <v>13850633936</v>
          </cell>
          <cell r="E120" t="str">
            <v>肖坑村</v>
          </cell>
          <cell r="F120">
            <v>0.87</v>
          </cell>
        </row>
        <row r="120">
          <cell r="J120">
            <v>5.22</v>
          </cell>
          <cell r="K120" t="str">
            <v>9090821010100194813782</v>
          </cell>
          <cell r="L120" t="str">
            <v>连城县农村信用联社罗坊信用社</v>
          </cell>
        </row>
        <row r="121">
          <cell r="A121" t="str">
            <v>115</v>
          </cell>
          <cell r="B121" t="str">
            <v>刘万华</v>
          </cell>
          <cell r="C121" t="str">
            <v>352627196506061911</v>
          </cell>
          <cell r="D121">
            <v>18350490907</v>
          </cell>
          <cell r="E121" t="str">
            <v>肖坑村</v>
          </cell>
          <cell r="F121">
            <v>4.53</v>
          </cell>
        </row>
        <row r="121">
          <cell r="J121">
            <v>27.18</v>
          </cell>
          <cell r="K121" t="str">
            <v>9090821010100100036334</v>
          </cell>
          <cell r="L121" t="str">
            <v>连城县农村信用联社罗坊信用社</v>
          </cell>
        </row>
        <row r="122">
          <cell r="A122" t="str">
            <v>116</v>
          </cell>
          <cell r="B122" t="str">
            <v>刘朗生</v>
          </cell>
          <cell r="C122" t="str">
            <v>352627197110281912</v>
          </cell>
          <cell r="D122">
            <v>13860256280</v>
          </cell>
          <cell r="E122" t="str">
            <v>肖坑村</v>
          </cell>
          <cell r="F122">
            <v>4.57</v>
          </cell>
        </row>
        <row r="122">
          <cell r="J122">
            <v>27.42</v>
          </cell>
          <cell r="K122" t="str">
            <v>9090821010100100036281</v>
          </cell>
          <cell r="L122" t="str">
            <v>连城县农村信用联社罗坊信用社</v>
          </cell>
        </row>
        <row r="123">
          <cell r="A123" t="str">
            <v>117</v>
          </cell>
          <cell r="B123" t="str">
            <v>刘万年</v>
          </cell>
          <cell r="C123" t="str">
            <v>352627195411141914</v>
          </cell>
          <cell r="D123">
            <v>8497498</v>
          </cell>
          <cell r="E123" t="str">
            <v>肖坑村</v>
          </cell>
          <cell r="F123">
            <v>5.27</v>
          </cell>
        </row>
        <row r="123">
          <cell r="J123">
            <v>31.62</v>
          </cell>
          <cell r="K123" t="str">
            <v>9090821010100100036263</v>
          </cell>
          <cell r="L123" t="str">
            <v>连城县农村信用联社罗坊信用社</v>
          </cell>
        </row>
        <row r="124">
          <cell r="A124" t="str">
            <v>118</v>
          </cell>
          <cell r="B124" t="str">
            <v>刘春生</v>
          </cell>
          <cell r="C124" t="str">
            <v>352627196408171914</v>
          </cell>
          <cell r="D124">
            <v>13959085197</v>
          </cell>
          <cell r="E124" t="str">
            <v>肖坑村</v>
          </cell>
          <cell r="F124">
            <v>3.86</v>
          </cell>
        </row>
        <row r="124">
          <cell r="J124">
            <v>23.16</v>
          </cell>
          <cell r="K124" t="str">
            <v>6221840509062830534</v>
          </cell>
          <cell r="L124" t="str">
            <v>连城县农村信用联社罗坊信用社</v>
          </cell>
        </row>
        <row r="125">
          <cell r="A125" t="str">
            <v>119</v>
          </cell>
          <cell r="B125" t="str">
            <v>刘作坤</v>
          </cell>
          <cell r="C125" t="str">
            <v>352627196611021954</v>
          </cell>
          <cell r="D125">
            <v>15059070689</v>
          </cell>
          <cell r="E125" t="str">
            <v>肖坑村</v>
          </cell>
          <cell r="F125">
            <v>7.19</v>
          </cell>
        </row>
        <row r="125">
          <cell r="J125">
            <v>43.14</v>
          </cell>
          <cell r="K125" t="str">
            <v>9090821010100100016329</v>
          </cell>
          <cell r="L125" t="str">
            <v>连城县农村信用联社罗坊信用社</v>
          </cell>
        </row>
        <row r="126">
          <cell r="A126" t="str">
            <v>120</v>
          </cell>
          <cell r="B126" t="str">
            <v>刘万南</v>
          </cell>
          <cell r="C126" t="str">
            <v>352627195810011914</v>
          </cell>
          <cell r="D126">
            <v>14705096770</v>
          </cell>
          <cell r="E126" t="str">
            <v>肖坑村</v>
          </cell>
          <cell r="F126">
            <v>5.62</v>
          </cell>
        </row>
        <row r="126">
          <cell r="J126">
            <v>33.72</v>
          </cell>
          <cell r="K126" t="str">
            <v>6221840509062831433</v>
          </cell>
          <cell r="L126" t="str">
            <v>连城县农村信用联社罗坊信用社</v>
          </cell>
        </row>
        <row r="127">
          <cell r="A127" t="str">
            <v>121</v>
          </cell>
          <cell r="B127" t="str">
            <v>刘庆良</v>
          </cell>
          <cell r="C127" t="str">
            <v>352627197012131910</v>
          </cell>
          <cell r="D127">
            <v>18359088041</v>
          </cell>
          <cell r="E127" t="str">
            <v>肖坑村</v>
          </cell>
          <cell r="F127">
            <v>1.92</v>
          </cell>
        </row>
        <row r="127">
          <cell r="J127">
            <v>11.52</v>
          </cell>
          <cell r="K127" t="str">
            <v>9090821010100100036398</v>
          </cell>
          <cell r="L127" t="str">
            <v>连城县农村信用联社罗坊信用社</v>
          </cell>
        </row>
        <row r="128">
          <cell r="A128" t="str">
            <v>122</v>
          </cell>
          <cell r="B128" t="str">
            <v>刘海旺</v>
          </cell>
          <cell r="C128" t="str">
            <v>352627196507241914</v>
          </cell>
          <cell r="D128">
            <v>13510357792</v>
          </cell>
          <cell r="E128" t="str">
            <v>肖坑村</v>
          </cell>
          <cell r="F128">
            <v>5.55</v>
          </cell>
        </row>
        <row r="128">
          <cell r="J128">
            <v>33.3</v>
          </cell>
          <cell r="K128" t="str">
            <v>9090821010100100225996</v>
          </cell>
          <cell r="L128" t="str">
            <v>连城县农村信用联社罗坊信用社</v>
          </cell>
        </row>
        <row r="129">
          <cell r="A129" t="str">
            <v>123</v>
          </cell>
          <cell r="B129" t="str">
            <v>刘作成</v>
          </cell>
          <cell r="C129" t="str">
            <v>352627196209041914</v>
          </cell>
          <cell r="D129">
            <v>15160675891</v>
          </cell>
          <cell r="E129" t="str">
            <v>肖坑村</v>
          </cell>
          <cell r="F129">
            <v>2.48</v>
          </cell>
        </row>
        <row r="129">
          <cell r="J129">
            <v>14.88</v>
          </cell>
          <cell r="K129" t="str">
            <v>9090821010100100036389</v>
          </cell>
          <cell r="L129" t="str">
            <v>连城县农村信用联社罗坊信用社</v>
          </cell>
        </row>
        <row r="130">
          <cell r="A130" t="str">
            <v>124</v>
          </cell>
          <cell r="B130" t="str">
            <v>刘年洪</v>
          </cell>
          <cell r="C130" t="str">
            <v>352627197409111918</v>
          </cell>
          <cell r="D130" t="str">
            <v/>
          </cell>
          <cell r="E130" t="str">
            <v>肖坑村</v>
          </cell>
          <cell r="F130">
            <v>8.39</v>
          </cell>
        </row>
        <row r="130">
          <cell r="J130">
            <v>50.34</v>
          </cell>
          <cell r="K130" t="str">
            <v>6217001930057103229</v>
          </cell>
          <cell r="L130" t="str">
            <v>连城县农村信用联社罗坊信用社</v>
          </cell>
        </row>
        <row r="131">
          <cell r="A131" t="str">
            <v>125</v>
          </cell>
          <cell r="B131" t="str">
            <v>刘金旺</v>
          </cell>
          <cell r="C131" t="str">
            <v>352627197604051914</v>
          </cell>
          <cell r="D131">
            <v>13400604401</v>
          </cell>
          <cell r="E131" t="str">
            <v>肖坑村</v>
          </cell>
          <cell r="F131">
            <v>2.45</v>
          </cell>
        </row>
        <row r="131">
          <cell r="J131">
            <v>14.7</v>
          </cell>
          <cell r="K131" t="str">
            <v>6221840509062830047</v>
          </cell>
          <cell r="L131" t="str">
            <v>连城县农村信用联社罗坊信用社</v>
          </cell>
        </row>
        <row r="132">
          <cell r="A132" t="str">
            <v>126</v>
          </cell>
          <cell r="B132" t="str">
            <v>罗春水</v>
          </cell>
          <cell r="C132" t="str">
            <v>350825197903261934</v>
          </cell>
          <cell r="D132">
            <v>15160677793</v>
          </cell>
          <cell r="E132" t="str">
            <v>肖坑村</v>
          </cell>
          <cell r="F132">
            <v>1.83</v>
          </cell>
        </row>
        <row r="132">
          <cell r="J132">
            <v>10.98</v>
          </cell>
          <cell r="K132" t="str">
            <v>6230361509004107611</v>
          </cell>
          <cell r="L132" t="str">
            <v>连城县农村信用联社罗坊信用社</v>
          </cell>
        </row>
        <row r="133">
          <cell r="A133" t="str">
            <v>127</v>
          </cell>
          <cell r="B133" t="str">
            <v>刘海洋</v>
          </cell>
          <cell r="C133" t="str">
            <v>352627197601101939</v>
          </cell>
          <cell r="D133">
            <v>13459247115</v>
          </cell>
          <cell r="E133" t="str">
            <v>肖坑村</v>
          </cell>
          <cell r="F133">
            <v>1.23</v>
          </cell>
        </row>
        <row r="133">
          <cell r="J133">
            <v>7.38</v>
          </cell>
          <cell r="K133" t="str">
            <v>9090821010100100036628</v>
          </cell>
          <cell r="L133" t="str">
            <v>连城县农村信用联社罗坊信用社</v>
          </cell>
        </row>
        <row r="134">
          <cell r="A134" t="str">
            <v>128</v>
          </cell>
          <cell r="B134" t="str">
            <v>刘俊洪</v>
          </cell>
          <cell r="C134" t="str">
            <v>352627196110101913</v>
          </cell>
          <cell r="D134">
            <v>17705970753</v>
          </cell>
          <cell r="E134" t="str">
            <v>肖坑村</v>
          </cell>
          <cell r="F134">
            <v>6.05</v>
          </cell>
        </row>
        <row r="134">
          <cell r="J134">
            <v>36.3</v>
          </cell>
          <cell r="K134" t="str">
            <v>9090821010100100036655</v>
          </cell>
          <cell r="L134" t="str">
            <v>连城县农村信用联社罗坊信用社</v>
          </cell>
        </row>
        <row r="135">
          <cell r="A135" t="str">
            <v>129</v>
          </cell>
          <cell r="B135" t="str">
            <v>刘水和</v>
          </cell>
          <cell r="C135" t="str">
            <v>352627197404111919</v>
          </cell>
          <cell r="D135">
            <v>13559994803</v>
          </cell>
          <cell r="E135" t="str">
            <v>肖坑村</v>
          </cell>
          <cell r="F135">
            <v>2.93</v>
          </cell>
        </row>
        <row r="135">
          <cell r="J135">
            <v>17.58</v>
          </cell>
          <cell r="K135" t="str">
            <v>9090821010100100036566</v>
          </cell>
          <cell r="L135" t="str">
            <v>连城县农村信用联社罗坊信用社</v>
          </cell>
        </row>
        <row r="136">
          <cell r="A136" t="str">
            <v>130</v>
          </cell>
          <cell r="B136" t="str">
            <v>刘敬</v>
          </cell>
          <cell r="C136" t="str">
            <v>352627195612031914</v>
          </cell>
          <cell r="D136">
            <v>15960922707</v>
          </cell>
          <cell r="E136" t="str">
            <v>肖坑村</v>
          </cell>
          <cell r="F136">
            <v>3.05</v>
          </cell>
        </row>
        <row r="136">
          <cell r="J136">
            <v>18.3</v>
          </cell>
          <cell r="K136" t="str">
            <v>9090821010100100036441</v>
          </cell>
          <cell r="L136" t="str">
            <v>连城县农村信用联社罗坊信用社</v>
          </cell>
        </row>
        <row r="137">
          <cell r="A137" t="str">
            <v>131</v>
          </cell>
          <cell r="B137" t="str">
            <v>刘马生</v>
          </cell>
          <cell r="C137" t="str">
            <v>35262719671024191X</v>
          </cell>
          <cell r="D137">
            <v>13685962227</v>
          </cell>
          <cell r="E137" t="str">
            <v>肖坑村</v>
          </cell>
          <cell r="F137">
            <v>5.35</v>
          </cell>
        </row>
        <row r="137">
          <cell r="J137">
            <v>32.1</v>
          </cell>
          <cell r="K137" t="str">
            <v>9090821010100100036548</v>
          </cell>
          <cell r="L137" t="str">
            <v>连城县农村信用联社罗坊信用社</v>
          </cell>
        </row>
        <row r="138">
          <cell r="A138" t="str">
            <v>132</v>
          </cell>
          <cell r="B138" t="str">
            <v>刘作熹</v>
          </cell>
          <cell r="C138" t="str">
            <v>352627194104151915</v>
          </cell>
          <cell r="D138">
            <v>15159948178</v>
          </cell>
          <cell r="E138" t="str">
            <v>肖坑村</v>
          </cell>
          <cell r="F138">
            <v>2.77</v>
          </cell>
        </row>
        <row r="138">
          <cell r="J138">
            <v>16.62</v>
          </cell>
          <cell r="K138" t="str">
            <v>9090821010100100036664</v>
          </cell>
          <cell r="L138" t="str">
            <v>连城县农村信用联社罗坊信用社</v>
          </cell>
        </row>
        <row r="139">
          <cell r="A139" t="str">
            <v>133</v>
          </cell>
          <cell r="B139" t="str">
            <v>刘水旺</v>
          </cell>
          <cell r="C139" t="str">
            <v>352627196706121915</v>
          </cell>
          <cell r="D139">
            <v>15880372181</v>
          </cell>
          <cell r="E139" t="str">
            <v>肖坑村</v>
          </cell>
          <cell r="F139">
            <v>0.88</v>
          </cell>
        </row>
        <row r="139">
          <cell r="J139">
            <v>5.28</v>
          </cell>
          <cell r="K139" t="str">
            <v>9090821010100100035335</v>
          </cell>
          <cell r="L139" t="str">
            <v>连城县农村信用联社罗坊信用社</v>
          </cell>
        </row>
        <row r="140">
          <cell r="A140" t="str">
            <v>134</v>
          </cell>
          <cell r="B140" t="str">
            <v>刘万华</v>
          </cell>
          <cell r="C140" t="str">
            <v>352627197111131916</v>
          </cell>
          <cell r="D140">
            <v>15877931484</v>
          </cell>
          <cell r="E140" t="str">
            <v>肖坑村</v>
          </cell>
          <cell r="F140">
            <v>0.54</v>
          </cell>
        </row>
        <row r="140">
          <cell r="J140">
            <v>3.24</v>
          </cell>
          <cell r="K140" t="str">
            <v>9090821010100100036502</v>
          </cell>
          <cell r="L140" t="str">
            <v>连城县农村信用联社罗坊信用社</v>
          </cell>
        </row>
        <row r="141">
          <cell r="A141" t="str">
            <v>135</v>
          </cell>
          <cell r="B141" t="str">
            <v>刘启明</v>
          </cell>
          <cell r="C141" t="str">
            <v>352627195809081915</v>
          </cell>
          <cell r="D141">
            <v>13616016175</v>
          </cell>
          <cell r="E141" t="str">
            <v>肖坑村</v>
          </cell>
          <cell r="F141">
            <v>3.51</v>
          </cell>
        </row>
        <row r="141">
          <cell r="J141">
            <v>21.06</v>
          </cell>
          <cell r="K141" t="str">
            <v>9090821010100100018540</v>
          </cell>
          <cell r="L141" t="str">
            <v>连城县农村信用联社罗坊信用社</v>
          </cell>
        </row>
        <row r="142">
          <cell r="A142" t="str">
            <v>136</v>
          </cell>
          <cell r="B142" t="str">
            <v>刘亮斌</v>
          </cell>
          <cell r="C142" t="str">
            <v>352627197210231912</v>
          </cell>
          <cell r="D142">
            <v>13696992569</v>
          </cell>
          <cell r="E142" t="str">
            <v>肖坑村</v>
          </cell>
          <cell r="F142">
            <v>4.25</v>
          </cell>
        </row>
        <row r="142">
          <cell r="J142">
            <v>25.5</v>
          </cell>
          <cell r="K142" t="str">
            <v>9090821010100100036478</v>
          </cell>
          <cell r="L142" t="str">
            <v>连城县农村信用联社罗坊信用社</v>
          </cell>
        </row>
        <row r="143">
          <cell r="A143" t="str">
            <v>137</v>
          </cell>
          <cell r="B143" t="str">
            <v>刘万保</v>
          </cell>
          <cell r="C143" t="str">
            <v>352627196401061915</v>
          </cell>
          <cell r="D143">
            <v>18063768039</v>
          </cell>
          <cell r="E143" t="str">
            <v>肖坑村</v>
          </cell>
          <cell r="F143">
            <v>3.73</v>
          </cell>
        </row>
        <row r="143">
          <cell r="J143">
            <v>22.38</v>
          </cell>
          <cell r="K143" t="str">
            <v>9090821010100100036600</v>
          </cell>
          <cell r="L143" t="str">
            <v>连城县农村信用联社罗坊信用社</v>
          </cell>
        </row>
        <row r="144">
          <cell r="A144" t="str">
            <v>138</v>
          </cell>
          <cell r="B144" t="str">
            <v>刘万先</v>
          </cell>
          <cell r="C144" t="str">
            <v>352627196905291917</v>
          </cell>
          <cell r="D144">
            <v>18859840648</v>
          </cell>
          <cell r="E144" t="str">
            <v>肖坑村</v>
          </cell>
          <cell r="F144">
            <v>6.92</v>
          </cell>
        </row>
        <row r="144">
          <cell r="J144">
            <v>41.52</v>
          </cell>
          <cell r="K144" t="str">
            <v>6221840509062832969</v>
          </cell>
          <cell r="L144" t="str">
            <v>连城县农村信用联社罗坊信用社</v>
          </cell>
        </row>
        <row r="145">
          <cell r="A145" t="str">
            <v>139</v>
          </cell>
          <cell r="B145" t="str">
            <v>刘万荣</v>
          </cell>
          <cell r="C145" t="str">
            <v>35262719480412191X</v>
          </cell>
          <cell r="D145">
            <v>13358364068</v>
          </cell>
          <cell r="E145" t="str">
            <v>肖坑村</v>
          </cell>
          <cell r="F145">
            <v>1.59</v>
          </cell>
        </row>
        <row r="145">
          <cell r="J145">
            <v>9.54</v>
          </cell>
          <cell r="K145" t="str">
            <v>9090821010100100026880</v>
          </cell>
          <cell r="L145" t="str">
            <v>连城县农村信用联社罗坊信用社</v>
          </cell>
        </row>
        <row r="146">
          <cell r="A146" t="str">
            <v>140</v>
          </cell>
          <cell r="B146" t="str">
            <v>刘森水</v>
          </cell>
          <cell r="C146" t="str">
            <v>352627197406231930</v>
          </cell>
          <cell r="D146">
            <v>13559966274</v>
          </cell>
          <cell r="E146" t="str">
            <v>肖坑村</v>
          </cell>
          <cell r="F146">
            <v>2.57</v>
          </cell>
        </row>
        <row r="146">
          <cell r="J146">
            <v>15.42</v>
          </cell>
          <cell r="K146" t="str">
            <v>9090821010100100036673</v>
          </cell>
          <cell r="L146" t="str">
            <v>连城县农村信用联社罗坊信用社</v>
          </cell>
        </row>
        <row r="147">
          <cell r="A147" t="str">
            <v>141</v>
          </cell>
          <cell r="B147" t="str">
            <v>刘和生</v>
          </cell>
          <cell r="C147" t="str">
            <v>352627195402011915</v>
          </cell>
          <cell r="D147">
            <v>15206018578</v>
          </cell>
          <cell r="E147" t="str">
            <v>肖坑村</v>
          </cell>
          <cell r="F147">
            <v>2.2</v>
          </cell>
        </row>
        <row r="147">
          <cell r="J147">
            <v>13.2</v>
          </cell>
          <cell r="K147" t="str">
            <v>9090821010100100036682</v>
          </cell>
          <cell r="L147" t="str">
            <v>连城县农村信用联社罗坊信用社</v>
          </cell>
        </row>
        <row r="148">
          <cell r="A148" t="str">
            <v>142</v>
          </cell>
          <cell r="B148" t="str">
            <v>刘文生</v>
          </cell>
          <cell r="C148" t="str">
            <v>352627197404011918</v>
          </cell>
          <cell r="D148">
            <v>18850731412</v>
          </cell>
          <cell r="E148" t="str">
            <v>肖坑村</v>
          </cell>
          <cell r="F148">
            <v>2.09</v>
          </cell>
        </row>
        <row r="148">
          <cell r="J148">
            <v>12.54</v>
          </cell>
          <cell r="K148" t="str">
            <v>9090821010100100164588</v>
          </cell>
          <cell r="L148" t="str">
            <v>连城县农村信用联社罗坊信用社</v>
          </cell>
        </row>
        <row r="149">
          <cell r="A149" t="str">
            <v>143</v>
          </cell>
          <cell r="B149" t="str">
            <v>吴小燕</v>
          </cell>
          <cell r="C149" t="str">
            <v>352627196808251921</v>
          </cell>
          <cell r="D149">
            <v>15080220269</v>
          </cell>
          <cell r="E149" t="str">
            <v>肖坑村</v>
          </cell>
          <cell r="F149">
            <v>1.3</v>
          </cell>
        </row>
        <row r="149">
          <cell r="J149">
            <v>7.8</v>
          </cell>
          <cell r="K149" t="str">
            <v>6221840109067639129</v>
          </cell>
          <cell r="L149" t="str">
            <v>连城县农村信用联社罗坊信用社</v>
          </cell>
        </row>
        <row r="150">
          <cell r="A150" t="str">
            <v>144</v>
          </cell>
          <cell r="B150" t="str">
            <v>刘万川</v>
          </cell>
          <cell r="C150" t="str">
            <v>352627197402191919</v>
          </cell>
          <cell r="D150">
            <v>17350522537</v>
          </cell>
          <cell r="E150" t="str">
            <v>肖坑村</v>
          </cell>
          <cell r="F150">
            <v>3.22</v>
          </cell>
        </row>
        <row r="150">
          <cell r="J150">
            <v>19.32</v>
          </cell>
          <cell r="K150" t="str">
            <v>9090821010100100203769</v>
          </cell>
          <cell r="L150" t="str">
            <v>连城县农村信用联社罗坊信用社</v>
          </cell>
        </row>
        <row r="151">
          <cell r="A151" t="str">
            <v>145</v>
          </cell>
          <cell r="B151" t="str">
            <v>刘水泉</v>
          </cell>
          <cell r="C151" t="str">
            <v>352627197005101916</v>
          </cell>
          <cell r="D151">
            <v>13729824701</v>
          </cell>
          <cell r="E151" t="str">
            <v>肖坑村</v>
          </cell>
          <cell r="F151">
            <v>4.15</v>
          </cell>
        </row>
        <row r="151">
          <cell r="J151">
            <v>24.9</v>
          </cell>
          <cell r="K151" t="str">
            <v>9090821010100100036708</v>
          </cell>
          <cell r="L151" t="str">
            <v>连城县农村信用联社罗坊信用社</v>
          </cell>
        </row>
        <row r="152">
          <cell r="A152" t="str">
            <v>146</v>
          </cell>
          <cell r="B152" t="str">
            <v>刘旺生</v>
          </cell>
          <cell r="C152" t="str">
            <v>352627196301121917</v>
          </cell>
          <cell r="D152">
            <v>15160662576</v>
          </cell>
          <cell r="E152" t="str">
            <v>肖坑村</v>
          </cell>
          <cell r="F152">
            <v>2.27</v>
          </cell>
        </row>
        <row r="152">
          <cell r="J152">
            <v>13.62</v>
          </cell>
          <cell r="K152" t="str">
            <v>9090821010100100036691</v>
          </cell>
          <cell r="L152" t="str">
            <v>连城县农村信用联社罗坊信用社</v>
          </cell>
        </row>
        <row r="153">
          <cell r="A153" t="str">
            <v>147</v>
          </cell>
          <cell r="B153" t="str">
            <v>刘森海</v>
          </cell>
          <cell r="C153" t="str">
            <v>352627197012021914</v>
          </cell>
          <cell r="D153">
            <v>15059948178</v>
          </cell>
          <cell r="E153" t="str">
            <v>肖坑村</v>
          </cell>
          <cell r="F153">
            <v>2.08</v>
          </cell>
        </row>
        <row r="153">
          <cell r="J153">
            <v>12.48</v>
          </cell>
          <cell r="K153" t="str">
            <v>9090821010100100036646</v>
          </cell>
          <cell r="L153" t="str">
            <v>连城县农村信用联社罗坊信用社</v>
          </cell>
        </row>
        <row r="154">
          <cell r="A154" t="str">
            <v>148</v>
          </cell>
          <cell r="B154" t="str">
            <v>刘燕平</v>
          </cell>
          <cell r="C154" t="str">
            <v>352627196811141934</v>
          </cell>
          <cell r="D154">
            <v>13599342943</v>
          </cell>
          <cell r="E154" t="str">
            <v>肖坑村</v>
          </cell>
          <cell r="F154">
            <v>8.15</v>
          </cell>
        </row>
        <row r="154">
          <cell r="J154">
            <v>48.9</v>
          </cell>
          <cell r="K154" t="str">
            <v>9090821010100100036575</v>
          </cell>
          <cell r="L154" t="str">
            <v>连城县农村信用联社罗坊信用社</v>
          </cell>
        </row>
        <row r="155">
          <cell r="A155" t="str">
            <v>149</v>
          </cell>
          <cell r="B155" t="str">
            <v>刘啟昌</v>
          </cell>
          <cell r="C155" t="str">
            <v>35262719640228191X</v>
          </cell>
          <cell r="D155">
            <v>13517520742</v>
          </cell>
          <cell r="E155" t="str">
            <v>肖坑村</v>
          </cell>
          <cell r="F155">
            <v>5.07</v>
          </cell>
        </row>
        <row r="155">
          <cell r="J155">
            <v>30.42</v>
          </cell>
          <cell r="K155" t="str">
            <v>6221840509062829841</v>
          </cell>
          <cell r="L155" t="str">
            <v>连城县农村信用联社罗坊信用社</v>
          </cell>
        </row>
        <row r="156">
          <cell r="A156" t="str">
            <v>150</v>
          </cell>
          <cell r="B156" t="str">
            <v>刘才才</v>
          </cell>
          <cell r="C156" t="str">
            <v>352627194712031917</v>
          </cell>
          <cell r="D156">
            <v>15860761491</v>
          </cell>
          <cell r="E156" t="str">
            <v>肖坑村</v>
          </cell>
          <cell r="F156">
            <v>1.76</v>
          </cell>
        </row>
        <row r="156">
          <cell r="J156">
            <v>10.56</v>
          </cell>
          <cell r="K156" t="str">
            <v>9090821010100100036619</v>
          </cell>
          <cell r="L156" t="str">
            <v>连城县农村信用联社罗坊信用社</v>
          </cell>
        </row>
        <row r="157">
          <cell r="A157" t="str">
            <v>151</v>
          </cell>
          <cell r="B157" t="str">
            <v>刘年才</v>
          </cell>
          <cell r="C157" t="str">
            <v>352627197911191917</v>
          </cell>
          <cell r="D157">
            <v>15959356151</v>
          </cell>
          <cell r="E157" t="str">
            <v>肖坑村</v>
          </cell>
          <cell r="F157">
            <v>2.73</v>
          </cell>
        </row>
        <row r="157">
          <cell r="J157">
            <v>16.38</v>
          </cell>
          <cell r="K157" t="str">
            <v>9090821010100100036450</v>
          </cell>
          <cell r="L157" t="str">
            <v>连城县农村信用联社罗坊信用社</v>
          </cell>
        </row>
        <row r="158">
          <cell r="A158" t="str">
            <v>152</v>
          </cell>
          <cell r="B158" t="str">
            <v>刘年钦</v>
          </cell>
          <cell r="C158" t="str">
            <v>352627197904051916</v>
          </cell>
          <cell r="D158">
            <v>13599607358</v>
          </cell>
          <cell r="E158" t="str">
            <v>肖坑村</v>
          </cell>
          <cell r="F158">
            <v>1.49</v>
          </cell>
        </row>
        <row r="158">
          <cell r="J158">
            <v>8.94</v>
          </cell>
          <cell r="K158" t="str">
            <v>6221840509062832324</v>
          </cell>
          <cell r="L158" t="str">
            <v>连城县农村信用联社罗坊信用社</v>
          </cell>
        </row>
        <row r="159">
          <cell r="A159" t="str">
            <v>153</v>
          </cell>
          <cell r="B159" t="str">
            <v>刘招生</v>
          </cell>
          <cell r="C159" t="str">
            <v>352627194702031913</v>
          </cell>
          <cell r="D159">
            <v>8498642</v>
          </cell>
          <cell r="E159" t="str">
            <v>肖坑村</v>
          </cell>
          <cell r="F159">
            <v>4.61</v>
          </cell>
        </row>
        <row r="159">
          <cell r="J159">
            <v>27.66</v>
          </cell>
          <cell r="K159" t="str">
            <v>9090821010100100036842</v>
          </cell>
          <cell r="L159" t="str">
            <v>连城县农村信用联社罗坊信用社</v>
          </cell>
        </row>
        <row r="160">
          <cell r="A160" t="str">
            <v>154</v>
          </cell>
          <cell r="B160" t="str">
            <v>刘火炘</v>
          </cell>
          <cell r="C160" t="str">
            <v>352627196909131953</v>
          </cell>
          <cell r="D160" t="str">
            <v/>
          </cell>
          <cell r="E160" t="str">
            <v>肖坑村</v>
          </cell>
          <cell r="F160">
            <v>3.34</v>
          </cell>
        </row>
        <row r="160">
          <cell r="J160">
            <v>20.04</v>
          </cell>
          <cell r="K160" t="str">
            <v>6221840109067610773</v>
          </cell>
          <cell r="L160" t="str">
            <v>连城县农村信用联社罗坊信用社</v>
          </cell>
        </row>
        <row r="161">
          <cell r="A161" t="str">
            <v>155</v>
          </cell>
          <cell r="B161" t="str">
            <v>刘炎林</v>
          </cell>
          <cell r="C161" t="str">
            <v>352627196908141914</v>
          </cell>
          <cell r="D161">
            <v>15880382178</v>
          </cell>
          <cell r="E161" t="str">
            <v>肖坑村</v>
          </cell>
          <cell r="F161">
            <v>2.7</v>
          </cell>
        </row>
        <row r="161">
          <cell r="J161">
            <v>16.2</v>
          </cell>
          <cell r="K161" t="str">
            <v>9090821010100100027353</v>
          </cell>
          <cell r="L161" t="str">
            <v>连城县农村信用联社罗坊信用社</v>
          </cell>
        </row>
        <row r="162">
          <cell r="A162" t="str">
            <v>156</v>
          </cell>
          <cell r="B162" t="str">
            <v>刘田生</v>
          </cell>
          <cell r="C162" t="str">
            <v>352627195107181911</v>
          </cell>
          <cell r="D162">
            <v>15880625390</v>
          </cell>
          <cell r="E162" t="str">
            <v>肖坑村</v>
          </cell>
          <cell r="F162">
            <v>4.23</v>
          </cell>
        </row>
        <row r="162">
          <cell r="J162">
            <v>25.38</v>
          </cell>
          <cell r="K162" t="str">
            <v>9090821010100100064703</v>
          </cell>
          <cell r="L162" t="str">
            <v>连城县农村信用联社罗坊信用社</v>
          </cell>
        </row>
        <row r="163">
          <cell r="A163" t="str">
            <v>157</v>
          </cell>
          <cell r="B163" t="str">
            <v>刘水峰</v>
          </cell>
          <cell r="C163" t="str">
            <v>352627197805061916</v>
          </cell>
          <cell r="D163">
            <v>13790687568</v>
          </cell>
          <cell r="E163" t="str">
            <v>肖坑村</v>
          </cell>
          <cell r="F163">
            <v>3.48</v>
          </cell>
        </row>
        <row r="163">
          <cell r="J163">
            <v>20.88</v>
          </cell>
          <cell r="K163" t="str">
            <v>6221840509062829361</v>
          </cell>
          <cell r="L163" t="str">
            <v>连城县农村信用联社罗坊信用社</v>
          </cell>
        </row>
        <row r="164">
          <cell r="A164" t="str">
            <v>158</v>
          </cell>
          <cell r="B164" t="str">
            <v>罗群珍</v>
          </cell>
          <cell r="C164" t="str">
            <v>352627195309021924</v>
          </cell>
          <cell r="D164">
            <v>18759080964</v>
          </cell>
          <cell r="E164" t="str">
            <v>肖坑村</v>
          </cell>
          <cell r="F164">
            <v>4.09</v>
          </cell>
        </row>
        <row r="164">
          <cell r="J164">
            <v>24.54</v>
          </cell>
          <cell r="K164" t="str">
            <v>9090821010100100036799</v>
          </cell>
          <cell r="L164" t="str">
            <v>连城县农村信用联社罗坊信用社</v>
          </cell>
        </row>
        <row r="165">
          <cell r="A165" t="str">
            <v>159</v>
          </cell>
          <cell r="B165" t="str">
            <v>刘春俊</v>
          </cell>
          <cell r="C165" t="str">
            <v>352627197007311917</v>
          </cell>
          <cell r="D165" t="str">
            <v/>
          </cell>
          <cell r="E165" t="str">
            <v>肖坑村</v>
          </cell>
          <cell r="F165">
            <v>1.1</v>
          </cell>
        </row>
        <row r="165">
          <cell r="J165">
            <v>6.6</v>
          </cell>
          <cell r="K165" t="str">
            <v>6230361109117119957</v>
          </cell>
          <cell r="L165" t="str">
            <v>连城县农村信用联社罗坊信用社</v>
          </cell>
        </row>
        <row r="166">
          <cell r="A166" t="str">
            <v>160</v>
          </cell>
          <cell r="B166" t="str">
            <v>刘春炎</v>
          </cell>
          <cell r="C166" t="str">
            <v>352627196401081932</v>
          </cell>
          <cell r="D166">
            <v>15880351018</v>
          </cell>
          <cell r="E166" t="str">
            <v>肖坑村</v>
          </cell>
          <cell r="F166">
            <v>1.74</v>
          </cell>
        </row>
        <row r="166">
          <cell r="J166">
            <v>10.44</v>
          </cell>
          <cell r="K166" t="str">
            <v>6221840509062829049</v>
          </cell>
          <cell r="L166" t="str">
            <v>连城县农村信用联社罗坊信用社</v>
          </cell>
        </row>
        <row r="167">
          <cell r="A167" t="str">
            <v>161</v>
          </cell>
          <cell r="B167" t="str">
            <v>邱三金</v>
          </cell>
          <cell r="C167" t="str">
            <v>352627196009021943</v>
          </cell>
          <cell r="D167">
            <v>18200801628</v>
          </cell>
          <cell r="E167" t="str">
            <v>肖坑村</v>
          </cell>
          <cell r="F167">
            <v>3.56</v>
          </cell>
        </row>
        <row r="167">
          <cell r="J167">
            <v>21.36</v>
          </cell>
          <cell r="K167" t="str">
            <v>6217973900004165724</v>
          </cell>
          <cell r="L167" t="str">
            <v>连城县农村信用联社罗坊信用社</v>
          </cell>
        </row>
        <row r="168">
          <cell r="A168" t="str">
            <v>162</v>
          </cell>
          <cell r="B168" t="str">
            <v>刘春雨</v>
          </cell>
          <cell r="C168" t="str">
            <v>35262719651007191X</v>
          </cell>
          <cell r="D168">
            <v>13959087173</v>
          </cell>
          <cell r="E168" t="str">
            <v>肖坑村</v>
          </cell>
          <cell r="F168">
            <v>1.7</v>
          </cell>
        </row>
        <row r="168">
          <cell r="J168">
            <v>10.2</v>
          </cell>
          <cell r="K168" t="str">
            <v>6230362509001023075</v>
          </cell>
          <cell r="L168" t="str">
            <v>连城县农村信用联社罗坊信用社</v>
          </cell>
        </row>
        <row r="169">
          <cell r="A169" t="str">
            <v>163</v>
          </cell>
          <cell r="B169" t="str">
            <v>刘春海</v>
          </cell>
          <cell r="C169" t="str">
            <v>352627196112051913</v>
          </cell>
          <cell r="D169">
            <v>13313726534</v>
          </cell>
          <cell r="E169" t="str">
            <v>肖坑村</v>
          </cell>
          <cell r="F169">
            <v>1.69</v>
          </cell>
        </row>
        <row r="169">
          <cell r="J169">
            <v>10.14</v>
          </cell>
          <cell r="K169" t="str">
            <v>6221840509062829031</v>
          </cell>
          <cell r="L169" t="str">
            <v>连城县农村信用联社罗坊信用社</v>
          </cell>
        </row>
        <row r="170">
          <cell r="A170" t="str">
            <v>164</v>
          </cell>
          <cell r="B170" t="str">
            <v>刘猛</v>
          </cell>
          <cell r="C170" t="str">
            <v>352627197001091917</v>
          </cell>
          <cell r="D170">
            <v>15059920612</v>
          </cell>
          <cell r="E170" t="str">
            <v>肖坑村</v>
          </cell>
          <cell r="F170">
            <v>3.17</v>
          </cell>
        </row>
        <row r="170">
          <cell r="J170">
            <v>19.02</v>
          </cell>
          <cell r="K170" t="str">
            <v>9090821010100100036806</v>
          </cell>
          <cell r="L170" t="str">
            <v>连城县农村信用联社罗坊信用社</v>
          </cell>
        </row>
        <row r="171">
          <cell r="A171" t="str">
            <v>165</v>
          </cell>
          <cell r="B171" t="str">
            <v>刘文</v>
          </cell>
          <cell r="C171" t="str">
            <v>352627196710101917</v>
          </cell>
          <cell r="D171">
            <v>13960505908</v>
          </cell>
          <cell r="E171" t="str">
            <v>肖坑村</v>
          </cell>
          <cell r="F171">
            <v>2.75</v>
          </cell>
        </row>
        <row r="171">
          <cell r="J171">
            <v>16.5</v>
          </cell>
          <cell r="K171" t="str">
            <v>9090821010100100036815</v>
          </cell>
          <cell r="L171" t="str">
            <v>连城县农村信用联社罗坊信用社</v>
          </cell>
        </row>
        <row r="172">
          <cell r="A172" t="str">
            <v>166</v>
          </cell>
          <cell r="B172" t="str">
            <v>刘年祥</v>
          </cell>
          <cell r="C172" t="str">
            <v>35262719590603191X</v>
          </cell>
          <cell r="D172">
            <v>13306970387</v>
          </cell>
          <cell r="E172" t="str">
            <v>肖坑村</v>
          </cell>
          <cell r="F172">
            <v>4.57</v>
          </cell>
        </row>
        <row r="172">
          <cell r="J172">
            <v>27.42</v>
          </cell>
          <cell r="K172" t="str">
            <v>9090821010100190215231</v>
          </cell>
          <cell r="L172" t="str">
            <v>连城县农村信用联社罗坊信用社</v>
          </cell>
        </row>
        <row r="173">
          <cell r="A173" t="str">
            <v>167</v>
          </cell>
          <cell r="B173" t="str">
            <v>刘春才</v>
          </cell>
          <cell r="C173" t="str">
            <v>352627196002031938</v>
          </cell>
          <cell r="D173" t="str">
            <v/>
          </cell>
          <cell r="E173" t="str">
            <v>肖坑村</v>
          </cell>
          <cell r="F173">
            <v>3.32</v>
          </cell>
        </row>
        <row r="173">
          <cell r="J173">
            <v>19.92</v>
          </cell>
          <cell r="K173" t="str">
            <v>6221840509062829023</v>
          </cell>
          <cell r="L173" t="str">
            <v>连城县农村信用联社罗坊信用社</v>
          </cell>
        </row>
        <row r="174">
          <cell r="A174" t="str">
            <v>168</v>
          </cell>
          <cell r="B174" t="str">
            <v>刘万良</v>
          </cell>
          <cell r="C174" t="str">
            <v>352627197406231914</v>
          </cell>
          <cell r="D174">
            <v>13850675672</v>
          </cell>
          <cell r="E174" t="str">
            <v>肖坑村</v>
          </cell>
          <cell r="F174">
            <v>1.76</v>
          </cell>
        </row>
        <row r="174">
          <cell r="J174">
            <v>10.56</v>
          </cell>
          <cell r="K174" t="str">
            <v>9090821010100190201941</v>
          </cell>
          <cell r="L174" t="str">
            <v>连城县农村信用联社罗坊信用社</v>
          </cell>
        </row>
        <row r="175">
          <cell r="A175" t="str">
            <v>169</v>
          </cell>
          <cell r="B175" t="str">
            <v>刘成生</v>
          </cell>
          <cell r="C175" t="str">
            <v>352627196002201917</v>
          </cell>
          <cell r="D175">
            <v>15159073633</v>
          </cell>
          <cell r="E175" t="str">
            <v>肖坑村</v>
          </cell>
          <cell r="F175">
            <v>2.57</v>
          </cell>
        </row>
        <row r="175">
          <cell r="J175">
            <v>15.42</v>
          </cell>
          <cell r="K175" t="str">
            <v>9090821010100100036833</v>
          </cell>
          <cell r="L175" t="str">
            <v>连城县农村信用联社罗坊信用社</v>
          </cell>
        </row>
        <row r="176">
          <cell r="A176" t="str">
            <v>170</v>
          </cell>
          <cell r="B176" t="str">
            <v>刘万清</v>
          </cell>
          <cell r="C176" t="str">
            <v>352627197203011911</v>
          </cell>
          <cell r="D176">
            <v>18054878103</v>
          </cell>
          <cell r="E176" t="str">
            <v>肖坑村</v>
          </cell>
          <cell r="F176">
            <v>3.39</v>
          </cell>
        </row>
        <row r="176">
          <cell r="J176">
            <v>20.34</v>
          </cell>
          <cell r="K176" t="str">
            <v>9090821010100100036744</v>
          </cell>
          <cell r="L176" t="str">
            <v>连城县农村信用联社罗坊信用社</v>
          </cell>
        </row>
        <row r="177">
          <cell r="A177" t="str">
            <v>171</v>
          </cell>
          <cell r="B177" t="str">
            <v>刘其生</v>
          </cell>
          <cell r="C177" t="str">
            <v>352627196311221911</v>
          </cell>
          <cell r="D177">
            <v>13860249663</v>
          </cell>
          <cell r="E177" t="str">
            <v>肖坑村</v>
          </cell>
          <cell r="F177">
            <v>2.96</v>
          </cell>
        </row>
        <row r="177">
          <cell r="J177">
            <v>17.76</v>
          </cell>
          <cell r="K177" t="str">
            <v>9090821010100100036762</v>
          </cell>
          <cell r="L177" t="str">
            <v>连城县农村信用联社罗坊信用社</v>
          </cell>
        </row>
        <row r="178">
          <cell r="A178" t="str">
            <v>172</v>
          </cell>
          <cell r="B178" t="str">
            <v>吴桂群</v>
          </cell>
          <cell r="C178" t="str">
            <v>352627196808261927</v>
          </cell>
          <cell r="D178">
            <v>13107885547</v>
          </cell>
          <cell r="E178" t="str">
            <v>肖坑村</v>
          </cell>
          <cell r="F178">
            <v>6.45</v>
          </cell>
        </row>
        <row r="178">
          <cell r="J178">
            <v>38.7</v>
          </cell>
          <cell r="K178" t="str">
            <v>6221840509062829239</v>
          </cell>
          <cell r="L178" t="str">
            <v>连城县农村信用联社罗坊信用社</v>
          </cell>
        </row>
        <row r="179">
          <cell r="A179" t="str">
            <v>173</v>
          </cell>
          <cell r="B179" t="str">
            <v>刘永洪</v>
          </cell>
          <cell r="C179" t="str">
            <v>352627196611161914</v>
          </cell>
          <cell r="D179">
            <v>13067010872</v>
          </cell>
          <cell r="E179" t="str">
            <v>肖坑村</v>
          </cell>
          <cell r="F179">
            <v>3.26</v>
          </cell>
        </row>
        <row r="179">
          <cell r="J179">
            <v>19.56</v>
          </cell>
          <cell r="K179" t="str">
            <v>9090821010100100036735</v>
          </cell>
          <cell r="L179" t="str">
            <v>连城县农村信用联社罗坊信用社</v>
          </cell>
        </row>
        <row r="180">
          <cell r="A180" t="str">
            <v>174</v>
          </cell>
          <cell r="B180" t="str">
            <v>刘才炘</v>
          </cell>
          <cell r="C180" t="str">
            <v>352627196701261935</v>
          </cell>
          <cell r="D180">
            <v>15959246482</v>
          </cell>
          <cell r="E180" t="str">
            <v>肖坑村</v>
          </cell>
          <cell r="F180">
            <v>1.98</v>
          </cell>
        </row>
        <row r="180">
          <cell r="J180">
            <v>11.88</v>
          </cell>
          <cell r="K180" t="str">
            <v>9090821010100100071303</v>
          </cell>
          <cell r="L180" t="str">
            <v>连城县农村信用联社罗坊信用社</v>
          </cell>
        </row>
        <row r="181">
          <cell r="A181" t="str">
            <v>175</v>
          </cell>
          <cell r="B181" t="str">
            <v>刘大炘</v>
          </cell>
          <cell r="C181" t="str">
            <v>352627196411131913</v>
          </cell>
          <cell r="D181" t="str">
            <v/>
          </cell>
          <cell r="E181" t="str">
            <v>肖坑村</v>
          </cell>
          <cell r="F181">
            <v>3.36</v>
          </cell>
        </row>
        <row r="181">
          <cell r="J181">
            <v>20.16</v>
          </cell>
          <cell r="K181" t="str">
            <v>6221840509062829072</v>
          </cell>
          <cell r="L181" t="str">
            <v>连城县农村信用联社罗坊信用社</v>
          </cell>
        </row>
        <row r="182">
          <cell r="A182" t="str">
            <v>176</v>
          </cell>
          <cell r="B182" t="str">
            <v>刘年锋</v>
          </cell>
          <cell r="C182" t="str">
            <v>352627197411261930</v>
          </cell>
          <cell r="D182" t="str">
            <v/>
          </cell>
          <cell r="E182" t="str">
            <v>肖坑村</v>
          </cell>
          <cell r="F182">
            <v>4.69</v>
          </cell>
        </row>
        <row r="182">
          <cell r="J182">
            <v>28.14</v>
          </cell>
          <cell r="K182" t="str">
            <v>6221840509062829965</v>
          </cell>
          <cell r="L182" t="str">
            <v>连城县农村信用联社罗坊信用社</v>
          </cell>
        </row>
        <row r="183">
          <cell r="A183" t="str">
            <v>177</v>
          </cell>
          <cell r="B183" t="str">
            <v>刘文康</v>
          </cell>
          <cell r="C183" t="str">
            <v>352627197602141916</v>
          </cell>
          <cell r="D183">
            <v>13459718044</v>
          </cell>
          <cell r="E183" t="str">
            <v>肖坑村</v>
          </cell>
          <cell r="F183">
            <v>6.8</v>
          </cell>
        </row>
        <row r="183">
          <cell r="J183">
            <v>40.8</v>
          </cell>
          <cell r="K183" t="str">
            <v>6221840509062832282</v>
          </cell>
          <cell r="L183" t="str">
            <v>连城县农村信用联社罗坊信用社</v>
          </cell>
        </row>
        <row r="184">
          <cell r="A184" t="str">
            <v>178</v>
          </cell>
          <cell r="B184" t="str">
            <v>刘永安</v>
          </cell>
          <cell r="C184" t="str">
            <v>352627195811261915</v>
          </cell>
          <cell r="D184">
            <v>13459739101</v>
          </cell>
          <cell r="E184" t="str">
            <v>肖坑村</v>
          </cell>
          <cell r="F184">
            <v>3.4</v>
          </cell>
        </row>
        <row r="184">
          <cell r="J184">
            <v>20.4</v>
          </cell>
          <cell r="K184" t="str">
            <v>6221840509062832183</v>
          </cell>
          <cell r="L184" t="str">
            <v>连城县农村信用联社罗坊信用社</v>
          </cell>
        </row>
        <row r="185">
          <cell r="A185" t="str">
            <v>179</v>
          </cell>
          <cell r="B185" t="str">
            <v>罗先华</v>
          </cell>
          <cell r="C185" t="str">
            <v>352627195508091925</v>
          </cell>
          <cell r="D185">
            <v>13850696243</v>
          </cell>
          <cell r="E185" t="str">
            <v>肖坑村</v>
          </cell>
          <cell r="F185">
            <v>1.58</v>
          </cell>
        </row>
        <row r="185">
          <cell r="J185">
            <v>9.48</v>
          </cell>
          <cell r="K185" t="str">
            <v>6221840509062832175</v>
          </cell>
          <cell r="L185" t="str">
            <v>连城县农村信用联社罗坊信用社</v>
          </cell>
        </row>
        <row r="186">
          <cell r="A186" t="str">
            <v>180</v>
          </cell>
          <cell r="B186" t="str">
            <v>刘秋生</v>
          </cell>
          <cell r="C186" t="str">
            <v>352627195308281919</v>
          </cell>
          <cell r="D186" t="str">
            <v/>
          </cell>
          <cell r="E186" t="str">
            <v>肖坑村</v>
          </cell>
          <cell r="F186">
            <v>5.28</v>
          </cell>
        </row>
        <row r="186">
          <cell r="J186">
            <v>31.68</v>
          </cell>
          <cell r="K186" t="str">
            <v>6221840509062829700</v>
          </cell>
          <cell r="L186" t="str">
            <v>连城县农村信用联社罗坊信用社</v>
          </cell>
        </row>
        <row r="187">
          <cell r="A187" t="str">
            <v>181</v>
          </cell>
          <cell r="B187" t="str">
            <v>刘永南</v>
          </cell>
          <cell r="C187" t="str">
            <v>352627194504041918</v>
          </cell>
          <cell r="D187">
            <v>15206016148</v>
          </cell>
          <cell r="E187" t="str">
            <v>肖坑村</v>
          </cell>
          <cell r="F187">
            <v>6.18</v>
          </cell>
        </row>
        <row r="187">
          <cell r="J187">
            <v>37.08</v>
          </cell>
          <cell r="K187" t="str">
            <v>6221840509062828926</v>
          </cell>
          <cell r="L187" t="str">
            <v>连城县农村信用联社罗坊信用社</v>
          </cell>
        </row>
        <row r="188">
          <cell r="A188" t="str">
            <v>182</v>
          </cell>
          <cell r="B188" t="str">
            <v>刘佳运</v>
          </cell>
          <cell r="C188" t="str">
            <v>352627195811061913</v>
          </cell>
          <cell r="D188">
            <v>13605901703</v>
          </cell>
          <cell r="E188" t="str">
            <v>肖坑村</v>
          </cell>
          <cell r="F188">
            <v>2.08</v>
          </cell>
        </row>
        <row r="188">
          <cell r="J188">
            <v>12.48</v>
          </cell>
          <cell r="K188" t="str">
            <v>6221840509062829007</v>
          </cell>
          <cell r="L188" t="str">
            <v>连城县农村信用联社罗坊信用社</v>
          </cell>
        </row>
        <row r="189">
          <cell r="A189" t="str">
            <v>183</v>
          </cell>
          <cell r="B189" t="str">
            <v>刘水龙</v>
          </cell>
          <cell r="C189" t="str">
            <v>352627196803041917</v>
          </cell>
          <cell r="D189">
            <v>15880622027</v>
          </cell>
          <cell r="E189" t="str">
            <v>肖坑村</v>
          </cell>
          <cell r="F189">
            <v>4.02</v>
          </cell>
        </row>
        <row r="189">
          <cell r="J189">
            <v>24.12</v>
          </cell>
          <cell r="K189" t="str">
            <v>6221840509062832266</v>
          </cell>
          <cell r="L189" t="str">
            <v>连城县农村信用联社罗坊信用社</v>
          </cell>
        </row>
        <row r="190">
          <cell r="A190" t="str">
            <v>184</v>
          </cell>
          <cell r="B190" t="str">
            <v>罗仕群</v>
          </cell>
          <cell r="C190" t="str">
            <v>350825195904081928</v>
          </cell>
          <cell r="D190" t="str">
            <v>13549453956</v>
          </cell>
          <cell r="E190" t="str">
            <v>肖坑村</v>
          </cell>
          <cell r="F190">
            <v>5.13</v>
          </cell>
        </row>
        <row r="190">
          <cell r="J190">
            <v>30.78</v>
          </cell>
          <cell r="K190" t="str">
            <v>6221840509089897771</v>
          </cell>
          <cell r="L190" t="str">
            <v>连城县农村信用联社罗坊信用社</v>
          </cell>
        </row>
        <row r="191">
          <cell r="A191" t="str">
            <v>185</v>
          </cell>
          <cell r="B191" t="str">
            <v>罗礼恒</v>
          </cell>
          <cell r="C191" t="str">
            <v>352627196807151910</v>
          </cell>
          <cell r="D191">
            <v>13806984356</v>
          </cell>
          <cell r="E191" t="str">
            <v>肖坑村</v>
          </cell>
          <cell r="F191">
            <v>3.35</v>
          </cell>
        </row>
        <row r="191">
          <cell r="J191">
            <v>20.1</v>
          </cell>
          <cell r="K191" t="str">
            <v>6221840509062833744</v>
          </cell>
          <cell r="L191" t="str">
            <v>连城县农村信用联社罗坊信用社</v>
          </cell>
        </row>
        <row r="192">
          <cell r="A192" t="str">
            <v>186</v>
          </cell>
          <cell r="B192" t="str">
            <v>刘啟家</v>
          </cell>
          <cell r="C192" t="str">
            <v>35262719651215193X</v>
          </cell>
          <cell r="D192">
            <v>13313926534</v>
          </cell>
          <cell r="E192" t="str">
            <v>肖坑村</v>
          </cell>
          <cell r="F192">
            <v>4.43</v>
          </cell>
        </row>
        <row r="192">
          <cell r="J192">
            <v>26.58</v>
          </cell>
          <cell r="K192" t="str">
            <v>9090821010100100036959</v>
          </cell>
          <cell r="L192" t="str">
            <v>连城县农村信用联社罗坊信用社</v>
          </cell>
        </row>
        <row r="193">
          <cell r="A193" t="str">
            <v>187</v>
          </cell>
          <cell r="B193" t="str">
            <v>吴银珠</v>
          </cell>
          <cell r="C193" t="str">
            <v>350825195804291944</v>
          </cell>
          <cell r="D193">
            <v>15206014164</v>
          </cell>
          <cell r="E193" t="str">
            <v>肖坑村</v>
          </cell>
          <cell r="F193">
            <v>2.11</v>
          </cell>
        </row>
        <row r="193">
          <cell r="J193">
            <v>12.66</v>
          </cell>
          <cell r="K193" t="str">
            <v>6221840509062829437</v>
          </cell>
          <cell r="L193" t="str">
            <v>连城县农村信用联社罗坊信用社</v>
          </cell>
        </row>
        <row r="194">
          <cell r="A194" t="str">
            <v>188</v>
          </cell>
          <cell r="B194" t="str">
            <v>徐二清</v>
          </cell>
          <cell r="C194" t="str">
            <v>352627196611161949</v>
          </cell>
          <cell r="D194" t="str">
            <v/>
          </cell>
          <cell r="E194" t="str">
            <v>肖坑村</v>
          </cell>
          <cell r="F194">
            <v>4.34</v>
          </cell>
        </row>
        <row r="194">
          <cell r="J194">
            <v>26.04</v>
          </cell>
          <cell r="K194" t="str">
            <v>6221840509062829866</v>
          </cell>
          <cell r="L194" t="str">
            <v>连城县农村信用联社罗坊信用社</v>
          </cell>
        </row>
        <row r="195">
          <cell r="A195" t="str">
            <v>189</v>
          </cell>
          <cell r="B195" t="str">
            <v>刘盛通</v>
          </cell>
          <cell r="C195" t="str">
            <v>350825201007121916</v>
          </cell>
          <cell r="D195" t="str">
            <v/>
          </cell>
          <cell r="E195" t="str">
            <v>肖坑村</v>
          </cell>
          <cell r="F195">
            <v>6.08</v>
          </cell>
        </row>
        <row r="195">
          <cell r="J195">
            <v>36.48</v>
          </cell>
          <cell r="K195" t="str">
            <v>6221840509083897314</v>
          </cell>
          <cell r="L195" t="str">
            <v>连城县农村信用联社罗坊信用社</v>
          </cell>
        </row>
        <row r="196">
          <cell r="A196" t="str">
            <v>190</v>
          </cell>
          <cell r="B196" t="str">
            <v>罗爱云</v>
          </cell>
          <cell r="C196" t="str">
            <v>352627195806061927</v>
          </cell>
          <cell r="D196" t="str">
            <v/>
          </cell>
          <cell r="E196" t="str">
            <v>肖坑村</v>
          </cell>
          <cell r="F196">
            <v>3.72</v>
          </cell>
        </row>
        <row r="196">
          <cell r="J196">
            <v>22.32</v>
          </cell>
          <cell r="K196" t="str">
            <v>6221840509062829759</v>
          </cell>
          <cell r="L196" t="str">
            <v>连城县农村信用联社罗坊信用社</v>
          </cell>
        </row>
        <row r="197">
          <cell r="A197" t="str">
            <v>191</v>
          </cell>
          <cell r="B197" t="str">
            <v>刘春福</v>
          </cell>
          <cell r="C197" t="str">
            <v>352627197510101933</v>
          </cell>
          <cell r="D197">
            <v>18050034397</v>
          </cell>
          <cell r="E197" t="str">
            <v>肖坑村</v>
          </cell>
          <cell r="F197">
            <v>1.42</v>
          </cell>
        </row>
        <row r="197">
          <cell r="J197">
            <v>8.52</v>
          </cell>
          <cell r="K197" t="str">
            <v>6221840509062829296</v>
          </cell>
          <cell r="L197" t="str">
            <v>连城县农村信用联社罗坊信用社</v>
          </cell>
        </row>
        <row r="198">
          <cell r="A198" t="str">
            <v>192</v>
          </cell>
          <cell r="B198" t="str">
            <v>刘作光</v>
          </cell>
          <cell r="C198" t="str">
            <v>352627194306301918</v>
          </cell>
          <cell r="D198">
            <v>15206011126</v>
          </cell>
          <cell r="E198" t="str">
            <v>肖坑村</v>
          </cell>
          <cell r="F198">
            <v>6.77</v>
          </cell>
        </row>
        <row r="198">
          <cell r="J198">
            <v>40.62</v>
          </cell>
          <cell r="K198" t="str">
            <v>9090821010100100037100</v>
          </cell>
          <cell r="L198" t="str">
            <v>连城县农村信用联社罗坊信用社</v>
          </cell>
        </row>
        <row r="199">
          <cell r="A199" t="str">
            <v>193</v>
          </cell>
          <cell r="B199" t="str">
            <v>刘金生</v>
          </cell>
          <cell r="C199" t="str">
            <v>352627196404071916</v>
          </cell>
          <cell r="D199">
            <v>18759857171</v>
          </cell>
          <cell r="E199" t="str">
            <v>肖坑村</v>
          </cell>
          <cell r="F199">
            <v>4.69</v>
          </cell>
        </row>
        <row r="199">
          <cell r="J199">
            <v>28.14</v>
          </cell>
          <cell r="K199" t="str">
            <v>6221840509062829817</v>
          </cell>
          <cell r="L199" t="str">
            <v>连城县农村信用联社罗坊信用社</v>
          </cell>
        </row>
        <row r="200">
          <cell r="A200" t="str">
            <v>194</v>
          </cell>
          <cell r="B200" t="str">
            <v>罗礼雄</v>
          </cell>
          <cell r="C200" t="str">
            <v>352627196504031911</v>
          </cell>
          <cell r="D200" t="str">
            <v/>
          </cell>
          <cell r="E200" t="str">
            <v>肖坑村</v>
          </cell>
          <cell r="F200">
            <v>2.83</v>
          </cell>
        </row>
        <row r="200">
          <cell r="J200">
            <v>16.98</v>
          </cell>
          <cell r="K200" t="str">
            <v>6230361109054246425</v>
          </cell>
          <cell r="L200" t="str">
            <v>连城县农村信用联社罗坊信用社</v>
          </cell>
        </row>
        <row r="201">
          <cell r="A201" t="str">
            <v>195</v>
          </cell>
          <cell r="B201" t="str">
            <v>刘永西</v>
          </cell>
          <cell r="C201" t="str">
            <v>352627196311261913</v>
          </cell>
          <cell r="D201">
            <v>13599320612</v>
          </cell>
          <cell r="E201" t="str">
            <v>肖坑村</v>
          </cell>
          <cell r="F201">
            <v>3.66</v>
          </cell>
        </row>
        <row r="201">
          <cell r="J201">
            <v>21.96</v>
          </cell>
          <cell r="K201" t="str">
            <v>6221840509062829064</v>
          </cell>
          <cell r="L201" t="str">
            <v>连城县农村信用联社罗坊信用社</v>
          </cell>
        </row>
        <row r="202">
          <cell r="A202" t="str">
            <v>196</v>
          </cell>
          <cell r="B202" t="str">
            <v>刘水长</v>
          </cell>
          <cell r="C202" t="str">
            <v>352627194809021918</v>
          </cell>
          <cell r="D202">
            <v>8497075</v>
          </cell>
          <cell r="E202" t="str">
            <v>肖坑村</v>
          </cell>
          <cell r="F202">
            <v>1.56</v>
          </cell>
        </row>
        <row r="202">
          <cell r="J202">
            <v>9.36</v>
          </cell>
          <cell r="K202" t="str">
            <v>6221840509062831300</v>
          </cell>
          <cell r="L202" t="str">
            <v>连城县农村信用联社罗坊信用社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4查验报告单"/>
      <sheetName val="3查验表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连城县罗坊乡长坑村民委员会</v>
          </cell>
        </row>
        <row r="5">
          <cell r="C5" t="str">
            <v>连城县罗坊乡长坑村民委员会罗清香、马必安等62户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马发生</v>
          </cell>
          <cell r="C7" t="str">
            <v>352627198401301914</v>
          </cell>
          <cell r="D7">
            <v>18906076018</v>
          </cell>
          <cell r="E7" t="str">
            <v>长坑村</v>
          </cell>
          <cell r="F7">
            <v>3.25</v>
          </cell>
        </row>
        <row r="7">
          <cell r="J7">
            <v>19.5</v>
          </cell>
          <cell r="K7" t="str">
            <v>6230361109035804656</v>
          </cell>
          <cell r="L7" t="str">
            <v>连城县农村信用联社罗坊信用社</v>
          </cell>
        </row>
        <row r="8">
          <cell r="A8" t="str">
            <v>2</v>
          </cell>
          <cell r="B8" t="str">
            <v>马天福</v>
          </cell>
          <cell r="C8" t="str">
            <v>352627197210051911</v>
          </cell>
          <cell r="D8">
            <v>13859015611</v>
          </cell>
          <cell r="E8" t="str">
            <v>长坑村</v>
          </cell>
          <cell r="F8">
            <v>7.66</v>
          </cell>
        </row>
        <row r="8">
          <cell r="J8">
            <v>45.96</v>
          </cell>
          <cell r="K8" t="str">
            <v>9090821010100100037379</v>
          </cell>
          <cell r="L8" t="str">
            <v>连城县农村信用联社罗坊信用社</v>
          </cell>
        </row>
        <row r="9">
          <cell r="A9" t="str">
            <v>3</v>
          </cell>
          <cell r="B9" t="str">
            <v>马发钦</v>
          </cell>
          <cell r="C9" t="str">
            <v>350825198707031917</v>
          </cell>
          <cell r="D9" t="str">
            <v/>
          </cell>
          <cell r="E9" t="str">
            <v>长坑村</v>
          </cell>
          <cell r="F9">
            <v>8.04</v>
          </cell>
        </row>
        <row r="9">
          <cell r="J9">
            <v>48.24</v>
          </cell>
          <cell r="K9" t="str">
            <v>6217234100000509778</v>
          </cell>
          <cell r="L9" t="str">
            <v>连城县农村信用联社罗坊信用社</v>
          </cell>
        </row>
        <row r="10">
          <cell r="A10" t="str">
            <v>4</v>
          </cell>
          <cell r="B10" t="str">
            <v>马佰寿</v>
          </cell>
          <cell r="C10" t="str">
            <v>352627196906231916</v>
          </cell>
          <cell r="D10">
            <v>13959087562</v>
          </cell>
          <cell r="E10" t="str">
            <v>长坑村</v>
          </cell>
          <cell r="F10">
            <v>7.09</v>
          </cell>
        </row>
        <row r="10">
          <cell r="J10">
            <v>42.54</v>
          </cell>
          <cell r="K10" t="str">
            <v>9090821010100100037315</v>
          </cell>
          <cell r="L10" t="str">
            <v>连城县农村信用联社罗坊信用社</v>
          </cell>
        </row>
        <row r="11">
          <cell r="A11" t="str">
            <v>5</v>
          </cell>
          <cell r="B11" t="str">
            <v>马水生</v>
          </cell>
          <cell r="C11" t="str">
            <v>352627196910161914</v>
          </cell>
          <cell r="D11">
            <v>13850643949</v>
          </cell>
          <cell r="E11" t="str">
            <v>长坑村</v>
          </cell>
          <cell r="F11">
            <v>5</v>
          </cell>
        </row>
        <row r="11">
          <cell r="J11">
            <v>30</v>
          </cell>
          <cell r="K11" t="str">
            <v>9090821010100100037299</v>
          </cell>
          <cell r="L11" t="str">
            <v>连城县农村信用联社罗坊信用社</v>
          </cell>
        </row>
        <row r="12">
          <cell r="A12" t="str">
            <v>6</v>
          </cell>
          <cell r="B12" t="str">
            <v>马水亮</v>
          </cell>
          <cell r="C12" t="str">
            <v>352627197805201915</v>
          </cell>
          <cell r="D12">
            <v>13860274329</v>
          </cell>
          <cell r="E12" t="str">
            <v>长坑村</v>
          </cell>
          <cell r="F12">
            <v>6.58</v>
          </cell>
        </row>
        <row r="12">
          <cell r="J12">
            <v>39.48</v>
          </cell>
          <cell r="K12" t="str">
            <v>6221840109037995262</v>
          </cell>
          <cell r="L12" t="str">
            <v>连城县农村信用联社罗坊信用社</v>
          </cell>
        </row>
        <row r="13">
          <cell r="A13" t="str">
            <v>7</v>
          </cell>
          <cell r="B13" t="str">
            <v>马必安</v>
          </cell>
          <cell r="C13" t="str">
            <v>352627196812201919</v>
          </cell>
          <cell r="D13">
            <v>13507542390</v>
          </cell>
          <cell r="E13" t="str">
            <v>长坑村</v>
          </cell>
          <cell r="F13">
            <v>3.66</v>
          </cell>
        </row>
        <row r="13">
          <cell r="J13">
            <v>21.96</v>
          </cell>
          <cell r="K13" t="str">
            <v>9090821010100100037208</v>
          </cell>
          <cell r="L13" t="str">
            <v>连城县农村信用联社罗坊信用社</v>
          </cell>
        </row>
        <row r="14">
          <cell r="A14" t="str">
            <v>8</v>
          </cell>
          <cell r="B14" t="str">
            <v>马炎祥</v>
          </cell>
          <cell r="C14" t="str">
            <v>352627197104071919</v>
          </cell>
          <cell r="D14">
            <v>53685971859</v>
          </cell>
          <cell r="E14" t="str">
            <v>长坑村</v>
          </cell>
          <cell r="F14">
            <v>2.76</v>
          </cell>
        </row>
        <row r="14">
          <cell r="J14">
            <v>16.56</v>
          </cell>
          <cell r="K14" t="str">
            <v>9090821010100100037271</v>
          </cell>
          <cell r="L14" t="str">
            <v>连城县农村信用联社罗坊信用社</v>
          </cell>
        </row>
        <row r="15">
          <cell r="A15" t="str">
            <v>9</v>
          </cell>
          <cell r="B15" t="str">
            <v>马炎生</v>
          </cell>
          <cell r="C15" t="str">
            <v>352627196810051937</v>
          </cell>
          <cell r="D15">
            <v>15880353882</v>
          </cell>
          <cell r="E15" t="str">
            <v>长坑村</v>
          </cell>
          <cell r="F15">
            <v>6.92</v>
          </cell>
        </row>
        <row r="15">
          <cell r="J15">
            <v>41.52</v>
          </cell>
          <cell r="K15" t="str">
            <v>9090821010100100037253</v>
          </cell>
          <cell r="L15" t="str">
            <v>连城县农村信用联社罗坊信用社</v>
          </cell>
        </row>
        <row r="16">
          <cell r="A16" t="str">
            <v>10</v>
          </cell>
          <cell r="B16" t="str">
            <v>马斯林</v>
          </cell>
          <cell r="C16" t="str">
            <v>352627197210141917</v>
          </cell>
          <cell r="D16">
            <v>13859543496</v>
          </cell>
          <cell r="E16" t="str">
            <v>长坑村</v>
          </cell>
          <cell r="F16">
            <v>9.01</v>
          </cell>
        </row>
        <row r="16">
          <cell r="J16">
            <v>54.06</v>
          </cell>
          <cell r="K16" t="str">
            <v>9090821010100100031375</v>
          </cell>
          <cell r="L16" t="str">
            <v>连城县农村信用联社罗坊信用社</v>
          </cell>
        </row>
        <row r="17">
          <cell r="A17" t="str">
            <v>11</v>
          </cell>
          <cell r="B17" t="str">
            <v>马长福</v>
          </cell>
          <cell r="C17" t="str">
            <v>352627196007201916</v>
          </cell>
          <cell r="D17">
            <v>15159096745</v>
          </cell>
          <cell r="E17" t="str">
            <v>长坑村</v>
          </cell>
          <cell r="F17">
            <v>6.77</v>
          </cell>
        </row>
        <row r="17">
          <cell r="J17">
            <v>40.62</v>
          </cell>
          <cell r="K17" t="str">
            <v>9090821010100100215701</v>
          </cell>
          <cell r="L17" t="str">
            <v>连城县农村信用联社罗坊信用社</v>
          </cell>
        </row>
        <row r="18">
          <cell r="A18" t="str">
            <v>12</v>
          </cell>
          <cell r="B18" t="str">
            <v>马斯华</v>
          </cell>
          <cell r="C18" t="str">
            <v>352627196603141913</v>
          </cell>
          <cell r="D18">
            <v>13656921406</v>
          </cell>
          <cell r="E18" t="str">
            <v>长坑村</v>
          </cell>
          <cell r="F18">
            <v>8.88</v>
          </cell>
        </row>
        <row r="18">
          <cell r="J18">
            <v>53.28</v>
          </cell>
          <cell r="K18" t="str">
            <v>9090821010100100159353</v>
          </cell>
          <cell r="L18" t="str">
            <v>连城县农村信用联社罗坊信用社</v>
          </cell>
        </row>
        <row r="19">
          <cell r="A19" t="str">
            <v>13</v>
          </cell>
          <cell r="B19" t="str">
            <v>马水木</v>
          </cell>
          <cell r="C19" t="str">
            <v>352627197808181913</v>
          </cell>
          <cell r="D19">
            <v>15206087519</v>
          </cell>
          <cell r="E19" t="str">
            <v>长坑村</v>
          </cell>
          <cell r="F19">
            <v>5.83</v>
          </cell>
        </row>
        <row r="19">
          <cell r="J19">
            <v>34.98</v>
          </cell>
          <cell r="K19" t="str">
            <v>6230361509004345195</v>
          </cell>
          <cell r="L19" t="str">
            <v>连城县农村信用联社罗坊信用社</v>
          </cell>
        </row>
        <row r="20">
          <cell r="A20" t="str">
            <v>14</v>
          </cell>
          <cell r="B20" t="str">
            <v>陈菊英</v>
          </cell>
          <cell r="C20" t="str">
            <v>35262719560424192X</v>
          </cell>
          <cell r="D20">
            <v>13507542390</v>
          </cell>
          <cell r="E20" t="str">
            <v>长坑村</v>
          </cell>
          <cell r="F20">
            <v>3.14</v>
          </cell>
        </row>
        <row r="20">
          <cell r="J20">
            <v>18.84</v>
          </cell>
          <cell r="K20" t="str">
            <v>6221840509062848072</v>
          </cell>
          <cell r="L20" t="str">
            <v>连城县农村信用联社罗坊信用社</v>
          </cell>
        </row>
        <row r="21">
          <cell r="A21" t="str">
            <v>15</v>
          </cell>
          <cell r="B21" t="str">
            <v>马生树</v>
          </cell>
          <cell r="C21" t="str">
            <v>352627194304081915</v>
          </cell>
          <cell r="D21">
            <v>18959482872</v>
          </cell>
          <cell r="E21" t="str">
            <v>长坑村</v>
          </cell>
          <cell r="F21">
            <v>8.98</v>
          </cell>
        </row>
        <row r="21">
          <cell r="J21">
            <v>53.88</v>
          </cell>
          <cell r="K21" t="str">
            <v>9090821010100100037262</v>
          </cell>
          <cell r="L21" t="str">
            <v>连城县农村信用联社罗坊信用社</v>
          </cell>
        </row>
        <row r="22">
          <cell r="A22" t="str">
            <v>16</v>
          </cell>
          <cell r="B22" t="str">
            <v>马斯文</v>
          </cell>
          <cell r="C22" t="str">
            <v>350825198109041912</v>
          </cell>
          <cell r="D22" t="str">
            <v/>
          </cell>
          <cell r="E22" t="str">
            <v>长坑村</v>
          </cell>
          <cell r="F22">
            <v>2.1</v>
          </cell>
        </row>
        <row r="22">
          <cell r="J22">
            <v>12.6</v>
          </cell>
          <cell r="K22" t="str">
            <v>6221840509062845712</v>
          </cell>
          <cell r="L22" t="str">
            <v>连城县农村信用联社罗坊信用社</v>
          </cell>
        </row>
        <row r="23">
          <cell r="A23" t="str">
            <v>17</v>
          </cell>
          <cell r="B23" t="str">
            <v>马斯和</v>
          </cell>
          <cell r="C23" t="str">
            <v>352627196609031934</v>
          </cell>
          <cell r="D23">
            <v>18359304016</v>
          </cell>
          <cell r="E23" t="str">
            <v>长坑村</v>
          </cell>
          <cell r="F23">
            <v>9.58</v>
          </cell>
        </row>
        <row r="23">
          <cell r="J23">
            <v>57.48</v>
          </cell>
          <cell r="K23" t="str">
            <v>9090821010100100037226</v>
          </cell>
          <cell r="L23" t="str">
            <v>连城县农村信用联社罗坊信用社</v>
          </cell>
        </row>
        <row r="24">
          <cell r="A24" t="str">
            <v>18</v>
          </cell>
          <cell r="B24" t="str">
            <v>马斯升</v>
          </cell>
          <cell r="C24" t="str">
            <v>352627196108241917</v>
          </cell>
          <cell r="D24" t="str">
            <v/>
          </cell>
          <cell r="E24" t="str">
            <v>长坑村</v>
          </cell>
          <cell r="F24">
            <v>8.54</v>
          </cell>
        </row>
        <row r="24">
          <cell r="J24">
            <v>51.24</v>
          </cell>
          <cell r="K24" t="str">
            <v>6221840509062848114</v>
          </cell>
          <cell r="L24" t="str">
            <v>连城县农村信用联社罗坊信用社</v>
          </cell>
        </row>
        <row r="25">
          <cell r="A25" t="str">
            <v>19</v>
          </cell>
          <cell r="B25" t="str">
            <v>马土生</v>
          </cell>
          <cell r="C25" t="str">
            <v>352627196801301914</v>
          </cell>
          <cell r="D25">
            <v>18950865362</v>
          </cell>
          <cell r="E25" t="str">
            <v>长坑村</v>
          </cell>
          <cell r="F25">
            <v>7.03</v>
          </cell>
        </row>
        <row r="25">
          <cell r="J25">
            <v>42.18</v>
          </cell>
          <cell r="K25" t="str">
            <v>9090821010100190262303</v>
          </cell>
          <cell r="L25" t="str">
            <v>连城县农村信用联社罗坊信用社</v>
          </cell>
        </row>
        <row r="26">
          <cell r="A26" t="str">
            <v>20</v>
          </cell>
          <cell r="B26" t="str">
            <v>马树明</v>
          </cell>
          <cell r="C26" t="str">
            <v>352627195709211911</v>
          </cell>
          <cell r="D26">
            <v>13799297080</v>
          </cell>
          <cell r="E26" t="str">
            <v>长坑村</v>
          </cell>
          <cell r="F26">
            <v>8.11</v>
          </cell>
        </row>
        <row r="26">
          <cell r="J26">
            <v>48.66</v>
          </cell>
          <cell r="K26" t="str">
            <v>9090821010100100037556</v>
          </cell>
          <cell r="L26" t="str">
            <v>连城县农村信用联社罗坊信用社</v>
          </cell>
        </row>
        <row r="27">
          <cell r="A27" t="str">
            <v>21</v>
          </cell>
          <cell r="B27" t="str">
            <v>马火旺</v>
          </cell>
          <cell r="C27" t="str">
            <v>352627197004231911</v>
          </cell>
          <cell r="D27">
            <v>3128963</v>
          </cell>
          <cell r="E27" t="str">
            <v>长坑村</v>
          </cell>
          <cell r="F27">
            <v>4.95</v>
          </cell>
        </row>
        <row r="27">
          <cell r="J27">
            <v>29.7</v>
          </cell>
          <cell r="K27" t="str">
            <v>9090821010100100037654</v>
          </cell>
          <cell r="L27" t="str">
            <v>连城县农村信用联社罗坊信用社</v>
          </cell>
        </row>
        <row r="28">
          <cell r="A28" t="str">
            <v>22</v>
          </cell>
          <cell r="B28" t="str">
            <v>马斯裕</v>
          </cell>
          <cell r="C28" t="str">
            <v>352627198007311911</v>
          </cell>
          <cell r="D28" t="str">
            <v/>
          </cell>
          <cell r="E28" t="str">
            <v>长坑村</v>
          </cell>
          <cell r="F28">
            <v>13.29</v>
          </cell>
        </row>
        <row r="28">
          <cell r="J28">
            <v>79.74</v>
          </cell>
          <cell r="K28" t="str">
            <v>6230361109068524478</v>
          </cell>
          <cell r="L28" t="str">
            <v>连城县农村信用联社罗坊信用社</v>
          </cell>
        </row>
        <row r="29">
          <cell r="A29" t="str">
            <v>23</v>
          </cell>
          <cell r="B29" t="str">
            <v>马鸿鸣</v>
          </cell>
          <cell r="C29" t="str">
            <v>352627197002121911</v>
          </cell>
          <cell r="D29">
            <v>18859023019</v>
          </cell>
          <cell r="E29" t="str">
            <v>长坑村</v>
          </cell>
          <cell r="F29">
            <v>4.11</v>
          </cell>
        </row>
        <row r="29">
          <cell r="J29">
            <v>24.66</v>
          </cell>
          <cell r="K29" t="str">
            <v>9090821010100100037565</v>
          </cell>
          <cell r="L29" t="str">
            <v>连城县农村信用联社罗坊信用社</v>
          </cell>
        </row>
        <row r="30">
          <cell r="A30" t="str">
            <v>24</v>
          </cell>
          <cell r="B30" t="str">
            <v>马长明</v>
          </cell>
          <cell r="C30" t="str">
            <v>352627195506241918</v>
          </cell>
          <cell r="D30">
            <v>18396316932</v>
          </cell>
          <cell r="E30" t="str">
            <v>长坑村</v>
          </cell>
          <cell r="F30">
            <v>5.12</v>
          </cell>
        </row>
        <row r="30">
          <cell r="J30">
            <v>30.72</v>
          </cell>
          <cell r="K30" t="str">
            <v>9090821010100100037574</v>
          </cell>
          <cell r="L30" t="str">
            <v>连城县农村信用联社罗坊信用社</v>
          </cell>
        </row>
        <row r="31">
          <cell r="A31" t="str">
            <v>25</v>
          </cell>
          <cell r="B31" t="str">
            <v>马坤福</v>
          </cell>
          <cell r="C31" t="str">
            <v>350825198712291916</v>
          </cell>
          <cell r="D31" t="str">
            <v/>
          </cell>
          <cell r="E31" t="str">
            <v>长坑村</v>
          </cell>
          <cell r="F31">
            <v>10</v>
          </cell>
        </row>
        <row r="31">
          <cell r="J31">
            <v>60</v>
          </cell>
          <cell r="K31" t="str">
            <v>6221840509062848502</v>
          </cell>
          <cell r="L31" t="str">
            <v>连城县农村信用联社罗坊信用社</v>
          </cell>
        </row>
        <row r="32">
          <cell r="A32" t="str">
            <v>26</v>
          </cell>
          <cell r="B32" t="str">
            <v>马炳才</v>
          </cell>
          <cell r="C32" t="str">
            <v>350825198711101957</v>
          </cell>
          <cell r="D32">
            <v>18759071752</v>
          </cell>
          <cell r="E32" t="str">
            <v>长坑村</v>
          </cell>
          <cell r="F32">
            <v>9.42</v>
          </cell>
        </row>
        <row r="32">
          <cell r="J32">
            <v>56.52</v>
          </cell>
          <cell r="K32" t="str">
            <v>6221840509062848536</v>
          </cell>
          <cell r="L32" t="str">
            <v>连城县农村信用联社罗坊信用社</v>
          </cell>
        </row>
        <row r="33">
          <cell r="A33" t="str">
            <v>27</v>
          </cell>
          <cell r="B33" t="str">
            <v>邹翠英</v>
          </cell>
          <cell r="C33" t="str">
            <v>350825196401291928</v>
          </cell>
          <cell r="D33" t="str">
            <v/>
          </cell>
          <cell r="E33" t="str">
            <v>长坑村</v>
          </cell>
          <cell r="F33">
            <v>0.77</v>
          </cell>
        </row>
        <row r="33">
          <cell r="J33">
            <v>4.62</v>
          </cell>
          <cell r="K33" t="str">
            <v>6221840509062849047</v>
          </cell>
          <cell r="L33" t="str">
            <v>连城县农村信用联社罗坊信用社</v>
          </cell>
        </row>
        <row r="34">
          <cell r="A34" t="str">
            <v>28</v>
          </cell>
          <cell r="B34" t="str">
            <v>马海明</v>
          </cell>
          <cell r="C34" t="str">
            <v>35262719680705191X</v>
          </cell>
          <cell r="D34">
            <v>13459764711</v>
          </cell>
          <cell r="E34" t="str">
            <v>长坑村</v>
          </cell>
          <cell r="F34">
            <v>2.5</v>
          </cell>
        </row>
        <row r="34">
          <cell r="J34">
            <v>15</v>
          </cell>
          <cell r="K34" t="str">
            <v>9090821010100100037707</v>
          </cell>
          <cell r="L34" t="str">
            <v>连城县农村信用联社罗坊信用社</v>
          </cell>
        </row>
        <row r="35">
          <cell r="A35" t="str">
            <v>29</v>
          </cell>
          <cell r="B35" t="str">
            <v>罗华珍</v>
          </cell>
          <cell r="C35" t="str">
            <v>352627195708101921</v>
          </cell>
          <cell r="D35">
            <v>13850659152</v>
          </cell>
          <cell r="E35" t="str">
            <v>长坑村</v>
          </cell>
          <cell r="F35">
            <v>14.92</v>
          </cell>
        </row>
        <row r="35">
          <cell r="J35">
            <v>89.52</v>
          </cell>
          <cell r="K35" t="str">
            <v>9090821010100100037618</v>
          </cell>
          <cell r="L35" t="str">
            <v>连城县农村信用联社罗坊信用社</v>
          </cell>
        </row>
        <row r="36">
          <cell r="A36" t="str">
            <v>30</v>
          </cell>
          <cell r="B36" t="str">
            <v>马明明</v>
          </cell>
          <cell r="C36" t="str">
            <v>352627195112281933</v>
          </cell>
          <cell r="D36">
            <v>15280837961</v>
          </cell>
          <cell r="E36" t="str">
            <v>长坑村</v>
          </cell>
          <cell r="F36">
            <v>1.23</v>
          </cell>
        </row>
        <row r="36">
          <cell r="J36">
            <v>7.38</v>
          </cell>
          <cell r="K36" t="str">
            <v>9090821010100100037538</v>
          </cell>
          <cell r="L36" t="str">
            <v>连城县农村信用联社罗坊信用社</v>
          </cell>
        </row>
        <row r="37">
          <cell r="A37" t="str">
            <v>31</v>
          </cell>
          <cell r="B37" t="str">
            <v>邓国香</v>
          </cell>
          <cell r="C37" t="str">
            <v>522129197502022087</v>
          </cell>
          <cell r="D37">
            <v>15159072665</v>
          </cell>
          <cell r="E37" t="str">
            <v>长坑村</v>
          </cell>
          <cell r="F37">
            <v>15.09</v>
          </cell>
        </row>
        <row r="37">
          <cell r="J37">
            <v>90.54</v>
          </cell>
          <cell r="K37" t="str">
            <v>6230361109005391628</v>
          </cell>
          <cell r="L37" t="str">
            <v>连城县农村信用联社罗坊信用社</v>
          </cell>
        </row>
        <row r="38">
          <cell r="A38" t="str">
            <v>32</v>
          </cell>
          <cell r="B38" t="str">
            <v>马斯炎</v>
          </cell>
          <cell r="C38" t="str">
            <v>352627197210151939</v>
          </cell>
          <cell r="D38">
            <v>13509503787</v>
          </cell>
          <cell r="E38" t="str">
            <v>长坑村</v>
          </cell>
          <cell r="F38">
            <v>12.9</v>
          </cell>
        </row>
        <row r="38">
          <cell r="J38">
            <v>77.4</v>
          </cell>
          <cell r="K38" t="str">
            <v>6230361109054276000</v>
          </cell>
          <cell r="L38" t="str">
            <v>连城县农村信用联社罗坊信用社</v>
          </cell>
        </row>
        <row r="39">
          <cell r="A39" t="str">
            <v>33</v>
          </cell>
          <cell r="B39" t="str">
            <v>黄玉文</v>
          </cell>
          <cell r="C39" t="str">
            <v>352627195311271922</v>
          </cell>
          <cell r="D39">
            <v>13850900853</v>
          </cell>
          <cell r="E39" t="str">
            <v>长坑村</v>
          </cell>
          <cell r="F39">
            <v>2.9</v>
          </cell>
        </row>
        <row r="39">
          <cell r="J39">
            <v>17.4</v>
          </cell>
          <cell r="K39" t="str">
            <v>9090821010100100215257</v>
          </cell>
          <cell r="L39" t="str">
            <v>连城县农村信用联社罗坊信用社</v>
          </cell>
        </row>
        <row r="40">
          <cell r="A40" t="str">
            <v>34</v>
          </cell>
          <cell r="B40" t="str">
            <v>马贤辉</v>
          </cell>
          <cell r="C40" t="str">
            <v>352627195809201913</v>
          </cell>
          <cell r="D40">
            <v>13959737908</v>
          </cell>
          <cell r="E40" t="str">
            <v>长坑村</v>
          </cell>
          <cell r="F40">
            <v>7.17</v>
          </cell>
        </row>
        <row r="40">
          <cell r="J40">
            <v>43.02</v>
          </cell>
          <cell r="K40" t="str">
            <v>9090821010100100037477</v>
          </cell>
          <cell r="L40" t="str">
            <v>连城县农村信用联社罗坊信用社</v>
          </cell>
        </row>
        <row r="41">
          <cell r="A41" t="str">
            <v>35</v>
          </cell>
          <cell r="B41" t="str">
            <v>马贤益</v>
          </cell>
          <cell r="C41" t="str">
            <v>352627197107051913</v>
          </cell>
          <cell r="D41" t="str">
            <v/>
          </cell>
          <cell r="E41" t="str">
            <v>长坑村</v>
          </cell>
          <cell r="F41">
            <v>2.01</v>
          </cell>
        </row>
        <row r="41">
          <cell r="J41">
            <v>12.06</v>
          </cell>
          <cell r="K41" t="str">
            <v>6221840509062848924</v>
          </cell>
          <cell r="L41" t="str">
            <v>连城县农村信用联社罗坊信用社</v>
          </cell>
        </row>
        <row r="42">
          <cell r="A42" t="str">
            <v>36</v>
          </cell>
          <cell r="B42" t="str">
            <v>马火炉</v>
          </cell>
          <cell r="C42" t="str">
            <v>35262719720228191X</v>
          </cell>
          <cell r="D42">
            <v>13859128092</v>
          </cell>
          <cell r="E42" t="str">
            <v>长坑村</v>
          </cell>
          <cell r="F42">
            <v>7.57</v>
          </cell>
        </row>
        <row r="42">
          <cell r="J42">
            <v>45.42</v>
          </cell>
          <cell r="K42" t="str">
            <v>6230361103031581723</v>
          </cell>
          <cell r="L42" t="str">
            <v>连城县农村信用联社罗坊信用社</v>
          </cell>
        </row>
        <row r="43">
          <cell r="A43" t="str">
            <v>37</v>
          </cell>
          <cell r="B43" t="str">
            <v>马天养</v>
          </cell>
          <cell r="C43" t="str">
            <v>352627196701141917</v>
          </cell>
          <cell r="D43" t="str">
            <v/>
          </cell>
          <cell r="E43" t="str">
            <v>长坑村</v>
          </cell>
          <cell r="F43">
            <v>2.1</v>
          </cell>
        </row>
        <row r="43">
          <cell r="J43">
            <v>12.6</v>
          </cell>
          <cell r="K43" t="str">
            <v>6221840103065103899</v>
          </cell>
          <cell r="L43" t="str">
            <v>连城县农村信用联社罗坊信用社</v>
          </cell>
        </row>
        <row r="44">
          <cell r="A44" t="str">
            <v>38</v>
          </cell>
          <cell r="B44" t="str">
            <v>马贡庆</v>
          </cell>
          <cell r="C44" t="str">
            <v>352627196409041935</v>
          </cell>
          <cell r="D44">
            <v>15280837961</v>
          </cell>
          <cell r="E44" t="str">
            <v>长坑村</v>
          </cell>
          <cell r="F44">
            <v>1.48</v>
          </cell>
        </row>
        <row r="44">
          <cell r="J44">
            <v>8.88</v>
          </cell>
          <cell r="K44" t="str">
            <v>9090821010100100037547</v>
          </cell>
          <cell r="L44" t="str">
            <v>连城县农村信用联社罗坊信用社</v>
          </cell>
        </row>
        <row r="45">
          <cell r="A45" t="str">
            <v>39</v>
          </cell>
          <cell r="B45" t="str">
            <v>马生老</v>
          </cell>
          <cell r="C45" t="str">
            <v>352627194905111913</v>
          </cell>
          <cell r="D45">
            <v>18959498332</v>
          </cell>
          <cell r="E45" t="str">
            <v>长坑村</v>
          </cell>
          <cell r="F45">
            <v>4.82</v>
          </cell>
        </row>
        <row r="45">
          <cell r="J45">
            <v>28.92</v>
          </cell>
          <cell r="K45" t="str">
            <v>9090821010100100037529</v>
          </cell>
          <cell r="L45" t="str">
            <v>连城县农村信用联社罗坊信用社</v>
          </cell>
        </row>
        <row r="46">
          <cell r="A46" t="str">
            <v>40</v>
          </cell>
          <cell r="B46" t="str">
            <v>罗斌华</v>
          </cell>
          <cell r="C46" t="str">
            <v>352627196008261929</v>
          </cell>
          <cell r="D46">
            <v>18760031501</v>
          </cell>
          <cell r="E46" t="str">
            <v>长坑村</v>
          </cell>
          <cell r="F46">
            <v>6.18</v>
          </cell>
        </row>
        <row r="46">
          <cell r="J46">
            <v>37.08</v>
          </cell>
          <cell r="K46" t="str">
            <v>6221840509105238489</v>
          </cell>
          <cell r="L46" t="str">
            <v>连城县农村信用联社罗坊信用社</v>
          </cell>
        </row>
        <row r="47">
          <cell r="A47" t="str">
            <v>41</v>
          </cell>
          <cell r="B47" t="str">
            <v>马明生</v>
          </cell>
          <cell r="C47" t="str">
            <v>352627197208191915</v>
          </cell>
          <cell r="D47">
            <v>13779923292</v>
          </cell>
          <cell r="E47" t="str">
            <v>长坑村</v>
          </cell>
          <cell r="F47">
            <v>3.35</v>
          </cell>
        </row>
        <row r="47">
          <cell r="J47">
            <v>20.1</v>
          </cell>
          <cell r="K47" t="str">
            <v>9090821010100100037770</v>
          </cell>
          <cell r="L47" t="str">
            <v>连城县农村信用联社罗坊信用社</v>
          </cell>
        </row>
        <row r="48">
          <cell r="A48" t="str">
            <v>42</v>
          </cell>
          <cell r="B48" t="str">
            <v>马斯彬</v>
          </cell>
          <cell r="C48" t="str">
            <v>350825195810211939</v>
          </cell>
          <cell r="D48">
            <v>15345095162</v>
          </cell>
          <cell r="E48" t="str">
            <v>长坑村</v>
          </cell>
          <cell r="F48">
            <v>6.42</v>
          </cell>
        </row>
        <row r="48">
          <cell r="J48">
            <v>38.52</v>
          </cell>
          <cell r="K48" t="str">
            <v>9090821010100100037896</v>
          </cell>
          <cell r="L48" t="str">
            <v>连城县农村信用联社罗坊信用社</v>
          </cell>
        </row>
        <row r="49">
          <cell r="A49" t="str">
            <v>43</v>
          </cell>
          <cell r="B49" t="str">
            <v>马水根</v>
          </cell>
          <cell r="C49" t="str">
            <v>352627196110221915</v>
          </cell>
          <cell r="D49" t="str">
            <v>13507549679
</v>
          </cell>
          <cell r="E49" t="str">
            <v>长坑村</v>
          </cell>
          <cell r="F49">
            <v>10.15</v>
          </cell>
        </row>
        <row r="49">
          <cell r="J49">
            <v>60.9</v>
          </cell>
          <cell r="K49" t="str">
            <v>9090821010100100037841</v>
          </cell>
          <cell r="L49" t="str">
            <v>连城县农村信用联社罗坊信用社</v>
          </cell>
        </row>
        <row r="50">
          <cell r="A50" t="str">
            <v>44</v>
          </cell>
          <cell r="B50" t="str">
            <v>马桂林</v>
          </cell>
          <cell r="C50" t="str">
            <v>350825199103261919</v>
          </cell>
          <cell r="D50" t="str">
            <v/>
          </cell>
          <cell r="E50" t="str">
            <v>长坑村</v>
          </cell>
          <cell r="F50">
            <v>6.94</v>
          </cell>
        </row>
        <row r="50">
          <cell r="J50">
            <v>41.64</v>
          </cell>
          <cell r="K50" t="str">
            <v>6230361109054214167</v>
          </cell>
          <cell r="L50" t="str">
            <v>连城县农村信用联社罗坊信用社</v>
          </cell>
        </row>
        <row r="51">
          <cell r="A51" t="str">
            <v>45</v>
          </cell>
          <cell r="B51" t="str">
            <v>马旺生</v>
          </cell>
          <cell r="C51" t="str">
            <v>352627196909171912</v>
          </cell>
          <cell r="D51" t="str">
            <v>13859549780
</v>
          </cell>
          <cell r="E51" t="str">
            <v>长坑村</v>
          </cell>
          <cell r="F51">
            <v>7.85</v>
          </cell>
        </row>
        <row r="51">
          <cell r="J51">
            <v>47.1</v>
          </cell>
          <cell r="K51" t="str">
            <v>9090821010100100037832</v>
          </cell>
          <cell r="L51" t="str">
            <v>连城县农村信用联社罗坊信用社</v>
          </cell>
        </row>
        <row r="52">
          <cell r="A52" t="str">
            <v>46</v>
          </cell>
          <cell r="B52" t="str">
            <v>马火根</v>
          </cell>
          <cell r="C52" t="str">
            <v>352627196111121916</v>
          </cell>
          <cell r="D52">
            <v>13599342243</v>
          </cell>
          <cell r="E52" t="str">
            <v>长坑村</v>
          </cell>
          <cell r="F52">
            <v>9.69</v>
          </cell>
        </row>
        <row r="52">
          <cell r="J52">
            <v>58.14</v>
          </cell>
          <cell r="K52" t="str">
            <v>9090821010100100037798</v>
          </cell>
          <cell r="L52" t="str">
            <v>连城县农村信用联社罗坊信用社</v>
          </cell>
        </row>
        <row r="53">
          <cell r="A53" t="str">
            <v>47</v>
          </cell>
          <cell r="B53" t="str">
            <v>马胜发</v>
          </cell>
          <cell r="C53" t="str">
            <v>352627197802021919</v>
          </cell>
          <cell r="D53">
            <v>18759081389</v>
          </cell>
          <cell r="E53" t="str">
            <v>长坑村</v>
          </cell>
          <cell r="F53">
            <v>8.72</v>
          </cell>
        </row>
        <row r="53">
          <cell r="J53">
            <v>52.32</v>
          </cell>
          <cell r="K53" t="str">
            <v>9090821010100100037672</v>
          </cell>
          <cell r="L53" t="str">
            <v>连城县农村信用联社罗坊信用社</v>
          </cell>
        </row>
        <row r="54">
          <cell r="A54" t="str">
            <v>48</v>
          </cell>
          <cell r="B54" t="str">
            <v>马水钦</v>
          </cell>
          <cell r="C54" t="str">
            <v>352627195411031918</v>
          </cell>
          <cell r="D54">
            <v>15080224648</v>
          </cell>
          <cell r="E54" t="str">
            <v>长坑村</v>
          </cell>
          <cell r="F54">
            <v>12.16</v>
          </cell>
        </row>
        <row r="54">
          <cell r="J54">
            <v>72.96</v>
          </cell>
          <cell r="K54" t="str">
            <v>9090821010100100037681</v>
          </cell>
          <cell r="L54" t="str">
            <v>连城县农村信用联社罗坊信用社</v>
          </cell>
        </row>
        <row r="55">
          <cell r="A55" t="str">
            <v>49</v>
          </cell>
          <cell r="B55" t="str">
            <v>马永春</v>
          </cell>
          <cell r="C55" t="str">
            <v>352627197005221934</v>
          </cell>
          <cell r="D55" t="str">
            <v/>
          </cell>
          <cell r="E55" t="str">
            <v>长坑村</v>
          </cell>
          <cell r="F55">
            <v>4.41</v>
          </cell>
        </row>
        <row r="55">
          <cell r="J55">
            <v>26.46</v>
          </cell>
          <cell r="K55" t="str">
            <v>6221840509105238445</v>
          </cell>
          <cell r="L55" t="str">
            <v>连城县农村信用联社罗坊信用社</v>
          </cell>
        </row>
        <row r="56">
          <cell r="A56" t="str">
            <v>50</v>
          </cell>
          <cell r="B56" t="str">
            <v>黄花花</v>
          </cell>
          <cell r="C56" t="str">
            <v>350821198412272128</v>
          </cell>
          <cell r="D56">
            <v>18759865032</v>
          </cell>
          <cell r="E56" t="str">
            <v>长坑村</v>
          </cell>
          <cell r="F56">
            <v>2.49</v>
          </cell>
        </row>
        <row r="56">
          <cell r="J56">
            <v>14.94</v>
          </cell>
          <cell r="K56" t="str">
            <v>6221840509105238828</v>
          </cell>
          <cell r="L56" t="str">
            <v>连城县农村信用联社罗坊信用社</v>
          </cell>
        </row>
        <row r="57">
          <cell r="A57" t="str">
            <v>51</v>
          </cell>
          <cell r="B57" t="str">
            <v>马水七</v>
          </cell>
          <cell r="C57" t="str">
            <v>35262719550927191X</v>
          </cell>
          <cell r="D57">
            <v>13507542723</v>
          </cell>
          <cell r="E57" t="str">
            <v>长坑村</v>
          </cell>
          <cell r="F57">
            <v>5.68</v>
          </cell>
        </row>
        <row r="57">
          <cell r="J57">
            <v>34.08</v>
          </cell>
          <cell r="K57" t="str">
            <v>9090821010100100037850</v>
          </cell>
          <cell r="L57" t="str">
            <v>连城县农村信用联社罗坊信用社</v>
          </cell>
        </row>
        <row r="58">
          <cell r="A58" t="str">
            <v>52</v>
          </cell>
          <cell r="B58" t="str">
            <v>马斯仁</v>
          </cell>
          <cell r="C58" t="str">
            <v>352627196609051919</v>
          </cell>
          <cell r="D58">
            <v>15960308797</v>
          </cell>
          <cell r="E58" t="str">
            <v>长坑村</v>
          </cell>
          <cell r="F58">
            <v>2.83</v>
          </cell>
        </row>
        <row r="58">
          <cell r="J58">
            <v>16.98</v>
          </cell>
          <cell r="K58" t="str">
            <v>9090821010100100037789</v>
          </cell>
          <cell r="L58" t="str">
            <v>连城县农村信用联社罗坊信用社</v>
          </cell>
        </row>
        <row r="59">
          <cell r="A59" t="str">
            <v>53</v>
          </cell>
          <cell r="B59" t="str">
            <v>马照林</v>
          </cell>
          <cell r="C59" t="str">
            <v>352627197308111919</v>
          </cell>
          <cell r="D59">
            <v>13599342243</v>
          </cell>
          <cell r="E59" t="str">
            <v>长坑村</v>
          </cell>
          <cell r="F59">
            <v>4.28</v>
          </cell>
        </row>
        <row r="59">
          <cell r="J59">
            <v>25.68</v>
          </cell>
          <cell r="K59" t="str">
            <v>9090821010100100037814</v>
          </cell>
          <cell r="L59" t="str">
            <v>连城县农村信用联社罗坊信用社</v>
          </cell>
        </row>
        <row r="60">
          <cell r="A60" t="str">
            <v>54</v>
          </cell>
          <cell r="B60" t="str">
            <v>马贤梅</v>
          </cell>
          <cell r="C60" t="str">
            <v>350825194011151912</v>
          </cell>
          <cell r="D60">
            <v>15160662873</v>
          </cell>
          <cell r="E60" t="str">
            <v>长坑村</v>
          </cell>
          <cell r="F60">
            <v>4.14</v>
          </cell>
        </row>
        <row r="60">
          <cell r="J60">
            <v>24.84</v>
          </cell>
          <cell r="K60" t="str">
            <v>9090821010100100037761</v>
          </cell>
          <cell r="L60" t="str">
            <v>连城县农村信用联社罗坊信用社</v>
          </cell>
        </row>
        <row r="61">
          <cell r="A61" t="str">
            <v>55</v>
          </cell>
          <cell r="B61" t="str">
            <v>马勇军</v>
          </cell>
          <cell r="C61" t="str">
            <v>352627196404031914</v>
          </cell>
          <cell r="D61">
            <v>13599342243</v>
          </cell>
          <cell r="E61" t="str">
            <v>长坑村</v>
          </cell>
          <cell r="F61">
            <v>7.34</v>
          </cell>
        </row>
        <row r="61">
          <cell r="J61">
            <v>44.04</v>
          </cell>
          <cell r="K61" t="str">
            <v>9090821010100100037805</v>
          </cell>
          <cell r="L61" t="str">
            <v>连城县农村信用联社罗坊信用社</v>
          </cell>
        </row>
        <row r="62">
          <cell r="A62" t="str">
            <v>56</v>
          </cell>
          <cell r="B62" t="str">
            <v>马贤芳</v>
          </cell>
          <cell r="C62" t="str">
            <v>352627193802161913</v>
          </cell>
          <cell r="D62">
            <v>3128963</v>
          </cell>
          <cell r="E62" t="str">
            <v>长坑村</v>
          </cell>
          <cell r="F62">
            <v>3.21</v>
          </cell>
        </row>
        <row r="62">
          <cell r="J62">
            <v>19.26</v>
          </cell>
          <cell r="K62" t="str">
            <v>9090821010100100037725</v>
          </cell>
          <cell r="L62" t="str">
            <v>连城县农村信用联社罗坊信用社</v>
          </cell>
        </row>
        <row r="63">
          <cell r="A63" t="str">
            <v>57</v>
          </cell>
          <cell r="B63" t="str">
            <v>马九发</v>
          </cell>
          <cell r="C63" t="str">
            <v>352627197402061911</v>
          </cell>
          <cell r="D63">
            <v>15259287429</v>
          </cell>
          <cell r="E63" t="str">
            <v>长坑村</v>
          </cell>
          <cell r="F63">
            <v>2.8</v>
          </cell>
        </row>
        <row r="63">
          <cell r="J63">
            <v>16.8</v>
          </cell>
          <cell r="K63" t="str">
            <v>9090821010100100037690</v>
          </cell>
          <cell r="L63" t="str">
            <v>连城县农村信用联社罗坊信用社</v>
          </cell>
        </row>
        <row r="64">
          <cell r="A64" t="str">
            <v>58</v>
          </cell>
          <cell r="B64" t="str">
            <v>马斯义</v>
          </cell>
          <cell r="C64" t="str">
            <v>352627196905201934</v>
          </cell>
          <cell r="D64">
            <v>18259497709</v>
          </cell>
          <cell r="E64" t="str">
            <v>长坑村</v>
          </cell>
          <cell r="F64">
            <v>2.6</v>
          </cell>
        </row>
        <row r="64">
          <cell r="J64">
            <v>15.6</v>
          </cell>
          <cell r="K64" t="str">
            <v>9090821010100100037663</v>
          </cell>
          <cell r="L64" t="str">
            <v>连城县农村信用联社罗坊信用社</v>
          </cell>
        </row>
        <row r="65">
          <cell r="A65" t="str">
            <v>59</v>
          </cell>
          <cell r="B65" t="str">
            <v>马斯盛</v>
          </cell>
          <cell r="C65" t="str">
            <v>352627196207161912</v>
          </cell>
          <cell r="D65">
            <v>15060719883</v>
          </cell>
          <cell r="E65" t="str">
            <v>长坑村</v>
          </cell>
          <cell r="F65">
            <v>3.95</v>
          </cell>
        </row>
        <row r="65">
          <cell r="J65">
            <v>23.7</v>
          </cell>
          <cell r="K65" t="str">
            <v>9090821010100100037878</v>
          </cell>
          <cell r="L65" t="str">
            <v>连城县农村信用联社罗坊信用社</v>
          </cell>
        </row>
        <row r="66">
          <cell r="A66" t="str">
            <v>60</v>
          </cell>
          <cell r="B66" t="str">
            <v>马斯南</v>
          </cell>
          <cell r="C66" t="str">
            <v>352627197608191914</v>
          </cell>
          <cell r="D66">
            <v>15980990739</v>
          </cell>
          <cell r="E66" t="str">
            <v>长坑村</v>
          </cell>
          <cell r="F66">
            <v>3.37</v>
          </cell>
        </row>
        <row r="66">
          <cell r="J66">
            <v>20.22</v>
          </cell>
          <cell r="K66" t="str">
            <v>6221840509105238737</v>
          </cell>
          <cell r="L66" t="str">
            <v>连城县农村信用联社罗坊信用社</v>
          </cell>
        </row>
        <row r="67">
          <cell r="A67" t="str">
            <v>61</v>
          </cell>
          <cell r="B67" t="str">
            <v>黄双泉</v>
          </cell>
          <cell r="C67" t="str">
            <v>352627196808231912</v>
          </cell>
          <cell r="D67" t="str">
            <v>13950814102
</v>
          </cell>
          <cell r="E67" t="str">
            <v>长坑村</v>
          </cell>
          <cell r="F67">
            <v>1.21</v>
          </cell>
        </row>
        <row r="67">
          <cell r="J67">
            <v>7.26</v>
          </cell>
          <cell r="K67" t="str">
            <v>9090821010100100037887</v>
          </cell>
          <cell r="L67" t="str">
            <v>连城县农村信用联社罗坊信用社</v>
          </cell>
        </row>
        <row r="68">
          <cell r="A68" t="str">
            <v>62</v>
          </cell>
          <cell r="B68" t="str">
            <v>李春娥</v>
          </cell>
          <cell r="C68" t="str">
            <v>350825194506161928</v>
          </cell>
          <cell r="D68">
            <v>3128963</v>
          </cell>
          <cell r="E68" t="str">
            <v>长坑村</v>
          </cell>
          <cell r="F68">
            <v>4.8</v>
          </cell>
        </row>
        <row r="68">
          <cell r="J68">
            <v>28.8</v>
          </cell>
          <cell r="K68" t="str">
            <v>9090821010100100037734</v>
          </cell>
          <cell r="L68" t="str">
            <v>连城县农村信用联社罗坊信用社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view="pageBreakPreview" zoomScaleNormal="100" topLeftCell="A37" workbookViewId="0">
      <selection activeCell="Q52" sqref="Q52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[9]签字版本!C4</f>
        <v>连城县罗坊乡长坑村民委员会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[9]签字版本!C5</f>
        <v>连城县罗坊乡长坑村民委员会罗清香、马必安等62户</v>
      </c>
      <c r="D5" s="20"/>
      <c r="E5" s="20"/>
      <c r="F5" s="20"/>
      <c r="G5" s="19" t="str">
        <f>[9]签字版本!G5</f>
        <v>单位保额1000元</v>
      </c>
      <c r="H5" s="19" t="str">
        <f>[9]签字版本!I5</f>
        <v>保险费率  3.0%</v>
      </c>
      <c r="I5" s="19"/>
      <c r="J5" s="28" t="str">
        <f>[9]签字版本!K5</f>
        <v>单位保费： 30  元</v>
      </c>
      <c r="K5" s="29" t="str">
        <f>[9]签字版本!L5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[9]签字版本!A7</f>
        <v>1</v>
      </c>
      <c r="B7" s="24" t="str">
        <f>[9]签字版本!B7</f>
        <v>马发生</v>
      </c>
      <c r="C7" s="24" t="str">
        <f>SUBSTITUTE([9]签字版本!C7,MID([9]签字版本!C7,7,8),"********")</f>
        <v>352627********1914</v>
      </c>
      <c r="D7" s="25" t="str">
        <f>SUBSTITUTE([9]签字版本!D7,MID([9]签字版本!D7,4,4),"****")</f>
        <v>189****6018</v>
      </c>
      <c r="E7" s="24" t="str">
        <f>[9]签字版本!E7</f>
        <v>长坑村</v>
      </c>
      <c r="F7" s="26">
        <f>[9]签字版本!F7</f>
        <v>3.25</v>
      </c>
      <c r="G7" s="26">
        <f t="shared" ref="G7:G68" si="0">F7</f>
        <v>3.25</v>
      </c>
      <c r="H7" s="26">
        <f t="shared" ref="H7:H68" si="1">G7*30</f>
        <v>97.5</v>
      </c>
      <c r="I7" s="26">
        <f>[9]签字版本!J7</f>
        <v>19.5</v>
      </c>
      <c r="J7" s="25" t="str">
        <f>SUBSTITUTE([9]签字版本!K7,MID([9]签字版本!K7,9,7),"*******")</f>
        <v>62303611*******4656</v>
      </c>
      <c r="K7" s="24" t="str">
        <f>[9]签字版本!L7</f>
        <v>连城县农村信用联社罗坊信用社</v>
      </c>
    </row>
    <row r="8" s="2" customFormat="1" ht="18.6" customHeight="1" spans="1:11">
      <c r="A8" s="24" t="str">
        <f>[9]签字版本!A8</f>
        <v>2</v>
      </c>
      <c r="B8" s="24" t="str">
        <f>[9]签字版本!B8</f>
        <v>马天福</v>
      </c>
      <c r="C8" s="24" t="str">
        <f>SUBSTITUTE([9]签字版本!C8,MID([9]签字版本!C8,7,8),"********")</f>
        <v>352627********1911</v>
      </c>
      <c r="D8" s="25" t="str">
        <f>SUBSTITUTE([9]签字版本!D8,MID([9]签字版本!D8,4,4),"****")</f>
        <v>138****5611</v>
      </c>
      <c r="E8" s="24" t="str">
        <f>[9]签字版本!E8</f>
        <v>长坑村</v>
      </c>
      <c r="F8" s="26">
        <f>[9]签字版本!F8</f>
        <v>7.66</v>
      </c>
      <c r="G8" s="26">
        <f t="shared" si="0"/>
        <v>7.66</v>
      </c>
      <c r="H8" s="26">
        <f t="shared" si="1"/>
        <v>229.8</v>
      </c>
      <c r="I8" s="26">
        <f>[9]签字版本!J8</f>
        <v>45.96</v>
      </c>
      <c r="J8" s="25" t="str">
        <f>SUBSTITUTE([9]签字版本!K8,MID([9]签字版本!K8,9,7),"*******")</f>
        <v>90908210*******0037379</v>
      </c>
      <c r="K8" s="24" t="str">
        <f>[9]签字版本!L8</f>
        <v>连城县农村信用联社罗坊信用社</v>
      </c>
    </row>
    <row r="9" s="2" customFormat="1" ht="18.6" customHeight="1" spans="1:11">
      <c r="A9" s="24" t="str">
        <f>[9]签字版本!A9</f>
        <v>3</v>
      </c>
      <c r="B9" s="24" t="str">
        <f>[9]签字版本!B9</f>
        <v>马发钦</v>
      </c>
      <c r="C9" s="24" t="str">
        <f>SUBSTITUTE([9]签字版本!C9,MID([9]签字版本!C9,7,8),"********")</f>
        <v>350825********1917</v>
      </c>
      <c r="D9" s="25" t="str">
        <f>SUBSTITUTE([9]签字版本!D9,MID([9]签字版本!D9,4,4),"****")</f>
        <v/>
      </c>
      <c r="E9" s="24" t="str">
        <f>[9]签字版本!E9</f>
        <v>长坑村</v>
      </c>
      <c r="F9" s="26">
        <f>[9]签字版本!F9</f>
        <v>8.04</v>
      </c>
      <c r="G9" s="26">
        <f t="shared" si="0"/>
        <v>8.04</v>
      </c>
      <c r="H9" s="26">
        <f t="shared" si="1"/>
        <v>241.2</v>
      </c>
      <c r="I9" s="26">
        <f>[9]签字版本!J9</f>
        <v>48.24</v>
      </c>
      <c r="J9" s="25" t="str">
        <f>SUBSTITUTE([9]签字版本!K9,MID([9]签字版本!K9,9,7),"*******")</f>
        <v>62172341*******9778</v>
      </c>
      <c r="K9" s="24" t="str">
        <f>[9]签字版本!L9</f>
        <v>连城县农村信用联社罗坊信用社</v>
      </c>
    </row>
    <row r="10" spans="1:11">
      <c r="A10" s="24" t="str">
        <f>[9]签字版本!A10</f>
        <v>4</v>
      </c>
      <c r="B10" s="24" t="str">
        <f>[9]签字版本!B10</f>
        <v>马佰寿</v>
      </c>
      <c r="C10" s="24" t="str">
        <f>SUBSTITUTE([9]签字版本!C10,MID([9]签字版本!C10,7,8),"********")</f>
        <v>352627********1916</v>
      </c>
      <c r="D10" s="25" t="str">
        <f>SUBSTITUTE([9]签字版本!D10,MID([9]签字版本!D10,4,4),"****")</f>
        <v>139****7562</v>
      </c>
      <c r="E10" s="24" t="str">
        <f>[9]签字版本!E10</f>
        <v>长坑村</v>
      </c>
      <c r="F10" s="26">
        <f>[9]签字版本!F10</f>
        <v>7.09</v>
      </c>
      <c r="G10" s="26">
        <f t="shared" si="0"/>
        <v>7.09</v>
      </c>
      <c r="H10" s="26">
        <f t="shared" si="1"/>
        <v>212.7</v>
      </c>
      <c r="I10" s="26">
        <f>[9]签字版本!J10</f>
        <v>42.54</v>
      </c>
      <c r="J10" s="25" t="str">
        <f>SUBSTITUTE([9]签字版本!K10,MID([9]签字版本!K10,9,7),"*******")</f>
        <v>90908210*******0037315</v>
      </c>
      <c r="K10" s="24" t="str">
        <f>[9]签字版本!L10</f>
        <v>连城县农村信用联社罗坊信用社</v>
      </c>
    </row>
    <row r="11" spans="1:11">
      <c r="A11" s="24" t="str">
        <f>[9]签字版本!A11</f>
        <v>5</v>
      </c>
      <c r="B11" s="24" t="str">
        <f>[9]签字版本!B11</f>
        <v>马水生</v>
      </c>
      <c r="C11" s="24" t="str">
        <f>SUBSTITUTE([9]签字版本!C11,MID([9]签字版本!C11,7,8),"********")</f>
        <v>352627********1914</v>
      </c>
      <c r="D11" s="25" t="str">
        <f>SUBSTITUTE([9]签字版本!D11,MID([9]签字版本!D11,4,4),"****")</f>
        <v>138****3949</v>
      </c>
      <c r="E11" s="24" t="str">
        <f>[9]签字版本!E11</f>
        <v>长坑村</v>
      </c>
      <c r="F11" s="26">
        <f>[9]签字版本!F11</f>
        <v>5</v>
      </c>
      <c r="G11" s="26">
        <f t="shared" si="0"/>
        <v>5</v>
      </c>
      <c r="H11" s="26">
        <f t="shared" si="1"/>
        <v>150</v>
      </c>
      <c r="I11" s="26">
        <f>[9]签字版本!J11</f>
        <v>30</v>
      </c>
      <c r="J11" s="25" t="str">
        <f>SUBSTITUTE([9]签字版本!K11,MID([9]签字版本!K11,9,7),"*******")</f>
        <v>90908210*******0037299</v>
      </c>
      <c r="K11" s="24" t="str">
        <f>[9]签字版本!L11</f>
        <v>连城县农村信用联社罗坊信用社</v>
      </c>
    </row>
    <row r="12" spans="1:11">
      <c r="A12" s="24" t="str">
        <f>[9]签字版本!A12</f>
        <v>6</v>
      </c>
      <c r="B12" s="24" t="str">
        <f>[9]签字版本!B12</f>
        <v>马水亮</v>
      </c>
      <c r="C12" s="24" t="str">
        <f>SUBSTITUTE([9]签字版本!C12,MID([9]签字版本!C12,7,8),"********")</f>
        <v>352627********1915</v>
      </c>
      <c r="D12" s="25" t="str">
        <f>SUBSTITUTE([9]签字版本!D12,MID([9]签字版本!D12,4,4),"****")</f>
        <v>138****4329</v>
      </c>
      <c r="E12" s="24" t="str">
        <f>[9]签字版本!E12</f>
        <v>长坑村</v>
      </c>
      <c r="F12" s="26">
        <f>[9]签字版本!F12</f>
        <v>6.58</v>
      </c>
      <c r="G12" s="26">
        <f t="shared" si="0"/>
        <v>6.58</v>
      </c>
      <c r="H12" s="26">
        <f t="shared" si="1"/>
        <v>197.4</v>
      </c>
      <c r="I12" s="26">
        <f>[9]签字版本!J12</f>
        <v>39.48</v>
      </c>
      <c r="J12" s="25" t="str">
        <f>SUBSTITUTE([9]签字版本!K12,MID([9]签字版本!K12,9,7),"*******")</f>
        <v>62218401*******5262</v>
      </c>
      <c r="K12" s="24" t="str">
        <f>[9]签字版本!L12</f>
        <v>连城县农村信用联社罗坊信用社</v>
      </c>
    </row>
    <row r="13" spans="1:11">
      <c r="A13" s="24" t="str">
        <f>[9]签字版本!A13</f>
        <v>7</v>
      </c>
      <c r="B13" s="24" t="str">
        <f>[9]签字版本!B13</f>
        <v>马必安</v>
      </c>
      <c r="C13" s="24" t="str">
        <f>SUBSTITUTE([9]签字版本!C13,MID([9]签字版本!C13,7,8),"********")</f>
        <v>352627********1919</v>
      </c>
      <c r="D13" s="25" t="str">
        <f>SUBSTITUTE([9]签字版本!D13,MID([9]签字版本!D13,4,4),"****")</f>
        <v>135****2390</v>
      </c>
      <c r="E13" s="24" t="str">
        <f>[9]签字版本!E13</f>
        <v>长坑村</v>
      </c>
      <c r="F13" s="26">
        <f>[9]签字版本!F13</f>
        <v>3.66</v>
      </c>
      <c r="G13" s="26">
        <f t="shared" si="0"/>
        <v>3.66</v>
      </c>
      <c r="H13" s="26">
        <f t="shared" si="1"/>
        <v>109.8</v>
      </c>
      <c r="I13" s="26">
        <f>[9]签字版本!J13</f>
        <v>21.96</v>
      </c>
      <c r="J13" s="25" t="str">
        <f>SUBSTITUTE([9]签字版本!K13,MID([9]签字版本!K13,9,7),"*******")</f>
        <v>90908210*******0037208</v>
      </c>
      <c r="K13" s="24" t="str">
        <f>[9]签字版本!L13</f>
        <v>连城县农村信用联社罗坊信用社</v>
      </c>
    </row>
    <row r="14" spans="1:11">
      <c r="A14" s="24" t="str">
        <f>[9]签字版本!A14</f>
        <v>8</v>
      </c>
      <c r="B14" s="24" t="str">
        <f>[9]签字版本!B14</f>
        <v>马炎祥</v>
      </c>
      <c r="C14" s="24" t="str">
        <f>SUBSTITUTE([9]签字版本!C14,MID([9]签字版本!C14,7,8),"********")</f>
        <v>352627********1919</v>
      </c>
      <c r="D14" s="25" t="str">
        <f>SUBSTITUTE([9]签字版本!D14,MID([9]签字版本!D14,4,4),"****")</f>
        <v>536****1859</v>
      </c>
      <c r="E14" s="24" t="str">
        <f>[9]签字版本!E14</f>
        <v>长坑村</v>
      </c>
      <c r="F14" s="26">
        <f>[9]签字版本!F14</f>
        <v>2.76</v>
      </c>
      <c r="G14" s="26">
        <f t="shared" si="0"/>
        <v>2.76</v>
      </c>
      <c r="H14" s="26">
        <f t="shared" si="1"/>
        <v>82.8</v>
      </c>
      <c r="I14" s="26">
        <f>[9]签字版本!J14</f>
        <v>16.56</v>
      </c>
      <c r="J14" s="25" t="str">
        <f>SUBSTITUTE([9]签字版本!K14,MID([9]签字版本!K14,9,7),"*******")</f>
        <v>90908210*******0037271</v>
      </c>
      <c r="K14" s="24" t="str">
        <f>[9]签字版本!L14</f>
        <v>连城县农村信用联社罗坊信用社</v>
      </c>
    </row>
    <row r="15" spans="1:11">
      <c r="A15" s="24" t="str">
        <f>[9]签字版本!A15</f>
        <v>9</v>
      </c>
      <c r="B15" s="24" t="str">
        <f>[9]签字版本!B15</f>
        <v>马炎生</v>
      </c>
      <c r="C15" s="24" t="str">
        <f>SUBSTITUTE([9]签字版本!C15,MID([9]签字版本!C15,7,8),"********")</f>
        <v>352627********1937</v>
      </c>
      <c r="D15" s="25" t="str">
        <f>SUBSTITUTE([9]签字版本!D15,MID([9]签字版本!D15,4,4),"****")</f>
        <v>158****3882</v>
      </c>
      <c r="E15" s="24" t="str">
        <f>[9]签字版本!E15</f>
        <v>长坑村</v>
      </c>
      <c r="F15" s="26">
        <f>[9]签字版本!F15</f>
        <v>6.92</v>
      </c>
      <c r="G15" s="26">
        <f t="shared" si="0"/>
        <v>6.92</v>
      </c>
      <c r="H15" s="26">
        <f t="shared" si="1"/>
        <v>207.6</v>
      </c>
      <c r="I15" s="26">
        <f>[9]签字版本!J15</f>
        <v>41.52</v>
      </c>
      <c r="J15" s="25" t="str">
        <f>SUBSTITUTE([9]签字版本!K15,MID([9]签字版本!K15,9,7),"*******")</f>
        <v>90908210*******0037253</v>
      </c>
      <c r="K15" s="24" t="str">
        <f>[9]签字版本!L15</f>
        <v>连城县农村信用联社罗坊信用社</v>
      </c>
    </row>
    <row r="16" spans="1:11">
      <c r="A16" s="24" t="str">
        <f>[9]签字版本!A16</f>
        <v>10</v>
      </c>
      <c r="B16" s="24" t="str">
        <f>[9]签字版本!B16</f>
        <v>马斯林</v>
      </c>
      <c r="C16" s="24" t="str">
        <f>SUBSTITUTE([9]签字版本!C16,MID([9]签字版本!C16,7,8),"********")</f>
        <v>352627********1917</v>
      </c>
      <c r="D16" s="25" t="str">
        <f>SUBSTITUTE([9]签字版本!D16,MID([9]签字版本!D16,4,4),"****")</f>
        <v>138****3496</v>
      </c>
      <c r="E16" s="24" t="str">
        <f>[9]签字版本!E16</f>
        <v>长坑村</v>
      </c>
      <c r="F16" s="26">
        <f>[9]签字版本!F16</f>
        <v>9.01</v>
      </c>
      <c r="G16" s="26">
        <f t="shared" si="0"/>
        <v>9.01</v>
      </c>
      <c r="H16" s="26">
        <f t="shared" si="1"/>
        <v>270.3</v>
      </c>
      <c r="I16" s="26">
        <f>[9]签字版本!J16</f>
        <v>54.06</v>
      </c>
      <c r="J16" s="25" t="str">
        <f>SUBSTITUTE([9]签字版本!K16,MID([9]签字版本!K16,9,7),"*******")</f>
        <v>90908210*******0031375</v>
      </c>
      <c r="K16" s="24" t="str">
        <f>[9]签字版本!L16</f>
        <v>连城县农村信用联社罗坊信用社</v>
      </c>
    </row>
    <row r="17" spans="1:11">
      <c r="A17" s="24" t="str">
        <f>[9]签字版本!A17</f>
        <v>11</v>
      </c>
      <c r="B17" s="24" t="str">
        <f>[9]签字版本!B17</f>
        <v>马长福</v>
      </c>
      <c r="C17" s="24" t="str">
        <f>SUBSTITUTE([9]签字版本!C17,MID([9]签字版本!C17,7,8),"********")</f>
        <v>352627********1916</v>
      </c>
      <c r="D17" s="25" t="str">
        <f>SUBSTITUTE([9]签字版本!D17,MID([9]签字版本!D17,4,4),"****")</f>
        <v>151****6745</v>
      </c>
      <c r="E17" s="24" t="str">
        <f>[9]签字版本!E17</f>
        <v>长坑村</v>
      </c>
      <c r="F17" s="26">
        <f>[9]签字版本!F17</f>
        <v>6.77</v>
      </c>
      <c r="G17" s="26">
        <f t="shared" si="0"/>
        <v>6.77</v>
      </c>
      <c r="H17" s="26">
        <f t="shared" si="1"/>
        <v>203.1</v>
      </c>
      <c r="I17" s="26">
        <f>[9]签字版本!J17</f>
        <v>40.62</v>
      </c>
      <c r="J17" s="25" t="str">
        <f>SUBSTITUTE([9]签字版本!K17,MID([9]签字版本!K17,9,7),"*******")</f>
        <v>90908210*******0215701</v>
      </c>
      <c r="K17" s="24" t="str">
        <f>[9]签字版本!L17</f>
        <v>连城县农村信用联社罗坊信用社</v>
      </c>
    </row>
    <row r="18" spans="1:11">
      <c r="A18" s="24" t="str">
        <f>[9]签字版本!A18</f>
        <v>12</v>
      </c>
      <c r="B18" s="24" t="str">
        <f>[9]签字版本!B18</f>
        <v>马斯华</v>
      </c>
      <c r="C18" s="24" t="str">
        <f>SUBSTITUTE([9]签字版本!C18,MID([9]签字版本!C18,7,8),"********")</f>
        <v>352627********1913</v>
      </c>
      <c r="D18" s="25" t="str">
        <f>SUBSTITUTE([9]签字版本!D18,MID([9]签字版本!D18,4,4),"****")</f>
        <v>136****1406</v>
      </c>
      <c r="E18" s="24" t="str">
        <f>[9]签字版本!E18</f>
        <v>长坑村</v>
      </c>
      <c r="F18" s="26">
        <f>[9]签字版本!F18</f>
        <v>8.88</v>
      </c>
      <c r="G18" s="26">
        <f t="shared" si="0"/>
        <v>8.88</v>
      </c>
      <c r="H18" s="26">
        <f t="shared" si="1"/>
        <v>266.4</v>
      </c>
      <c r="I18" s="26">
        <f>[9]签字版本!J18</f>
        <v>53.28</v>
      </c>
      <c r="J18" s="25" t="str">
        <f>SUBSTITUTE([9]签字版本!K18,MID([9]签字版本!K18,9,7),"*******")</f>
        <v>90908210*******0159353</v>
      </c>
      <c r="K18" s="24" t="str">
        <f>[9]签字版本!L18</f>
        <v>连城县农村信用联社罗坊信用社</v>
      </c>
    </row>
    <row r="19" spans="1:11">
      <c r="A19" s="24" t="str">
        <f>[9]签字版本!A19</f>
        <v>13</v>
      </c>
      <c r="B19" s="24" t="str">
        <f>[9]签字版本!B19</f>
        <v>马水木</v>
      </c>
      <c r="C19" s="24" t="str">
        <f>SUBSTITUTE([9]签字版本!C19,MID([9]签字版本!C19,7,8),"********")</f>
        <v>352627********1913</v>
      </c>
      <c r="D19" s="25" t="str">
        <f>SUBSTITUTE([9]签字版本!D19,MID([9]签字版本!D19,4,4),"****")</f>
        <v>152****7519</v>
      </c>
      <c r="E19" s="24" t="str">
        <f>[9]签字版本!E19</f>
        <v>长坑村</v>
      </c>
      <c r="F19" s="26">
        <f>[9]签字版本!F19</f>
        <v>5.83</v>
      </c>
      <c r="G19" s="26">
        <f t="shared" si="0"/>
        <v>5.83</v>
      </c>
      <c r="H19" s="26">
        <f t="shared" si="1"/>
        <v>174.9</v>
      </c>
      <c r="I19" s="26">
        <f>[9]签字版本!J19</f>
        <v>34.98</v>
      </c>
      <c r="J19" s="25" t="str">
        <f>SUBSTITUTE([9]签字版本!K19,MID([9]签字版本!K19,9,7),"*******")</f>
        <v>62303615*******5195</v>
      </c>
      <c r="K19" s="24" t="str">
        <f>[9]签字版本!L19</f>
        <v>连城县农村信用联社罗坊信用社</v>
      </c>
    </row>
    <row r="20" spans="1:11">
      <c r="A20" s="24" t="str">
        <f>[9]签字版本!A20</f>
        <v>14</v>
      </c>
      <c r="B20" s="24" t="str">
        <f>[9]签字版本!B20</f>
        <v>陈菊英</v>
      </c>
      <c r="C20" s="24" t="str">
        <f>SUBSTITUTE([9]签字版本!C20,MID([9]签字版本!C20,7,8),"********")</f>
        <v>352627********192X</v>
      </c>
      <c r="D20" s="25" t="str">
        <f>SUBSTITUTE([9]签字版本!D20,MID([9]签字版本!D20,4,4),"****")</f>
        <v>135****2390</v>
      </c>
      <c r="E20" s="24" t="str">
        <f>[9]签字版本!E20</f>
        <v>长坑村</v>
      </c>
      <c r="F20" s="26">
        <f>[9]签字版本!F20</f>
        <v>3.14</v>
      </c>
      <c r="G20" s="26">
        <f t="shared" si="0"/>
        <v>3.14</v>
      </c>
      <c r="H20" s="26">
        <f t="shared" si="1"/>
        <v>94.2</v>
      </c>
      <c r="I20" s="26">
        <f>[9]签字版本!J20</f>
        <v>18.84</v>
      </c>
      <c r="J20" s="25" t="str">
        <f>SUBSTITUTE([9]签字版本!K20,MID([9]签字版本!K20,9,7),"*******")</f>
        <v>62218405*******8072</v>
      </c>
      <c r="K20" s="24" t="str">
        <f>[9]签字版本!L20</f>
        <v>连城县农村信用联社罗坊信用社</v>
      </c>
    </row>
    <row r="21" spans="1:11">
      <c r="A21" s="24" t="str">
        <f>[9]签字版本!A21</f>
        <v>15</v>
      </c>
      <c r="B21" s="24" t="str">
        <f>[9]签字版本!B21</f>
        <v>马生树</v>
      </c>
      <c r="C21" s="24" t="str">
        <f>SUBSTITUTE([9]签字版本!C21,MID([9]签字版本!C21,7,8),"********")</f>
        <v>352627********1915</v>
      </c>
      <c r="D21" s="25" t="str">
        <f>SUBSTITUTE([9]签字版本!D21,MID([9]签字版本!D21,4,4),"****")</f>
        <v>189****2872</v>
      </c>
      <c r="E21" s="24" t="str">
        <f>[9]签字版本!E21</f>
        <v>长坑村</v>
      </c>
      <c r="F21" s="26">
        <f>[9]签字版本!F21</f>
        <v>8.98</v>
      </c>
      <c r="G21" s="26">
        <f t="shared" si="0"/>
        <v>8.98</v>
      </c>
      <c r="H21" s="26">
        <f t="shared" si="1"/>
        <v>269.4</v>
      </c>
      <c r="I21" s="26">
        <f>[9]签字版本!J21</f>
        <v>53.88</v>
      </c>
      <c r="J21" s="25" t="str">
        <f>SUBSTITUTE([9]签字版本!K21,MID([9]签字版本!K21,9,7),"*******")</f>
        <v>90908210*******0037262</v>
      </c>
      <c r="K21" s="24" t="str">
        <f>[9]签字版本!L21</f>
        <v>连城县农村信用联社罗坊信用社</v>
      </c>
    </row>
    <row r="22" spans="1:11">
      <c r="A22" s="24" t="str">
        <f>[9]签字版本!A22</f>
        <v>16</v>
      </c>
      <c r="B22" s="24" t="str">
        <f>[9]签字版本!B22</f>
        <v>马斯文</v>
      </c>
      <c r="C22" s="24" t="str">
        <f>SUBSTITUTE([9]签字版本!C22,MID([9]签字版本!C22,7,8),"********")</f>
        <v>350825********1912</v>
      </c>
      <c r="D22" s="25" t="str">
        <f>SUBSTITUTE([9]签字版本!D22,MID([9]签字版本!D22,4,4),"****")</f>
        <v/>
      </c>
      <c r="E22" s="24" t="str">
        <f>[9]签字版本!E22</f>
        <v>长坑村</v>
      </c>
      <c r="F22" s="26">
        <f>[9]签字版本!F22</f>
        <v>2.1</v>
      </c>
      <c r="G22" s="26">
        <f t="shared" si="0"/>
        <v>2.1</v>
      </c>
      <c r="H22" s="26">
        <f t="shared" si="1"/>
        <v>63</v>
      </c>
      <c r="I22" s="26">
        <f>[9]签字版本!J22</f>
        <v>12.6</v>
      </c>
      <c r="J22" s="25" t="str">
        <f>SUBSTITUTE([9]签字版本!K22,MID([9]签字版本!K22,9,7),"*******")</f>
        <v>62218405*******5712</v>
      </c>
      <c r="K22" s="24" t="str">
        <f>[9]签字版本!L22</f>
        <v>连城县农村信用联社罗坊信用社</v>
      </c>
    </row>
    <row r="23" spans="1:11">
      <c r="A23" s="24" t="str">
        <f>[9]签字版本!A23</f>
        <v>17</v>
      </c>
      <c r="B23" s="24" t="str">
        <f>[9]签字版本!B23</f>
        <v>马斯和</v>
      </c>
      <c r="C23" s="24" t="str">
        <f>SUBSTITUTE([9]签字版本!C23,MID([9]签字版本!C23,7,8),"********")</f>
        <v>352627********1934</v>
      </c>
      <c r="D23" s="25" t="str">
        <f>SUBSTITUTE([9]签字版本!D23,MID([9]签字版本!D23,4,4),"****")</f>
        <v>183****4016</v>
      </c>
      <c r="E23" s="24" t="str">
        <f>[9]签字版本!E23</f>
        <v>长坑村</v>
      </c>
      <c r="F23" s="26">
        <f>[9]签字版本!F23</f>
        <v>9.58</v>
      </c>
      <c r="G23" s="26">
        <f t="shared" si="0"/>
        <v>9.58</v>
      </c>
      <c r="H23" s="26">
        <f t="shared" si="1"/>
        <v>287.4</v>
      </c>
      <c r="I23" s="26">
        <f>[9]签字版本!J23</f>
        <v>57.48</v>
      </c>
      <c r="J23" s="25" t="str">
        <f>SUBSTITUTE([9]签字版本!K23,MID([9]签字版本!K23,9,7),"*******")</f>
        <v>90908210*******0037226</v>
      </c>
      <c r="K23" s="24" t="str">
        <f>[9]签字版本!L23</f>
        <v>连城县农村信用联社罗坊信用社</v>
      </c>
    </row>
    <row r="24" spans="1:11">
      <c r="A24" s="24" t="str">
        <f>[9]签字版本!A24</f>
        <v>18</v>
      </c>
      <c r="B24" s="24" t="str">
        <f>[9]签字版本!B24</f>
        <v>马斯升</v>
      </c>
      <c r="C24" s="24" t="str">
        <f>SUBSTITUTE([9]签字版本!C24,MID([9]签字版本!C24,7,8),"********")</f>
        <v>352627********1917</v>
      </c>
      <c r="D24" s="25" t="str">
        <f>SUBSTITUTE([9]签字版本!D24,MID([9]签字版本!D24,4,4),"****")</f>
        <v/>
      </c>
      <c r="E24" s="24" t="str">
        <f>[9]签字版本!E24</f>
        <v>长坑村</v>
      </c>
      <c r="F24" s="26">
        <f>[9]签字版本!F24</f>
        <v>8.54</v>
      </c>
      <c r="G24" s="26">
        <f t="shared" si="0"/>
        <v>8.54</v>
      </c>
      <c r="H24" s="26">
        <f t="shared" si="1"/>
        <v>256.2</v>
      </c>
      <c r="I24" s="26">
        <f>[9]签字版本!J24</f>
        <v>51.24</v>
      </c>
      <c r="J24" s="25" t="str">
        <f>SUBSTITUTE([9]签字版本!K24,MID([9]签字版本!K24,9,7),"*******")</f>
        <v>62218405*******8114</v>
      </c>
      <c r="K24" s="24" t="str">
        <f>[9]签字版本!L24</f>
        <v>连城县农村信用联社罗坊信用社</v>
      </c>
    </row>
    <row r="25" spans="1:11">
      <c r="A25" s="24" t="str">
        <f>[9]签字版本!A25</f>
        <v>19</v>
      </c>
      <c r="B25" s="24" t="str">
        <f>[9]签字版本!B25</f>
        <v>马土生</v>
      </c>
      <c r="C25" s="24" t="str">
        <f>SUBSTITUTE([9]签字版本!C25,MID([9]签字版本!C25,7,8),"********")</f>
        <v>352627********1914</v>
      </c>
      <c r="D25" s="25" t="str">
        <f>SUBSTITUTE([9]签字版本!D25,MID([9]签字版本!D25,4,4),"****")</f>
        <v>189****5362</v>
      </c>
      <c r="E25" s="24" t="str">
        <f>[9]签字版本!E25</f>
        <v>长坑村</v>
      </c>
      <c r="F25" s="26">
        <f>[9]签字版本!F25</f>
        <v>7.03</v>
      </c>
      <c r="G25" s="26">
        <f t="shared" si="0"/>
        <v>7.03</v>
      </c>
      <c r="H25" s="26">
        <f t="shared" si="1"/>
        <v>210.9</v>
      </c>
      <c r="I25" s="26">
        <f>[9]签字版本!J25</f>
        <v>42.18</v>
      </c>
      <c r="J25" s="25" t="str">
        <f>SUBSTITUTE([9]签字版本!K25,MID([9]签字版本!K25,9,7),"*******")</f>
        <v>90908210*******0262303</v>
      </c>
      <c r="K25" s="24" t="str">
        <f>[9]签字版本!L25</f>
        <v>连城县农村信用联社罗坊信用社</v>
      </c>
    </row>
    <row r="26" spans="1:11">
      <c r="A26" s="24" t="str">
        <f>[9]签字版本!A26</f>
        <v>20</v>
      </c>
      <c r="B26" s="24" t="str">
        <f>[9]签字版本!B26</f>
        <v>马树明</v>
      </c>
      <c r="C26" s="24" t="str">
        <f>SUBSTITUTE([9]签字版本!C26,MID([9]签字版本!C26,7,8),"********")</f>
        <v>352627********1911</v>
      </c>
      <c r="D26" s="25" t="str">
        <f>SUBSTITUTE([9]签字版本!D26,MID([9]签字版本!D26,4,4),"****")</f>
        <v>137****7080</v>
      </c>
      <c r="E26" s="24" t="str">
        <f>[9]签字版本!E26</f>
        <v>长坑村</v>
      </c>
      <c r="F26" s="26">
        <f>[9]签字版本!F26</f>
        <v>8.11</v>
      </c>
      <c r="G26" s="26">
        <f t="shared" si="0"/>
        <v>8.11</v>
      </c>
      <c r="H26" s="26">
        <f t="shared" si="1"/>
        <v>243.3</v>
      </c>
      <c r="I26" s="26">
        <f>[9]签字版本!J26</f>
        <v>48.66</v>
      </c>
      <c r="J26" s="25" t="str">
        <f>SUBSTITUTE([9]签字版本!K26,MID([9]签字版本!K26,9,7),"*******")</f>
        <v>90908210*******0037556</v>
      </c>
      <c r="K26" s="24" t="str">
        <f>[9]签字版本!L26</f>
        <v>连城县农村信用联社罗坊信用社</v>
      </c>
    </row>
    <row r="27" spans="1:11">
      <c r="A27" s="24" t="str">
        <f>[9]签字版本!A27</f>
        <v>21</v>
      </c>
      <c r="B27" s="24" t="str">
        <f>[9]签字版本!B27</f>
        <v>马火旺</v>
      </c>
      <c r="C27" s="24" t="str">
        <f>SUBSTITUTE([9]签字版本!C27,MID([9]签字版本!C27,7,8),"********")</f>
        <v>352627********1911</v>
      </c>
      <c r="D27" s="25" t="str">
        <f>SUBSTITUTE([9]签字版本!D27,MID([9]签字版本!D27,4,4),"****")</f>
        <v>312****</v>
      </c>
      <c r="E27" s="24" t="str">
        <f>[9]签字版本!E27</f>
        <v>长坑村</v>
      </c>
      <c r="F27" s="26">
        <f>[9]签字版本!F27</f>
        <v>4.95</v>
      </c>
      <c r="G27" s="26">
        <f t="shared" si="0"/>
        <v>4.95</v>
      </c>
      <c r="H27" s="26">
        <f t="shared" si="1"/>
        <v>148.5</v>
      </c>
      <c r="I27" s="26">
        <f>[9]签字版本!J27</f>
        <v>29.7</v>
      </c>
      <c r="J27" s="25" t="str">
        <f>SUBSTITUTE([9]签字版本!K27,MID([9]签字版本!K27,9,7),"*******")</f>
        <v>90908210*******0037654</v>
      </c>
      <c r="K27" s="24" t="str">
        <f>[9]签字版本!L27</f>
        <v>连城县农村信用联社罗坊信用社</v>
      </c>
    </row>
    <row r="28" spans="1:11">
      <c r="A28" s="24" t="str">
        <f>[9]签字版本!A28</f>
        <v>22</v>
      </c>
      <c r="B28" s="24" t="str">
        <f>[9]签字版本!B28</f>
        <v>马斯裕</v>
      </c>
      <c r="C28" s="24" t="str">
        <f>SUBSTITUTE([9]签字版本!C28,MID([9]签字版本!C28,7,8),"********")</f>
        <v>352627********1911</v>
      </c>
      <c r="D28" s="25" t="str">
        <f>SUBSTITUTE([9]签字版本!D28,MID([9]签字版本!D28,4,4),"****")</f>
        <v/>
      </c>
      <c r="E28" s="24" t="str">
        <f>[9]签字版本!E28</f>
        <v>长坑村</v>
      </c>
      <c r="F28" s="26">
        <f>[9]签字版本!F28</f>
        <v>13.29</v>
      </c>
      <c r="G28" s="26">
        <f t="shared" si="0"/>
        <v>13.29</v>
      </c>
      <c r="H28" s="26">
        <f t="shared" si="1"/>
        <v>398.7</v>
      </c>
      <c r="I28" s="26">
        <f>[9]签字版本!J28</f>
        <v>79.74</v>
      </c>
      <c r="J28" s="25" t="str">
        <f>SUBSTITUTE([9]签字版本!K28,MID([9]签字版本!K28,9,7),"*******")</f>
        <v>62303611*******4478</v>
      </c>
      <c r="K28" s="24" t="str">
        <f>[9]签字版本!L28</f>
        <v>连城县农村信用联社罗坊信用社</v>
      </c>
    </row>
    <row r="29" spans="1:11">
      <c r="A29" s="24" t="str">
        <f>[9]签字版本!A29</f>
        <v>23</v>
      </c>
      <c r="B29" s="24" t="str">
        <f>[9]签字版本!B29</f>
        <v>马鸿鸣</v>
      </c>
      <c r="C29" s="24" t="str">
        <f>SUBSTITUTE([9]签字版本!C29,MID([9]签字版本!C29,7,8),"********")</f>
        <v>352627********1911</v>
      </c>
      <c r="D29" s="25" t="str">
        <f>SUBSTITUTE([9]签字版本!D29,MID([9]签字版本!D29,4,4),"****")</f>
        <v>188****3019</v>
      </c>
      <c r="E29" s="24" t="str">
        <f>[9]签字版本!E29</f>
        <v>长坑村</v>
      </c>
      <c r="F29" s="26">
        <f>[9]签字版本!F29</f>
        <v>4.11</v>
      </c>
      <c r="G29" s="26">
        <f t="shared" si="0"/>
        <v>4.11</v>
      </c>
      <c r="H29" s="26">
        <f t="shared" si="1"/>
        <v>123.3</v>
      </c>
      <c r="I29" s="26">
        <f>[9]签字版本!J29</f>
        <v>24.66</v>
      </c>
      <c r="J29" s="25" t="str">
        <f>SUBSTITUTE([9]签字版本!K29,MID([9]签字版本!K29,9,7),"*******")</f>
        <v>90908210*******0037565</v>
      </c>
      <c r="K29" s="24" t="str">
        <f>[9]签字版本!L29</f>
        <v>连城县农村信用联社罗坊信用社</v>
      </c>
    </row>
    <row r="30" spans="1:11">
      <c r="A30" s="24" t="str">
        <f>[9]签字版本!A30</f>
        <v>24</v>
      </c>
      <c r="B30" s="24" t="str">
        <f>[9]签字版本!B30</f>
        <v>马长明</v>
      </c>
      <c r="C30" s="24" t="str">
        <f>SUBSTITUTE([9]签字版本!C30,MID([9]签字版本!C30,7,8),"********")</f>
        <v>352627********1918</v>
      </c>
      <c r="D30" s="25" t="str">
        <f>SUBSTITUTE([9]签字版本!D30,MID([9]签字版本!D30,4,4),"****")</f>
        <v>183****6932</v>
      </c>
      <c r="E30" s="24" t="str">
        <f>[9]签字版本!E30</f>
        <v>长坑村</v>
      </c>
      <c r="F30" s="26">
        <f>[9]签字版本!F30</f>
        <v>5.12</v>
      </c>
      <c r="G30" s="26">
        <f t="shared" si="0"/>
        <v>5.12</v>
      </c>
      <c r="H30" s="26">
        <f t="shared" si="1"/>
        <v>153.6</v>
      </c>
      <c r="I30" s="26">
        <f>[9]签字版本!J30</f>
        <v>30.72</v>
      </c>
      <c r="J30" s="25" t="str">
        <f>SUBSTITUTE([9]签字版本!K30,MID([9]签字版本!K30,9,7),"*******")</f>
        <v>90908210*******0037574</v>
      </c>
      <c r="K30" s="24" t="str">
        <f>[9]签字版本!L30</f>
        <v>连城县农村信用联社罗坊信用社</v>
      </c>
    </row>
    <row r="31" spans="1:11">
      <c r="A31" s="24" t="str">
        <f>[9]签字版本!A31</f>
        <v>25</v>
      </c>
      <c r="B31" s="24" t="str">
        <f>[9]签字版本!B31</f>
        <v>马坤福</v>
      </c>
      <c r="C31" s="24" t="str">
        <f>SUBSTITUTE([9]签字版本!C31,MID([9]签字版本!C31,7,8),"********")</f>
        <v>350825********1916</v>
      </c>
      <c r="D31" s="25" t="str">
        <f>SUBSTITUTE([9]签字版本!D31,MID([9]签字版本!D31,4,4),"****")</f>
        <v/>
      </c>
      <c r="E31" s="24" t="str">
        <f>[9]签字版本!E31</f>
        <v>长坑村</v>
      </c>
      <c r="F31" s="26">
        <f>[9]签字版本!F31</f>
        <v>10</v>
      </c>
      <c r="G31" s="26">
        <f t="shared" si="0"/>
        <v>10</v>
      </c>
      <c r="H31" s="26">
        <f t="shared" si="1"/>
        <v>300</v>
      </c>
      <c r="I31" s="26">
        <f>[9]签字版本!J31</f>
        <v>60</v>
      </c>
      <c r="J31" s="25" t="str">
        <f>SUBSTITUTE([9]签字版本!K31,MID([9]签字版本!K31,9,7),"*******")</f>
        <v>62218405*******8502</v>
      </c>
      <c r="K31" s="24" t="str">
        <f>[9]签字版本!L31</f>
        <v>连城县农村信用联社罗坊信用社</v>
      </c>
    </row>
    <row r="32" spans="1:11">
      <c r="A32" s="24" t="str">
        <f>[9]签字版本!A32</f>
        <v>26</v>
      </c>
      <c r="B32" s="24" t="str">
        <f>[9]签字版本!B32</f>
        <v>马炳才</v>
      </c>
      <c r="C32" s="24" t="str">
        <f>SUBSTITUTE([9]签字版本!C32,MID([9]签字版本!C32,7,8),"********")</f>
        <v>350825********1957</v>
      </c>
      <c r="D32" s="25" t="str">
        <f>SUBSTITUTE([9]签字版本!D32,MID([9]签字版本!D32,4,4),"****")</f>
        <v>187****1752</v>
      </c>
      <c r="E32" s="24" t="str">
        <f>[9]签字版本!E32</f>
        <v>长坑村</v>
      </c>
      <c r="F32" s="26">
        <f>[9]签字版本!F32</f>
        <v>9.42</v>
      </c>
      <c r="G32" s="26">
        <f t="shared" si="0"/>
        <v>9.42</v>
      </c>
      <c r="H32" s="26">
        <f t="shared" si="1"/>
        <v>282.6</v>
      </c>
      <c r="I32" s="26">
        <f>[9]签字版本!J32</f>
        <v>56.52</v>
      </c>
      <c r="J32" s="25" t="str">
        <f>SUBSTITUTE([9]签字版本!K32,MID([9]签字版本!K32,9,7),"*******")</f>
        <v>62218405*******8536</v>
      </c>
      <c r="K32" s="24" t="str">
        <f>[9]签字版本!L32</f>
        <v>连城县农村信用联社罗坊信用社</v>
      </c>
    </row>
    <row r="33" spans="1:11">
      <c r="A33" s="24" t="str">
        <f>[9]签字版本!A33</f>
        <v>27</v>
      </c>
      <c r="B33" s="24" t="str">
        <f>[9]签字版本!B33</f>
        <v>邹翠英</v>
      </c>
      <c r="C33" s="24" t="str">
        <f>SUBSTITUTE([9]签字版本!C33,MID([9]签字版本!C33,7,8),"********")</f>
        <v>350825********1928</v>
      </c>
      <c r="D33" s="25" t="str">
        <f>SUBSTITUTE([9]签字版本!D33,MID([9]签字版本!D33,4,4),"****")</f>
        <v/>
      </c>
      <c r="E33" s="24" t="str">
        <f>[9]签字版本!E33</f>
        <v>长坑村</v>
      </c>
      <c r="F33" s="26">
        <f>[9]签字版本!F33</f>
        <v>0.77</v>
      </c>
      <c r="G33" s="26">
        <f t="shared" si="0"/>
        <v>0.77</v>
      </c>
      <c r="H33" s="26">
        <f t="shared" si="1"/>
        <v>23.1</v>
      </c>
      <c r="I33" s="26">
        <f>[9]签字版本!J33</f>
        <v>4.62</v>
      </c>
      <c r="J33" s="25" t="str">
        <f>SUBSTITUTE([9]签字版本!K33,MID([9]签字版本!K33,9,7),"*******")</f>
        <v>62218405*******9047</v>
      </c>
      <c r="K33" s="24" t="str">
        <f>[9]签字版本!L33</f>
        <v>连城县农村信用联社罗坊信用社</v>
      </c>
    </row>
    <row r="34" spans="1:11">
      <c r="A34" s="24" t="str">
        <f>[9]签字版本!A34</f>
        <v>28</v>
      </c>
      <c r="B34" s="24" t="str">
        <f>[9]签字版本!B34</f>
        <v>马海明</v>
      </c>
      <c r="C34" s="24" t="str">
        <f>SUBSTITUTE([9]签字版本!C34,MID([9]签字版本!C34,7,8),"********")</f>
        <v>352627********191X</v>
      </c>
      <c r="D34" s="25" t="str">
        <f>SUBSTITUTE([9]签字版本!D34,MID([9]签字版本!D34,4,4),"****")</f>
        <v>134****4711</v>
      </c>
      <c r="E34" s="24" t="str">
        <f>[9]签字版本!E34</f>
        <v>长坑村</v>
      </c>
      <c r="F34" s="26">
        <f>[9]签字版本!F34</f>
        <v>2.5</v>
      </c>
      <c r="G34" s="26">
        <f t="shared" si="0"/>
        <v>2.5</v>
      </c>
      <c r="H34" s="26">
        <f t="shared" si="1"/>
        <v>75</v>
      </c>
      <c r="I34" s="26">
        <f>[9]签字版本!J34</f>
        <v>15</v>
      </c>
      <c r="J34" s="25" t="str">
        <f>SUBSTITUTE([9]签字版本!K34,MID([9]签字版本!K34,9,7),"*******")</f>
        <v>90908210*******0037707</v>
      </c>
      <c r="K34" s="24" t="str">
        <f>[9]签字版本!L34</f>
        <v>连城县农村信用联社罗坊信用社</v>
      </c>
    </row>
    <row r="35" spans="1:11">
      <c r="A35" s="24" t="str">
        <f>[9]签字版本!A35</f>
        <v>29</v>
      </c>
      <c r="B35" s="24" t="str">
        <f>[9]签字版本!B35</f>
        <v>罗华珍</v>
      </c>
      <c r="C35" s="24" t="str">
        <f>SUBSTITUTE([9]签字版本!C35,MID([9]签字版本!C35,7,8),"********")</f>
        <v>352627********1921</v>
      </c>
      <c r="D35" s="25" t="str">
        <f>SUBSTITUTE([9]签字版本!D35,MID([9]签字版本!D35,4,4),"****")</f>
        <v>138****9152</v>
      </c>
      <c r="E35" s="24" t="str">
        <f>[9]签字版本!E35</f>
        <v>长坑村</v>
      </c>
      <c r="F35" s="26">
        <f>[9]签字版本!F35</f>
        <v>14.92</v>
      </c>
      <c r="G35" s="26">
        <f t="shared" si="0"/>
        <v>14.92</v>
      </c>
      <c r="H35" s="26">
        <f t="shared" si="1"/>
        <v>447.6</v>
      </c>
      <c r="I35" s="26">
        <f>[9]签字版本!J35</f>
        <v>89.52</v>
      </c>
      <c r="J35" s="25" t="str">
        <f>SUBSTITUTE([9]签字版本!K35,MID([9]签字版本!K35,9,7),"*******")</f>
        <v>90908210*******0037618</v>
      </c>
      <c r="K35" s="24" t="str">
        <f>[9]签字版本!L35</f>
        <v>连城县农村信用联社罗坊信用社</v>
      </c>
    </row>
    <row r="36" spans="1:11">
      <c r="A36" s="24" t="str">
        <f>[9]签字版本!A36</f>
        <v>30</v>
      </c>
      <c r="B36" s="24" t="str">
        <f>[9]签字版本!B36</f>
        <v>马明明</v>
      </c>
      <c r="C36" s="24" t="str">
        <f>SUBSTITUTE([9]签字版本!C36,MID([9]签字版本!C36,7,8),"********")</f>
        <v>352627********1933</v>
      </c>
      <c r="D36" s="25" t="str">
        <f>SUBSTITUTE([9]签字版本!D36,MID([9]签字版本!D36,4,4),"****")</f>
        <v>152****7961</v>
      </c>
      <c r="E36" s="24" t="str">
        <f>[9]签字版本!E36</f>
        <v>长坑村</v>
      </c>
      <c r="F36" s="26">
        <f>[9]签字版本!F36</f>
        <v>1.23</v>
      </c>
      <c r="G36" s="26">
        <f t="shared" si="0"/>
        <v>1.23</v>
      </c>
      <c r="H36" s="26">
        <f t="shared" si="1"/>
        <v>36.9</v>
      </c>
      <c r="I36" s="26">
        <f>[9]签字版本!J36</f>
        <v>7.38</v>
      </c>
      <c r="J36" s="25" t="str">
        <f>SUBSTITUTE([9]签字版本!K36,MID([9]签字版本!K36,9,7),"*******")</f>
        <v>90908210*******0037538</v>
      </c>
      <c r="K36" s="24" t="str">
        <f>[9]签字版本!L36</f>
        <v>连城县农村信用联社罗坊信用社</v>
      </c>
    </row>
    <row r="37" spans="1:11">
      <c r="A37" s="24" t="str">
        <f>[9]签字版本!A37</f>
        <v>31</v>
      </c>
      <c r="B37" s="24" t="str">
        <f>[9]签字版本!B37</f>
        <v>邓国香</v>
      </c>
      <c r="C37" s="24" t="str">
        <f>SUBSTITUTE([9]签字版本!C37,MID([9]签字版本!C37,7,8),"********")</f>
        <v>522129********2087</v>
      </c>
      <c r="D37" s="25" t="str">
        <f>SUBSTITUTE([9]签字版本!D37,MID([9]签字版本!D37,4,4),"****")</f>
        <v>151****2665</v>
      </c>
      <c r="E37" s="24" t="str">
        <f>[9]签字版本!E37</f>
        <v>长坑村</v>
      </c>
      <c r="F37" s="26">
        <f>[9]签字版本!F37</f>
        <v>15.09</v>
      </c>
      <c r="G37" s="26">
        <f t="shared" si="0"/>
        <v>15.09</v>
      </c>
      <c r="H37" s="26">
        <f t="shared" si="1"/>
        <v>452.7</v>
      </c>
      <c r="I37" s="26">
        <f>[9]签字版本!J37</f>
        <v>90.54</v>
      </c>
      <c r="J37" s="25" t="str">
        <f>SUBSTITUTE([9]签字版本!K37,MID([9]签字版本!K37,9,7),"*******")</f>
        <v>62303611*******1628</v>
      </c>
      <c r="K37" s="24" t="str">
        <f>[9]签字版本!L37</f>
        <v>连城县农村信用联社罗坊信用社</v>
      </c>
    </row>
    <row r="38" spans="1:11">
      <c r="A38" s="24" t="str">
        <f>[9]签字版本!A38</f>
        <v>32</v>
      </c>
      <c r="B38" s="24" t="str">
        <f>[9]签字版本!B38</f>
        <v>马斯炎</v>
      </c>
      <c r="C38" s="24" t="str">
        <f>SUBSTITUTE([9]签字版本!C38,MID([9]签字版本!C38,7,8),"********")</f>
        <v>352627********1939</v>
      </c>
      <c r="D38" s="25" t="str">
        <f>SUBSTITUTE([9]签字版本!D38,MID([9]签字版本!D38,4,4),"****")</f>
        <v>135****3787</v>
      </c>
      <c r="E38" s="24" t="str">
        <f>[9]签字版本!E38</f>
        <v>长坑村</v>
      </c>
      <c r="F38" s="26">
        <f>[9]签字版本!F38</f>
        <v>12.9</v>
      </c>
      <c r="G38" s="26">
        <f t="shared" si="0"/>
        <v>12.9</v>
      </c>
      <c r="H38" s="26">
        <f t="shared" si="1"/>
        <v>387</v>
      </c>
      <c r="I38" s="26">
        <f>[9]签字版本!J38</f>
        <v>77.4</v>
      </c>
      <c r="J38" s="25" t="str">
        <f>SUBSTITUTE([9]签字版本!K38,MID([9]签字版本!K38,9,7),"*******")</f>
        <v>62303611*******6000</v>
      </c>
      <c r="K38" s="24" t="str">
        <f>[9]签字版本!L38</f>
        <v>连城县农村信用联社罗坊信用社</v>
      </c>
    </row>
    <row r="39" spans="1:11">
      <c r="A39" s="24" t="str">
        <f>[9]签字版本!A39</f>
        <v>33</v>
      </c>
      <c r="B39" s="24" t="str">
        <f>[9]签字版本!B39</f>
        <v>黄玉文</v>
      </c>
      <c r="C39" s="24" t="str">
        <f>SUBSTITUTE([9]签字版本!C39,MID([9]签字版本!C39,7,8),"********")</f>
        <v>352627********1922</v>
      </c>
      <c r="D39" s="25" t="str">
        <f>SUBSTITUTE([9]签字版本!D39,MID([9]签字版本!D39,4,4),"****")</f>
        <v>138****0853</v>
      </c>
      <c r="E39" s="24" t="str">
        <f>[9]签字版本!E39</f>
        <v>长坑村</v>
      </c>
      <c r="F39" s="26">
        <f>[9]签字版本!F39</f>
        <v>2.9</v>
      </c>
      <c r="G39" s="26">
        <f t="shared" si="0"/>
        <v>2.9</v>
      </c>
      <c r="H39" s="26">
        <f t="shared" si="1"/>
        <v>87</v>
      </c>
      <c r="I39" s="26">
        <f>[9]签字版本!J39</f>
        <v>17.4</v>
      </c>
      <c r="J39" s="25" t="str">
        <f>SUBSTITUTE([9]签字版本!K39,MID([9]签字版本!K39,9,7),"*******")</f>
        <v>90908210*******0215257</v>
      </c>
      <c r="K39" s="24" t="str">
        <f>[9]签字版本!L39</f>
        <v>连城县农村信用联社罗坊信用社</v>
      </c>
    </row>
    <row r="40" spans="1:11">
      <c r="A40" s="24" t="str">
        <f>[9]签字版本!A40</f>
        <v>34</v>
      </c>
      <c r="B40" s="24" t="str">
        <f>[9]签字版本!B40</f>
        <v>马贤辉</v>
      </c>
      <c r="C40" s="24" t="str">
        <f>SUBSTITUTE([9]签字版本!C40,MID([9]签字版本!C40,7,8),"********")</f>
        <v>352627********1913</v>
      </c>
      <c r="D40" s="25" t="str">
        <f>SUBSTITUTE([9]签字版本!D40,MID([9]签字版本!D40,4,4),"****")</f>
        <v>139****7908</v>
      </c>
      <c r="E40" s="24" t="str">
        <f>[9]签字版本!E40</f>
        <v>长坑村</v>
      </c>
      <c r="F40" s="26">
        <f>[9]签字版本!F40</f>
        <v>7.17</v>
      </c>
      <c r="G40" s="26">
        <f t="shared" si="0"/>
        <v>7.17</v>
      </c>
      <c r="H40" s="26">
        <f t="shared" si="1"/>
        <v>215.1</v>
      </c>
      <c r="I40" s="26">
        <f>[9]签字版本!J40</f>
        <v>43.02</v>
      </c>
      <c r="J40" s="25" t="str">
        <f>SUBSTITUTE([9]签字版本!K40,MID([9]签字版本!K40,9,7),"*******")</f>
        <v>90908210*******0037477</v>
      </c>
      <c r="K40" s="24" t="str">
        <f>[9]签字版本!L40</f>
        <v>连城县农村信用联社罗坊信用社</v>
      </c>
    </row>
    <row r="41" spans="1:11">
      <c r="A41" s="24" t="str">
        <f>[9]签字版本!A41</f>
        <v>35</v>
      </c>
      <c r="B41" s="24" t="str">
        <f>[9]签字版本!B41</f>
        <v>马贤益</v>
      </c>
      <c r="C41" s="24" t="str">
        <f>SUBSTITUTE([9]签字版本!C41,MID([9]签字版本!C41,7,8),"********")</f>
        <v>352627********1913</v>
      </c>
      <c r="D41" s="25" t="str">
        <f>SUBSTITUTE([9]签字版本!D41,MID([9]签字版本!D41,4,4),"****")</f>
        <v/>
      </c>
      <c r="E41" s="24" t="str">
        <f>[9]签字版本!E41</f>
        <v>长坑村</v>
      </c>
      <c r="F41" s="26">
        <f>[9]签字版本!F41</f>
        <v>2.01</v>
      </c>
      <c r="G41" s="26">
        <f t="shared" si="0"/>
        <v>2.01</v>
      </c>
      <c r="H41" s="26">
        <f t="shared" si="1"/>
        <v>60.3</v>
      </c>
      <c r="I41" s="26">
        <f>[9]签字版本!J41</f>
        <v>12.06</v>
      </c>
      <c r="J41" s="25" t="str">
        <f>SUBSTITUTE([9]签字版本!K41,MID([9]签字版本!K41,9,7),"*******")</f>
        <v>62218405*******8924</v>
      </c>
      <c r="K41" s="24" t="str">
        <f>[9]签字版本!L41</f>
        <v>连城县农村信用联社罗坊信用社</v>
      </c>
    </row>
    <row r="42" spans="1:11">
      <c r="A42" s="24" t="str">
        <f>[9]签字版本!A42</f>
        <v>36</v>
      </c>
      <c r="B42" s="24" t="str">
        <f>[9]签字版本!B42</f>
        <v>马火炉</v>
      </c>
      <c r="C42" s="24" t="str">
        <f>SUBSTITUTE([9]签字版本!C42,MID([9]签字版本!C42,7,8),"********")</f>
        <v>352627********191X</v>
      </c>
      <c r="D42" s="25" t="str">
        <f>SUBSTITUTE([9]签字版本!D42,MID([9]签字版本!D42,4,4),"****")</f>
        <v>138****8092</v>
      </c>
      <c r="E42" s="24" t="str">
        <f>[9]签字版本!E42</f>
        <v>长坑村</v>
      </c>
      <c r="F42" s="26">
        <f>[9]签字版本!F42</f>
        <v>7.57</v>
      </c>
      <c r="G42" s="26">
        <f t="shared" si="0"/>
        <v>7.57</v>
      </c>
      <c r="H42" s="26">
        <f t="shared" si="1"/>
        <v>227.1</v>
      </c>
      <c r="I42" s="26">
        <f>[9]签字版本!J42</f>
        <v>45.42</v>
      </c>
      <c r="J42" s="25" t="str">
        <f>SUBSTITUTE([9]签字版本!K42,MID([9]签字版本!K42,9,7),"*******")</f>
        <v>62303611*******1723</v>
      </c>
      <c r="K42" s="24" t="str">
        <f>[9]签字版本!L42</f>
        <v>连城县农村信用联社罗坊信用社</v>
      </c>
    </row>
    <row r="43" spans="1:11">
      <c r="A43" s="24" t="str">
        <f>[9]签字版本!A43</f>
        <v>37</v>
      </c>
      <c r="B43" s="24" t="str">
        <f>[9]签字版本!B43</f>
        <v>马天养</v>
      </c>
      <c r="C43" s="24" t="str">
        <f>SUBSTITUTE([9]签字版本!C43,MID([9]签字版本!C43,7,8),"********")</f>
        <v>352627********1917</v>
      </c>
      <c r="D43" s="25" t="str">
        <f>SUBSTITUTE([9]签字版本!D43,MID([9]签字版本!D43,4,4),"****")</f>
        <v/>
      </c>
      <c r="E43" s="24" t="str">
        <f>[9]签字版本!E43</f>
        <v>长坑村</v>
      </c>
      <c r="F43" s="26">
        <f>[9]签字版本!F43</f>
        <v>2.1</v>
      </c>
      <c r="G43" s="26">
        <f t="shared" si="0"/>
        <v>2.1</v>
      </c>
      <c r="H43" s="26">
        <f t="shared" si="1"/>
        <v>63</v>
      </c>
      <c r="I43" s="26">
        <f>[9]签字版本!J43</f>
        <v>12.6</v>
      </c>
      <c r="J43" s="25" t="str">
        <f>SUBSTITUTE([9]签字版本!K43,MID([9]签字版本!K43,9,7),"*******")</f>
        <v>62218401*******3899</v>
      </c>
      <c r="K43" s="24" t="str">
        <f>[9]签字版本!L43</f>
        <v>连城县农村信用联社罗坊信用社</v>
      </c>
    </row>
    <row r="44" spans="1:11">
      <c r="A44" s="24" t="str">
        <f>[9]签字版本!A44</f>
        <v>38</v>
      </c>
      <c r="B44" s="24" t="str">
        <f>[9]签字版本!B44</f>
        <v>马贡庆</v>
      </c>
      <c r="C44" s="24" t="str">
        <f>SUBSTITUTE([9]签字版本!C44,MID([9]签字版本!C44,7,8),"********")</f>
        <v>352627********1935</v>
      </c>
      <c r="D44" s="25" t="str">
        <f>SUBSTITUTE([9]签字版本!D44,MID([9]签字版本!D44,4,4),"****")</f>
        <v>152****7961</v>
      </c>
      <c r="E44" s="24" t="str">
        <f>[9]签字版本!E44</f>
        <v>长坑村</v>
      </c>
      <c r="F44" s="26">
        <f>[9]签字版本!F44</f>
        <v>1.48</v>
      </c>
      <c r="G44" s="26">
        <f t="shared" si="0"/>
        <v>1.48</v>
      </c>
      <c r="H44" s="26">
        <f t="shared" si="1"/>
        <v>44.4</v>
      </c>
      <c r="I44" s="26">
        <f>[9]签字版本!J44</f>
        <v>8.88</v>
      </c>
      <c r="J44" s="25" t="str">
        <f>SUBSTITUTE([9]签字版本!K44,MID([9]签字版本!K44,9,7),"*******")</f>
        <v>90908210*******0037547</v>
      </c>
      <c r="K44" s="24" t="str">
        <f>[9]签字版本!L44</f>
        <v>连城县农村信用联社罗坊信用社</v>
      </c>
    </row>
    <row r="45" spans="1:11">
      <c r="A45" s="24" t="str">
        <f>[9]签字版本!A45</f>
        <v>39</v>
      </c>
      <c r="B45" s="24" t="str">
        <f>[9]签字版本!B45</f>
        <v>马生老</v>
      </c>
      <c r="C45" s="24" t="str">
        <f>SUBSTITUTE([9]签字版本!C45,MID([9]签字版本!C45,7,8),"********")</f>
        <v>352627********1913</v>
      </c>
      <c r="D45" s="25" t="str">
        <f>SUBSTITUTE([9]签字版本!D45,MID([9]签字版本!D45,4,4),"****")</f>
        <v>189****8332</v>
      </c>
      <c r="E45" s="24" t="str">
        <f>[9]签字版本!E45</f>
        <v>长坑村</v>
      </c>
      <c r="F45" s="26">
        <f>[9]签字版本!F45</f>
        <v>4.82</v>
      </c>
      <c r="G45" s="26">
        <f t="shared" si="0"/>
        <v>4.82</v>
      </c>
      <c r="H45" s="26">
        <f t="shared" si="1"/>
        <v>144.6</v>
      </c>
      <c r="I45" s="26">
        <f>[9]签字版本!J45</f>
        <v>28.92</v>
      </c>
      <c r="J45" s="25" t="str">
        <f>SUBSTITUTE([9]签字版本!K45,MID([9]签字版本!K45,9,7),"*******")</f>
        <v>90908210*******0037529</v>
      </c>
      <c r="K45" s="24" t="str">
        <f>[9]签字版本!L45</f>
        <v>连城县农村信用联社罗坊信用社</v>
      </c>
    </row>
    <row r="46" spans="1:11">
      <c r="A46" s="24" t="str">
        <f>[9]签字版本!A46</f>
        <v>40</v>
      </c>
      <c r="B46" s="24" t="str">
        <f>[9]签字版本!B46</f>
        <v>罗斌华</v>
      </c>
      <c r="C46" s="24" t="str">
        <f>SUBSTITUTE([9]签字版本!C46,MID([9]签字版本!C46,7,8),"********")</f>
        <v>352627********1929</v>
      </c>
      <c r="D46" s="25" t="str">
        <f>SUBSTITUTE([9]签字版本!D46,MID([9]签字版本!D46,4,4),"****")</f>
        <v>187****1501</v>
      </c>
      <c r="E46" s="24" t="str">
        <f>[9]签字版本!E46</f>
        <v>长坑村</v>
      </c>
      <c r="F46" s="26">
        <f>[9]签字版本!F46</f>
        <v>6.18</v>
      </c>
      <c r="G46" s="26">
        <f t="shared" si="0"/>
        <v>6.18</v>
      </c>
      <c r="H46" s="26">
        <f t="shared" si="1"/>
        <v>185.4</v>
      </c>
      <c r="I46" s="26">
        <f>[9]签字版本!J46</f>
        <v>37.08</v>
      </c>
      <c r="J46" s="25" t="str">
        <f>SUBSTITUTE([9]签字版本!K46,MID([9]签字版本!K46,9,7),"*******")</f>
        <v>62218405*******8489</v>
      </c>
      <c r="K46" s="24" t="str">
        <f>[9]签字版本!L46</f>
        <v>连城县农村信用联社罗坊信用社</v>
      </c>
    </row>
    <row r="47" spans="1:11">
      <c r="A47" s="24" t="str">
        <f>[9]签字版本!A47</f>
        <v>41</v>
      </c>
      <c r="B47" s="24" t="str">
        <f>[9]签字版本!B47</f>
        <v>马明生</v>
      </c>
      <c r="C47" s="24" t="str">
        <f>SUBSTITUTE([9]签字版本!C47,MID([9]签字版本!C47,7,8),"********")</f>
        <v>352627********1915</v>
      </c>
      <c r="D47" s="25" t="str">
        <f>SUBSTITUTE([9]签字版本!D47,MID([9]签字版本!D47,4,4),"****")</f>
        <v>137****3292</v>
      </c>
      <c r="E47" s="24" t="str">
        <f>[9]签字版本!E47</f>
        <v>长坑村</v>
      </c>
      <c r="F47" s="26">
        <f>[9]签字版本!F47</f>
        <v>3.35</v>
      </c>
      <c r="G47" s="26">
        <f t="shared" si="0"/>
        <v>3.35</v>
      </c>
      <c r="H47" s="26">
        <f t="shared" si="1"/>
        <v>100.5</v>
      </c>
      <c r="I47" s="26">
        <f>[9]签字版本!J47</f>
        <v>20.1</v>
      </c>
      <c r="J47" s="25" t="str">
        <f>SUBSTITUTE([9]签字版本!K47,MID([9]签字版本!K47,9,7),"*******")</f>
        <v>90908210*******0037770</v>
      </c>
      <c r="K47" s="24" t="str">
        <f>[9]签字版本!L47</f>
        <v>连城县农村信用联社罗坊信用社</v>
      </c>
    </row>
    <row r="48" spans="1:11">
      <c r="A48" s="24" t="str">
        <f>[9]签字版本!A48</f>
        <v>42</v>
      </c>
      <c r="B48" s="24" t="str">
        <f>[9]签字版本!B48</f>
        <v>马斯彬</v>
      </c>
      <c r="C48" s="24" t="str">
        <f>SUBSTITUTE([9]签字版本!C48,MID([9]签字版本!C48,7,8),"********")</f>
        <v>350825********1939</v>
      </c>
      <c r="D48" s="25" t="str">
        <f>SUBSTITUTE([9]签字版本!D48,MID([9]签字版本!D48,4,4),"****")</f>
        <v>153****5162</v>
      </c>
      <c r="E48" s="24" t="str">
        <f>[9]签字版本!E48</f>
        <v>长坑村</v>
      </c>
      <c r="F48" s="26">
        <f>[9]签字版本!F48</f>
        <v>6.42</v>
      </c>
      <c r="G48" s="26">
        <f t="shared" si="0"/>
        <v>6.42</v>
      </c>
      <c r="H48" s="26">
        <f t="shared" si="1"/>
        <v>192.6</v>
      </c>
      <c r="I48" s="26">
        <f>[9]签字版本!J48</f>
        <v>38.52</v>
      </c>
      <c r="J48" s="25" t="str">
        <f>SUBSTITUTE([9]签字版本!K48,MID([9]签字版本!K48,9,7),"*******")</f>
        <v>90908210*******0037896</v>
      </c>
      <c r="K48" s="24" t="str">
        <f>[9]签字版本!L48</f>
        <v>连城县农村信用联社罗坊信用社</v>
      </c>
    </row>
    <row r="49" spans="1:11">
      <c r="A49" s="24" t="str">
        <f>[9]签字版本!A49</f>
        <v>43</v>
      </c>
      <c r="B49" s="24" t="str">
        <f>[9]签字版本!B49</f>
        <v>马水根</v>
      </c>
      <c r="C49" s="24" t="str">
        <f>SUBSTITUTE([9]签字版本!C49,MID([9]签字版本!C49,7,8),"********")</f>
        <v>352627********1915</v>
      </c>
      <c r="D49" s="25" t="str">
        <f>SUBSTITUTE([9]签字版本!D49,MID([9]签字版本!D49,4,4),"****")</f>
        <v>135****9679
</v>
      </c>
      <c r="E49" s="24" t="str">
        <f>[9]签字版本!E49</f>
        <v>长坑村</v>
      </c>
      <c r="F49" s="26">
        <f>[9]签字版本!F49</f>
        <v>10.15</v>
      </c>
      <c r="G49" s="26">
        <f t="shared" si="0"/>
        <v>10.15</v>
      </c>
      <c r="H49" s="26">
        <f t="shared" si="1"/>
        <v>304.5</v>
      </c>
      <c r="I49" s="26">
        <f>[9]签字版本!J49</f>
        <v>60.9</v>
      </c>
      <c r="J49" s="25" t="str">
        <f>SUBSTITUTE([9]签字版本!K49,MID([9]签字版本!K49,9,7),"*******")</f>
        <v>90908210*******0037841</v>
      </c>
      <c r="K49" s="24" t="str">
        <f>[9]签字版本!L49</f>
        <v>连城县农村信用联社罗坊信用社</v>
      </c>
    </row>
    <row r="50" spans="1:11">
      <c r="A50" s="24" t="str">
        <f>[9]签字版本!A50</f>
        <v>44</v>
      </c>
      <c r="B50" s="24" t="str">
        <f>[9]签字版本!B50</f>
        <v>马桂林</v>
      </c>
      <c r="C50" s="24" t="str">
        <f>SUBSTITUTE([9]签字版本!C50,MID([9]签字版本!C50,7,8),"********")</f>
        <v>350825********1919</v>
      </c>
      <c r="D50" s="25" t="str">
        <f>SUBSTITUTE([9]签字版本!D50,MID([9]签字版本!D50,4,4),"****")</f>
        <v/>
      </c>
      <c r="E50" s="24" t="str">
        <f>[9]签字版本!E50</f>
        <v>长坑村</v>
      </c>
      <c r="F50" s="26">
        <f>[9]签字版本!F50</f>
        <v>6.94</v>
      </c>
      <c r="G50" s="26">
        <f t="shared" si="0"/>
        <v>6.94</v>
      </c>
      <c r="H50" s="26">
        <f t="shared" si="1"/>
        <v>208.2</v>
      </c>
      <c r="I50" s="26">
        <f>[9]签字版本!J50</f>
        <v>41.64</v>
      </c>
      <c r="J50" s="25" t="str">
        <f>SUBSTITUTE([9]签字版本!K50,MID([9]签字版本!K50,9,7),"*******")</f>
        <v>62303611*******4167</v>
      </c>
      <c r="K50" s="24" t="str">
        <f>[9]签字版本!L50</f>
        <v>连城县农村信用联社罗坊信用社</v>
      </c>
    </row>
    <row r="51" spans="1:11">
      <c r="A51" s="24" t="str">
        <f>[9]签字版本!A51</f>
        <v>45</v>
      </c>
      <c r="B51" s="24" t="str">
        <f>[9]签字版本!B51</f>
        <v>马旺生</v>
      </c>
      <c r="C51" s="24" t="str">
        <f>SUBSTITUTE([9]签字版本!C51,MID([9]签字版本!C51,7,8),"********")</f>
        <v>352627********1912</v>
      </c>
      <c r="D51" s="25" t="str">
        <f>SUBSTITUTE([9]签字版本!D51,MID([9]签字版本!D51,4,4),"****")</f>
        <v>138****9780
</v>
      </c>
      <c r="E51" s="24" t="str">
        <f>[9]签字版本!E51</f>
        <v>长坑村</v>
      </c>
      <c r="F51" s="26">
        <f>[9]签字版本!F51</f>
        <v>7.85</v>
      </c>
      <c r="G51" s="26">
        <f t="shared" si="0"/>
        <v>7.85</v>
      </c>
      <c r="H51" s="26">
        <f t="shared" si="1"/>
        <v>235.5</v>
      </c>
      <c r="I51" s="26">
        <f>[9]签字版本!J51</f>
        <v>47.1</v>
      </c>
      <c r="J51" s="25" t="str">
        <f>SUBSTITUTE([9]签字版本!K51,MID([9]签字版本!K51,9,7),"*******")</f>
        <v>90908210*******0037832</v>
      </c>
      <c r="K51" s="24" t="str">
        <f>[9]签字版本!L51</f>
        <v>连城县农村信用联社罗坊信用社</v>
      </c>
    </row>
    <row r="52" spans="1:11">
      <c r="A52" s="24" t="str">
        <f>[9]签字版本!A52</f>
        <v>46</v>
      </c>
      <c r="B52" s="24" t="str">
        <f>[9]签字版本!B52</f>
        <v>马火根</v>
      </c>
      <c r="C52" s="24" t="str">
        <f>SUBSTITUTE([9]签字版本!C52,MID([9]签字版本!C52,7,8),"********")</f>
        <v>352627********1916</v>
      </c>
      <c r="D52" s="25" t="str">
        <f>SUBSTITUTE([9]签字版本!D52,MID([9]签字版本!D52,4,4),"****")</f>
        <v>135****2243</v>
      </c>
      <c r="E52" s="24" t="str">
        <f>[9]签字版本!E52</f>
        <v>长坑村</v>
      </c>
      <c r="F52" s="26">
        <f>[9]签字版本!F52</f>
        <v>9.69</v>
      </c>
      <c r="G52" s="26">
        <f t="shared" si="0"/>
        <v>9.69</v>
      </c>
      <c r="H52" s="26">
        <f t="shared" si="1"/>
        <v>290.7</v>
      </c>
      <c r="I52" s="26">
        <f>[9]签字版本!J52</f>
        <v>58.14</v>
      </c>
      <c r="J52" s="25" t="str">
        <f>SUBSTITUTE([9]签字版本!K52,MID([9]签字版本!K52,9,7),"*******")</f>
        <v>90908210*******0037798</v>
      </c>
      <c r="K52" s="24" t="str">
        <f>[9]签字版本!L52</f>
        <v>连城县农村信用联社罗坊信用社</v>
      </c>
    </row>
    <row r="53" spans="1:11">
      <c r="A53" s="24" t="str">
        <f>[9]签字版本!A53</f>
        <v>47</v>
      </c>
      <c r="B53" s="24" t="str">
        <f>[9]签字版本!B53</f>
        <v>马胜发</v>
      </c>
      <c r="C53" s="24" t="str">
        <f>SUBSTITUTE([9]签字版本!C53,MID([9]签字版本!C53,7,8),"********")</f>
        <v>352627********1919</v>
      </c>
      <c r="D53" s="25" t="str">
        <f>SUBSTITUTE([9]签字版本!D53,MID([9]签字版本!D53,4,4),"****")</f>
        <v>187****1389</v>
      </c>
      <c r="E53" s="24" t="str">
        <f>[9]签字版本!E53</f>
        <v>长坑村</v>
      </c>
      <c r="F53" s="26">
        <f>[9]签字版本!F53</f>
        <v>8.72</v>
      </c>
      <c r="G53" s="26">
        <f t="shared" si="0"/>
        <v>8.72</v>
      </c>
      <c r="H53" s="26">
        <f t="shared" si="1"/>
        <v>261.6</v>
      </c>
      <c r="I53" s="26">
        <f>[9]签字版本!J53</f>
        <v>52.32</v>
      </c>
      <c r="J53" s="25" t="str">
        <f>SUBSTITUTE([9]签字版本!K53,MID([9]签字版本!K53,9,7),"*******")</f>
        <v>90908210*******0037672</v>
      </c>
      <c r="K53" s="24" t="str">
        <f>[9]签字版本!L53</f>
        <v>连城县农村信用联社罗坊信用社</v>
      </c>
    </row>
    <row r="54" spans="1:11">
      <c r="A54" s="24" t="str">
        <f>[9]签字版本!A54</f>
        <v>48</v>
      </c>
      <c r="B54" s="24" t="str">
        <f>[9]签字版本!B54</f>
        <v>马水钦</v>
      </c>
      <c r="C54" s="24" t="str">
        <f>SUBSTITUTE([9]签字版本!C54,MID([9]签字版本!C54,7,8),"********")</f>
        <v>352627********1918</v>
      </c>
      <c r="D54" s="25" t="str">
        <f>SUBSTITUTE([9]签字版本!D54,MID([9]签字版本!D54,4,4),"****")</f>
        <v>150****4648</v>
      </c>
      <c r="E54" s="24" t="str">
        <f>[9]签字版本!E54</f>
        <v>长坑村</v>
      </c>
      <c r="F54" s="26">
        <f>[9]签字版本!F54</f>
        <v>12.16</v>
      </c>
      <c r="G54" s="26">
        <f t="shared" si="0"/>
        <v>12.16</v>
      </c>
      <c r="H54" s="26">
        <f t="shared" si="1"/>
        <v>364.8</v>
      </c>
      <c r="I54" s="26">
        <f>[9]签字版本!J54</f>
        <v>72.96</v>
      </c>
      <c r="J54" s="25" t="str">
        <f>SUBSTITUTE([9]签字版本!K54,MID([9]签字版本!K54,9,7),"*******")</f>
        <v>90908210*******0037681</v>
      </c>
      <c r="K54" s="24" t="str">
        <f>[9]签字版本!L54</f>
        <v>连城县农村信用联社罗坊信用社</v>
      </c>
    </row>
    <row r="55" spans="1:11">
      <c r="A55" s="24" t="str">
        <f>[9]签字版本!A55</f>
        <v>49</v>
      </c>
      <c r="B55" s="24" t="str">
        <f>[9]签字版本!B55</f>
        <v>马永春</v>
      </c>
      <c r="C55" s="24" t="str">
        <f>SUBSTITUTE([9]签字版本!C55,MID([9]签字版本!C55,7,8),"********")</f>
        <v>352627********1934</v>
      </c>
      <c r="D55" s="25" t="str">
        <f>SUBSTITUTE([9]签字版本!D55,MID([9]签字版本!D55,4,4),"****")</f>
        <v/>
      </c>
      <c r="E55" s="24" t="str">
        <f>[9]签字版本!E55</f>
        <v>长坑村</v>
      </c>
      <c r="F55" s="26">
        <f>[9]签字版本!F55</f>
        <v>4.41</v>
      </c>
      <c r="G55" s="26">
        <f t="shared" si="0"/>
        <v>4.41</v>
      </c>
      <c r="H55" s="26">
        <f t="shared" si="1"/>
        <v>132.3</v>
      </c>
      <c r="I55" s="26">
        <f>[9]签字版本!J55</f>
        <v>26.46</v>
      </c>
      <c r="J55" s="25" t="str">
        <f>SUBSTITUTE([9]签字版本!K55,MID([9]签字版本!K55,9,7),"*******")</f>
        <v>62218405*******8445</v>
      </c>
      <c r="K55" s="24" t="str">
        <f>[9]签字版本!L55</f>
        <v>连城县农村信用联社罗坊信用社</v>
      </c>
    </row>
    <row r="56" spans="1:11">
      <c r="A56" s="24" t="str">
        <f>[9]签字版本!A56</f>
        <v>50</v>
      </c>
      <c r="B56" s="24" t="str">
        <f>[9]签字版本!B56</f>
        <v>黄花花</v>
      </c>
      <c r="C56" s="24" t="str">
        <f>SUBSTITUTE([9]签字版本!C56,MID([9]签字版本!C56,7,8),"********")</f>
        <v>350821********2128</v>
      </c>
      <c r="D56" s="25" t="str">
        <f>SUBSTITUTE([9]签字版本!D56,MID([9]签字版本!D56,4,4),"****")</f>
        <v>187****5032</v>
      </c>
      <c r="E56" s="24" t="str">
        <f>[9]签字版本!E56</f>
        <v>长坑村</v>
      </c>
      <c r="F56" s="26">
        <f>[9]签字版本!F56</f>
        <v>2.49</v>
      </c>
      <c r="G56" s="26">
        <f t="shared" si="0"/>
        <v>2.49</v>
      </c>
      <c r="H56" s="26">
        <f t="shared" si="1"/>
        <v>74.7</v>
      </c>
      <c r="I56" s="26">
        <f>[9]签字版本!J56</f>
        <v>14.94</v>
      </c>
      <c r="J56" s="25" t="str">
        <f>SUBSTITUTE([9]签字版本!K56,MID([9]签字版本!K56,9,7),"*******")</f>
        <v>62218405*******8828</v>
      </c>
      <c r="K56" s="24" t="str">
        <f>[9]签字版本!L56</f>
        <v>连城县农村信用联社罗坊信用社</v>
      </c>
    </row>
    <row r="57" spans="1:11">
      <c r="A57" s="24" t="str">
        <f>[9]签字版本!A57</f>
        <v>51</v>
      </c>
      <c r="B57" s="24" t="str">
        <f>[9]签字版本!B57</f>
        <v>马水七</v>
      </c>
      <c r="C57" s="24" t="str">
        <f>SUBSTITUTE([9]签字版本!C57,MID([9]签字版本!C57,7,8),"********")</f>
        <v>352627********191X</v>
      </c>
      <c r="D57" s="25" t="str">
        <f>SUBSTITUTE([9]签字版本!D57,MID([9]签字版本!D57,4,4),"****")</f>
        <v>135****2723</v>
      </c>
      <c r="E57" s="24" t="str">
        <f>[9]签字版本!E57</f>
        <v>长坑村</v>
      </c>
      <c r="F57" s="26">
        <f>[9]签字版本!F57</f>
        <v>5.68</v>
      </c>
      <c r="G57" s="26">
        <f t="shared" si="0"/>
        <v>5.68</v>
      </c>
      <c r="H57" s="26">
        <f t="shared" si="1"/>
        <v>170.4</v>
      </c>
      <c r="I57" s="26">
        <f>[9]签字版本!J57</f>
        <v>34.08</v>
      </c>
      <c r="J57" s="25" t="str">
        <f>SUBSTITUTE([9]签字版本!K57,MID([9]签字版本!K57,9,7),"*******")</f>
        <v>90908210*******0037850</v>
      </c>
      <c r="K57" s="24" t="str">
        <f>[9]签字版本!L57</f>
        <v>连城县农村信用联社罗坊信用社</v>
      </c>
    </row>
    <row r="58" spans="1:11">
      <c r="A58" s="24" t="str">
        <f>[9]签字版本!A58</f>
        <v>52</v>
      </c>
      <c r="B58" s="24" t="str">
        <f>[9]签字版本!B58</f>
        <v>马斯仁</v>
      </c>
      <c r="C58" s="24" t="str">
        <f>SUBSTITUTE([9]签字版本!C58,MID([9]签字版本!C58,7,8),"********")</f>
        <v>352627********1919</v>
      </c>
      <c r="D58" s="25" t="str">
        <f>SUBSTITUTE([9]签字版本!D58,MID([9]签字版本!D58,4,4),"****")</f>
        <v>159****8797</v>
      </c>
      <c r="E58" s="24" t="str">
        <f>[9]签字版本!E58</f>
        <v>长坑村</v>
      </c>
      <c r="F58" s="26">
        <f>[9]签字版本!F58</f>
        <v>2.83</v>
      </c>
      <c r="G58" s="26">
        <f t="shared" si="0"/>
        <v>2.83</v>
      </c>
      <c r="H58" s="26">
        <f t="shared" si="1"/>
        <v>84.9</v>
      </c>
      <c r="I58" s="26">
        <f>[9]签字版本!J58</f>
        <v>16.98</v>
      </c>
      <c r="J58" s="25" t="str">
        <f>SUBSTITUTE([9]签字版本!K58,MID([9]签字版本!K58,9,7),"*******")</f>
        <v>90908210*******0037789</v>
      </c>
      <c r="K58" s="24" t="str">
        <f>[9]签字版本!L58</f>
        <v>连城县农村信用联社罗坊信用社</v>
      </c>
    </row>
    <row r="59" spans="1:11">
      <c r="A59" s="24" t="str">
        <f>[9]签字版本!A59</f>
        <v>53</v>
      </c>
      <c r="B59" s="24" t="str">
        <f>[9]签字版本!B59</f>
        <v>马照林</v>
      </c>
      <c r="C59" s="24" t="str">
        <f>SUBSTITUTE([9]签字版本!C59,MID([9]签字版本!C59,7,8),"********")</f>
        <v>352627********1919</v>
      </c>
      <c r="D59" s="25" t="str">
        <f>SUBSTITUTE([9]签字版本!D59,MID([9]签字版本!D59,4,4),"****")</f>
        <v>135****2243</v>
      </c>
      <c r="E59" s="24" t="str">
        <f>[9]签字版本!E59</f>
        <v>长坑村</v>
      </c>
      <c r="F59" s="26">
        <f>[9]签字版本!F59</f>
        <v>4.28</v>
      </c>
      <c r="G59" s="26">
        <f t="shared" si="0"/>
        <v>4.28</v>
      </c>
      <c r="H59" s="26">
        <f t="shared" si="1"/>
        <v>128.4</v>
      </c>
      <c r="I59" s="26">
        <f>[9]签字版本!J59</f>
        <v>25.68</v>
      </c>
      <c r="J59" s="25" t="str">
        <f>SUBSTITUTE([9]签字版本!K59,MID([9]签字版本!K59,9,7),"*******")</f>
        <v>90908210*******0037814</v>
      </c>
      <c r="K59" s="24" t="str">
        <f>[9]签字版本!L59</f>
        <v>连城县农村信用联社罗坊信用社</v>
      </c>
    </row>
    <row r="60" spans="1:11">
      <c r="A60" s="24" t="str">
        <f>[9]签字版本!A60</f>
        <v>54</v>
      </c>
      <c r="B60" s="24" t="str">
        <f>[9]签字版本!B60</f>
        <v>马贤梅</v>
      </c>
      <c r="C60" s="24" t="str">
        <f>SUBSTITUTE([9]签字版本!C60,MID([9]签字版本!C60,7,8),"********")</f>
        <v>350825********1912</v>
      </c>
      <c r="D60" s="25" t="str">
        <f>SUBSTITUTE([9]签字版本!D60,MID([9]签字版本!D60,4,4),"****")</f>
        <v>151****2873</v>
      </c>
      <c r="E60" s="24" t="str">
        <f>[9]签字版本!E60</f>
        <v>长坑村</v>
      </c>
      <c r="F60" s="26">
        <f>[9]签字版本!F60</f>
        <v>4.14</v>
      </c>
      <c r="G60" s="26">
        <f t="shared" si="0"/>
        <v>4.14</v>
      </c>
      <c r="H60" s="26">
        <f t="shared" si="1"/>
        <v>124.2</v>
      </c>
      <c r="I60" s="26">
        <f>[9]签字版本!J60</f>
        <v>24.84</v>
      </c>
      <c r="J60" s="25" t="str">
        <f>SUBSTITUTE([9]签字版本!K60,MID([9]签字版本!K60,9,7),"*******")</f>
        <v>90908210*******0037761</v>
      </c>
      <c r="K60" s="24" t="str">
        <f>[9]签字版本!L60</f>
        <v>连城县农村信用联社罗坊信用社</v>
      </c>
    </row>
    <row r="61" spans="1:11">
      <c r="A61" s="24" t="str">
        <f>[9]签字版本!A61</f>
        <v>55</v>
      </c>
      <c r="B61" s="24" t="str">
        <f>[9]签字版本!B61</f>
        <v>马勇军</v>
      </c>
      <c r="C61" s="24" t="str">
        <f>SUBSTITUTE([9]签字版本!C61,MID([9]签字版本!C61,7,8),"********")</f>
        <v>352627********1914</v>
      </c>
      <c r="D61" s="25" t="str">
        <f>SUBSTITUTE([9]签字版本!D61,MID([9]签字版本!D61,4,4),"****")</f>
        <v>135****2243</v>
      </c>
      <c r="E61" s="24" t="str">
        <f>[9]签字版本!E61</f>
        <v>长坑村</v>
      </c>
      <c r="F61" s="26">
        <f>[9]签字版本!F61</f>
        <v>7.34</v>
      </c>
      <c r="G61" s="26">
        <f t="shared" si="0"/>
        <v>7.34</v>
      </c>
      <c r="H61" s="26">
        <f t="shared" si="1"/>
        <v>220.2</v>
      </c>
      <c r="I61" s="26">
        <f>[9]签字版本!J61</f>
        <v>44.04</v>
      </c>
      <c r="J61" s="25" t="str">
        <f>SUBSTITUTE([9]签字版本!K61,MID([9]签字版本!K61,9,7),"*******")</f>
        <v>90908210*******0037805</v>
      </c>
      <c r="K61" s="24" t="str">
        <f>[9]签字版本!L61</f>
        <v>连城县农村信用联社罗坊信用社</v>
      </c>
    </row>
    <row r="62" spans="1:11">
      <c r="A62" s="24" t="str">
        <f>[9]签字版本!A62</f>
        <v>56</v>
      </c>
      <c r="B62" s="24" t="str">
        <f>[9]签字版本!B62</f>
        <v>马贤芳</v>
      </c>
      <c r="C62" s="24" t="str">
        <f>SUBSTITUTE([9]签字版本!C62,MID([9]签字版本!C62,7,8),"********")</f>
        <v>352627********1913</v>
      </c>
      <c r="D62" s="25" t="str">
        <f>SUBSTITUTE([9]签字版本!D62,MID([9]签字版本!D62,4,4),"****")</f>
        <v>312****</v>
      </c>
      <c r="E62" s="24" t="str">
        <f>[9]签字版本!E62</f>
        <v>长坑村</v>
      </c>
      <c r="F62" s="26">
        <f>[9]签字版本!F62</f>
        <v>3.21</v>
      </c>
      <c r="G62" s="26">
        <f t="shared" si="0"/>
        <v>3.21</v>
      </c>
      <c r="H62" s="26">
        <f t="shared" si="1"/>
        <v>96.3</v>
      </c>
      <c r="I62" s="26">
        <f>[9]签字版本!J62</f>
        <v>19.26</v>
      </c>
      <c r="J62" s="25" t="str">
        <f>SUBSTITUTE([9]签字版本!K62,MID([9]签字版本!K62,9,7),"*******")</f>
        <v>90908210*******0037725</v>
      </c>
      <c r="K62" s="24" t="str">
        <f>[9]签字版本!L62</f>
        <v>连城县农村信用联社罗坊信用社</v>
      </c>
    </row>
    <row r="63" spans="1:11">
      <c r="A63" s="24" t="str">
        <f>[9]签字版本!A63</f>
        <v>57</v>
      </c>
      <c r="B63" s="24" t="str">
        <f>[9]签字版本!B63</f>
        <v>马九发</v>
      </c>
      <c r="C63" s="24" t="str">
        <f>SUBSTITUTE([9]签字版本!C63,MID([9]签字版本!C63,7,8),"********")</f>
        <v>352627********1911</v>
      </c>
      <c r="D63" s="25" t="str">
        <f>SUBSTITUTE([9]签字版本!D63,MID([9]签字版本!D63,4,4),"****")</f>
        <v>152****7429</v>
      </c>
      <c r="E63" s="24" t="str">
        <f>[9]签字版本!E63</f>
        <v>长坑村</v>
      </c>
      <c r="F63" s="26">
        <f>[9]签字版本!F63</f>
        <v>2.8</v>
      </c>
      <c r="G63" s="26">
        <f t="shared" si="0"/>
        <v>2.8</v>
      </c>
      <c r="H63" s="26">
        <f t="shared" si="1"/>
        <v>84</v>
      </c>
      <c r="I63" s="26">
        <f>[9]签字版本!J63</f>
        <v>16.8</v>
      </c>
      <c r="J63" s="25" t="str">
        <f>SUBSTITUTE([9]签字版本!K63,MID([9]签字版本!K63,9,7),"*******")</f>
        <v>90908210*******0037690</v>
      </c>
      <c r="K63" s="24" t="str">
        <f>[9]签字版本!L63</f>
        <v>连城县农村信用联社罗坊信用社</v>
      </c>
    </row>
    <row r="64" spans="1:11">
      <c r="A64" s="24" t="str">
        <f>[9]签字版本!A64</f>
        <v>58</v>
      </c>
      <c r="B64" s="24" t="str">
        <f>[9]签字版本!B64</f>
        <v>马斯义</v>
      </c>
      <c r="C64" s="24" t="str">
        <f>SUBSTITUTE([9]签字版本!C64,MID([9]签字版本!C64,7,8),"********")</f>
        <v>352627********1934</v>
      </c>
      <c r="D64" s="25" t="str">
        <f>SUBSTITUTE([9]签字版本!D64,MID([9]签字版本!D64,4,4),"****")</f>
        <v>182****7709</v>
      </c>
      <c r="E64" s="24" t="str">
        <f>[9]签字版本!E64</f>
        <v>长坑村</v>
      </c>
      <c r="F64" s="26">
        <f>[9]签字版本!F64</f>
        <v>2.6</v>
      </c>
      <c r="G64" s="26">
        <f t="shared" si="0"/>
        <v>2.6</v>
      </c>
      <c r="H64" s="26">
        <f t="shared" si="1"/>
        <v>78</v>
      </c>
      <c r="I64" s="26">
        <f>[9]签字版本!J64</f>
        <v>15.6</v>
      </c>
      <c r="J64" s="25" t="str">
        <f>SUBSTITUTE([9]签字版本!K64,MID([9]签字版本!K64,9,7),"*******")</f>
        <v>90908210*******0037663</v>
      </c>
      <c r="K64" s="24" t="str">
        <f>[9]签字版本!L64</f>
        <v>连城县农村信用联社罗坊信用社</v>
      </c>
    </row>
    <row r="65" spans="1:11">
      <c r="A65" s="24" t="str">
        <f>[9]签字版本!A65</f>
        <v>59</v>
      </c>
      <c r="B65" s="24" t="str">
        <f>[9]签字版本!B65</f>
        <v>马斯盛</v>
      </c>
      <c r="C65" s="24" t="str">
        <f>SUBSTITUTE([9]签字版本!C65,MID([9]签字版本!C65,7,8),"********")</f>
        <v>352627********1912</v>
      </c>
      <c r="D65" s="25" t="str">
        <f>SUBSTITUTE([9]签字版本!D65,MID([9]签字版本!D65,4,4),"****")</f>
        <v>150****9883</v>
      </c>
      <c r="E65" s="24" t="str">
        <f>[9]签字版本!E65</f>
        <v>长坑村</v>
      </c>
      <c r="F65" s="26">
        <f>[9]签字版本!F65</f>
        <v>3.95</v>
      </c>
      <c r="G65" s="26">
        <f t="shared" si="0"/>
        <v>3.95</v>
      </c>
      <c r="H65" s="26">
        <f t="shared" si="1"/>
        <v>118.5</v>
      </c>
      <c r="I65" s="26">
        <f>[9]签字版本!J65</f>
        <v>23.7</v>
      </c>
      <c r="J65" s="25" t="str">
        <f>SUBSTITUTE([9]签字版本!K65,MID([9]签字版本!K65,9,7),"*******")</f>
        <v>90908210*******0037878</v>
      </c>
      <c r="K65" s="24" t="str">
        <f>[9]签字版本!L65</f>
        <v>连城县农村信用联社罗坊信用社</v>
      </c>
    </row>
    <row r="66" spans="1:11">
      <c r="A66" s="24" t="str">
        <f>[9]签字版本!A66</f>
        <v>60</v>
      </c>
      <c r="B66" s="24" t="str">
        <f>[9]签字版本!B66</f>
        <v>马斯南</v>
      </c>
      <c r="C66" s="24" t="str">
        <f>SUBSTITUTE([9]签字版本!C66,MID([9]签字版本!C66,7,8),"********")</f>
        <v>352627********1914</v>
      </c>
      <c r="D66" s="25" t="str">
        <f>SUBSTITUTE([9]签字版本!D66,MID([9]签字版本!D66,4,4),"****")</f>
        <v>159****0739</v>
      </c>
      <c r="E66" s="24" t="str">
        <f>[9]签字版本!E66</f>
        <v>长坑村</v>
      </c>
      <c r="F66" s="26">
        <f>[9]签字版本!F66</f>
        <v>3.37</v>
      </c>
      <c r="G66" s="26">
        <f t="shared" si="0"/>
        <v>3.37</v>
      </c>
      <c r="H66" s="26">
        <f t="shared" si="1"/>
        <v>101.1</v>
      </c>
      <c r="I66" s="26">
        <f>[9]签字版本!J66</f>
        <v>20.22</v>
      </c>
      <c r="J66" s="25" t="str">
        <f>SUBSTITUTE([9]签字版本!K66,MID([9]签字版本!K66,9,7),"*******")</f>
        <v>62218405*******8737</v>
      </c>
      <c r="K66" s="24" t="str">
        <f>[9]签字版本!L66</f>
        <v>连城县农村信用联社罗坊信用社</v>
      </c>
    </row>
    <row r="67" spans="1:11">
      <c r="A67" s="24" t="str">
        <f>[9]签字版本!A67</f>
        <v>61</v>
      </c>
      <c r="B67" s="24" t="str">
        <f>[9]签字版本!B67</f>
        <v>黄双泉</v>
      </c>
      <c r="C67" s="24" t="str">
        <f>SUBSTITUTE([9]签字版本!C67,MID([9]签字版本!C67,7,8),"********")</f>
        <v>352627********1912</v>
      </c>
      <c r="D67" s="25" t="str">
        <f>SUBSTITUTE([9]签字版本!D67,MID([9]签字版本!D67,4,4),"****")</f>
        <v>139****4102
</v>
      </c>
      <c r="E67" s="24" t="str">
        <f>[9]签字版本!E67</f>
        <v>长坑村</v>
      </c>
      <c r="F67" s="26">
        <f>[9]签字版本!F67</f>
        <v>1.21</v>
      </c>
      <c r="G67" s="26">
        <f t="shared" si="0"/>
        <v>1.21</v>
      </c>
      <c r="H67" s="26">
        <f t="shared" si="1"/>
        <v>36.3</v>
      </c>
      <c r="I67" s="26">
        <f>[9]签字版本!J67</f>
        <v>7.26</v>
      </c>
      <c r="J67" s="25" t="str">
        <f>SUBSTITUTE([9]签字版本!K67,MID([9]签字版本!K67,9,7),"*******")</f>
        <v>90908210*******0037887</v>
      </c>
      <c r="K67" s="24" t="str">
        <f>[9]签字版本!L67</f>
        <v>连城县农村信用联社罗坊信用社</v>
      </c>
    </row>
    <row r="68" spans="1:11">
      <c r="A68" s="24" t="str">
        <f>[9]签字版本!A68</f>
        <v>62</v>
      </c>
      <c r="B68" s="24" t="str">
        <f>[9]签字版本!B68</f>
        <v>李春娥</v>
      </c>
      <c r="C68" s="24" t="str">
        <f>SUBSTITUTE([9]签字版本!C68,MID([9]签字版本!C68,7,8),"********")</f>
        <v>350825********1928</v>
      </c>
      <c r="D68" s="25" t="str">
        <f>SUBSTITUTE([9]签字版本!D68,MID([9]签字版本!D68,4,4),"****")</f>
        <v>312****</v>
      </c>
      <c r="E68" s="24" t="str">
        <f>[9]签字版本!E68</f>
        <v>长坑村</v>
      </c>
      <c r="F68" s="26">
        <f>[9]签字版本!F68</f>
        <v>4.8</v>
      </c>
      <c r="G68" s="26">
        <f t="shared" si="0"/>
        <v>4.8</v>
      </c>
      <c r="H68" s="26">
        <f t="shared" si="1"/>
        <v>144</v>
      </c>
      <c r="I68" s="26">
        <f>[9]签字版本!J68</f>
        <v>28.8</v>
      </c>
      <c r="J68" s="25" t="str">
        <f>SUBSTITUTE([9]签字版本!K68,MID([9]签字版本!K68,9,7),"*******")</f>
        <v>90908210*******0037734</v>
      </c>
      <c r="K68" s="24" t="str">
        <f>[9]签字版本!L68</f>
        <v>连城县农村信用联社罗坊信用社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2"/>
  <sheetViews>
    <sheetView view="pageBreakPreview" zoomScaleNormal="100" topLeftCell="A134" workbookViewId="0">
      <selection activeCell="Q195" sqref="Q195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[8]签字版本!C4</f>
        <v>连城县罗坊乡肖坑村民委员会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[8]签字版本!C5</f>
        <v>连城县罗坊乡肖坑村民委员会刘俊生、罗秀珍等196户</v>
      </c>
      <c r="D5" s="20"/>
      <c r="E5" s="20"/>
      <c r="F5" s="20"/>
      <c r="G5" s="19" t="str">
        <f>[8]签字版本!G5</f>
        <v>单位保额1000元</v>
      </c>
      <c r="H5" s="19" t="str">
        <f>[8]签字版本!I5</f>
        <v>保险费率  3.0%</v>
      </c>
      <c r="I5" s="19"/>
      <c r="J5" s="28" t="str">
        <f>[8]签字版本!K5</f>
        <v>单位保费： 30  元</v>
      </c>
      <c r="K5" s="29" t="str">
        <f>[8]签字版本!L5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[8]签字版本!A7</f>
        <v>1</v>
      </c>
      <c r="B7" s="24" t="str">
        <f>[8]签字版本!B7</f>
        <v>刘义琪</v>
      </c>
      <c r="C7" s="24" t="str">
        <f>SUBSTITUTE([8]签字版本!C7,MID([8]签字版本!C7,7,8),"********")</f>
        <v>352627********193X</v>
      </c>
      <c r="D7" s="25" t="str">
        <f>SUBSTITUTE([8]签字版本!D7,MID([8]签字版本!D7,4,4),"****")</f>
        <v/>
      </c>
      <c r="E7" s="24" t="str">
        <f>[8]签字版本!E7</f>
        <v>肖坑村</v>
      </c>
      <c r="F7" s="26">
        <f>[8]签字版本!F7</f>
        <v>5.88</v>
      </c>
      <c r="G7" s="26">
        <f t="shared" ref="G7:G70" si="0">F7</f>
        <v>5.88</v>
      </c>
      <c r="H7" s="26">
        <f t="shared" ref="H7:H70" si="1">G7*30</f>
        <v>176.4</v>
      </c>
      <c r="I7" s="26">
        <f>[8]签字版本!J7</f>
        <v>35.28</v>
      </c>
      <c r="J7" s="25" t="str">
        <f>SUBSTITUTE([8]签字版本!K7,MID([8]签字版本!K7,9,7),"*******")</f>
        <v>62218405*******2332</v>
      </c>
      <c r="K7" s="24" t="str">
        <f>[8]签字版本!L7</f>
        <v>连城县农村信用联社罗坊信用社</v>
      </c>
    </row>
    <row r="8" s="2" customFormat="1" ht="18.6" customHeight="1" spans="1:11">
      <c r="A8" s="24" t="str">
        <f>[8]签字版本!A8</f>
        <v>2</v>
      </c>
      <c r="B8" s="24" t="str">
        <f>[8]签字版本!B8</f>
        <v>刘福生</v>
      </c>
      <c r="C8" s="24" t="str">
        <f>SUBSTITUTE([8]签字版本!C8,MID([8]签字版本!C8,7,8),"********")</f>
        <v>350825********1912</v>
      </c>
      <c r="D8" s="25" t="str">
        <f>SUBSTITUTE([8]签字版本!D8,MID([8]签字版本!D8,4,4),"****")</f>
        <v/>
      </c>
      <c r="E8" s="24" t="str">
        <f>[8]签字版本!E8</f>
        <v>肖坑村</v>
      </c>
      <c r="F8" s="26">
        <f>[8]签字版本!F8</f>
        <v>0.4</v>
      </c>
      <c r="G8" s="26">
        <f t="shared" si="0"/>
        <v>0.4</v>
      </c>
      <c r="H8" s="26">
        <f t="shared" si="1"/>
        <v>12</v>
      </c>
      <c r="I8" s="26">
        <f>[8]签字版本!J8</f>
        <v>2.4</v>
      </c>
      <c r="J8" s="25" t="str">
        <f>SUBSTITUTE([8]签字版本!K8,MID([8]签字版本!K8,9,7),"*******")</f>
        <v>62203611*******3956</v>
      </c>
      <c r="K8" s="24" t="str">
        <f>[8]签字版本!L8</f>
        <v>连城县农村信用联社罗坊信用社</v>
      </c>
    </row>
    <row r="9" s="2" customFormat="1" ht="18.6" customHeight="1" spans="1:11">
      <c r="A9" s="24" t="str">
        <f>[8]签字版本!A9</f>
        <v>3</v>
      </c>
      <c r="B9" s="24" t="str">
        <f>[8]签字版本!B9</f>
        <v>刘生</v>
      </c>
      <c r="C9" s="24" t="str">
        <f>SUBSTITUTE([8]签字版本!C9,MID([8]签字版本!C9,7,8),"********")</f>
        <v>352627********1919</v>
      </c>
      <c r="D9" s="25" t="str">
        <f>SUBSTITUTE([8]签字版本!D9,MID([8]签字版本!D9,4,4),"****")</f>
        <v>135****4803</v>
      </c>
      <c r="E9" s="24" t="str">
        <f>[8]签字版本!E9</f>
        <v>肖坑村</v>
      </c>
      <c r="F9" s="26">
        <f>[8]签字版本!F9</f>
        <v>3.77</v>
      </c>
      <c r="G9" s="26">
        <f t="shared" si="0"/>
        <v>3.77</v>
      </c>
      <c r="H9" s="26">
        <f t="shared" si="1"/>
        <v>113.1</v>
      </c>
      <c r="I9" s="26">
        <f>[8]签字版本!J9</f>
        <v>22.62</v>
      </c>
      <c r="J9" s="25" t="str">
        <f>SUBSTITUTE([8]签字版本!K9,MID([8]签字版本!K9,9,7),"*******")</f>
        <v>62218405*******1482</v>
      </c>
      <c r="K9" s="24" t="str">
        <f>[8]签字版本!L9</f>
        <v>连城县农村信用联社罗坊信用社</v>
      </c>
    </row>
    <row r="10" spans="1:11">
      <c r="A10" s="24" t="str">
        <f>[8]签字版本!A10</f>
        <v>4</v>
      </c>
      <c r="B10" s="24" t="str">
        <f>[8]签字版本!B10</f>
        <v>罗妹妲</v>
      </c>
      <c r="C10" s="24" t="str">
        <f>SUBSTITUTE([8]签字版本!C10,MID([8]签字版本!C10,7,8),"********")</f>
        <v>352627********1921</v>
      </c>
      <c r="D10" s="25" t="str">
        <f>SUBSTITUTE([8]签字版本!D10,MID([8]签字版本!D10,4,4),"****")</f>
        <v/>
      </c>
      <c r="E10" s="24" t="str">
        <f>[8]签字版本!E10</f>
        <v>肖坑村</v>
      </c>
      <c r="F10" s="26">
        <f>[8]签字版本!F10</f>
        <v>2.91</v>
      </c>
      <c r="G10" s="26">
        <f t="shared" si="0"/>
        <v>2.91</v>
      </c>
      <c r="H10" s="26">
        <f t="shared" si="1"/>
        <v>87.3</v>
      </c>
      <c r="I10" s="26">
        <f>[8]签字版本!J10</f>
        <v>17.46</v>
      </c>
      <c r="J10" s="25" t="str">
        <f>SUBSTITUTE([8]签字版本!K10,MID([8]签字版本!K10,9,7),"*******")</f>
        <v>62218405*******3496</v>
      </c>
      <c r="K10" s="24" t="str">
        <f>[8]签字版本!L10</f>
        <v>连城县农村信用联社罗坊信用社</v>
      </c>
    </row>
    <row r="11" spans="1:11">
      <c r="A11" s="24" t="str">
        <f>[8]签字版本!A11</f>
        <v>5</v>
      </c>
      <c r="B11" s="24" t="str">
        <f>[8]签字版本!B11</f>
        <v>罗细清</v>
      </c>
      <c r="C11" s="24" t="str">
        <f>SUBSTITUTE([8]签字版本!C11,MID([8]签字版本!C11,7,8),"********")</f>
        <v>352627********1924</v>
      </c>
      <c r="D11" s="25" t="str">
        <f>SUBSTITUTE([8]签字版本!D11,MID([8]签字版本!D11,4,4),"****")</f>
        <v/>
      </c>
      <c r="E11" s="24" t="str">
        <f>[8]签字版本!E11</f>
        <v>肖坑村</v>
      </c>
      <c r="F11" s="26">
        <f>[8]签字版本!F11</f>
        <v>4.9</v>
      </c>
      <c r="G11" s="26">
        <f t="shared" si="0"/>
        <v>4.9</v>
      </c>
      <c r="H11" s="26">
        <f t="shared" si="1"/>
        <v>147</v>
      </c>
      <c r="I11" s="26">
        <f>[8]签字版本!J11</f>
        <v>29.4</v>
      </c>
      <c r="J11" s="25" t="str">
        <f>SUBSTITUTE([8]签字版本!K11,MID([8]签字版本!K11,9,7),"*******")</f>
        <v>62218405*******0484</v>
      </c>
      <c r="K11" s="24" t="str">
        <f>[8]签字版本!L11</f>
        <v>连城县农村信用联社罗坊信用社</v>
      </c>
    </row>
    <row r="12" spans="1:11">
      <c r="A12" s="24" t="str">
        <f>[8]签字版本!A12</f>
        <v>6</v>
      </c>
      <c r="B12" s="24" t="str">
        <f>[8]签字版本!B12</f>
        <v>罗春良</v>
      </c>
      <c r="C12" s="24" t="str">
        <f>SUBSTITUTE([8]签字版本!C12,MID([8]签字版本!C12,7,8),"********")</f>
        <v>352627********1916</v>
      </c>
      <c r="D12" s="25" t="str">
        <f>SUBSTITUTE([8]签字版本!D12,MID([8]签字版本!D12,4,4),"****")</f>
        <v>138****7764</v>
      </c>
      <c r="E12" s="24" t="str">
        <f>[8]签字版本!E12</f>
        <v>肖坑村</v>
      </c>
      <c r="F12" s="26">
        <f>[8]签字版本!F12</f>
        <v>4.31</v>
      </c>
      <c r="G12" s="26">
        <f t="shared" si="0"/>
        <v>4.31</v>
      </c>
      <c r="H12" s="26">
        <f t="shared" si="1"/>
        <v>129.3</v>
      </c>
      <c r="I12" s="26">
        <f>[8]签字版本!J12</f>
        <v>25.86</v>
      </c>
      <c r="J12" s="25" t="str">
        <f>SUBSTITUTE([8]签字版本!K12,MID([8]签字版本!K12,9,7),"*******")</f>
        <v>90908210*******0035175</v>
      </c>
      <c r="K12" s="24" t="str">
        <f>[8]签字版本!L12</f>
        <v>连城县农村信用联社罗坊信用社</v>
      </c>
    </row>
    <row r="13" spans="1:11">
      <c r="A13" s="24" t="str">
        <f>[8]签字版本!A13</f>
        <v>7</v>
      </c>
      <c r="B13" s="24" t="str">
        <f>[8]签字版本!B13</f>
        <v>刘良</v>
      </c>
      <c r="C13" s="24" t="str">
        <f>SUBSTITUTE([8]签字版本!C13,MID([8]签字版本!C13,7,8),"********")</f>
        <v>352627********1934</v>
      </c>
      <c r="D13" s="25" t="str">
        <f>SUBSTITUTE([8]签字版本!D13,MID([8]签字版本!D13,4,4),"****")</f>
        <v>152****7528</v>
      </c>
      <c r="E13" s="24" t="str">
        <f>[8]签字版本!E13</f>
        <v>肖坑村</v>
      </c>
      <c r="F13" s="26">
        <f>[8]签字版本!F13</f>
        <v>1.82</v>
      </c>
      <c r="G13" s="26">
        <f t="shared" si="0"/>
        <v>1.82</v>
      </c>
      <c r="H13" s="26">
        <f t="shared" si="1"/>
        <v>54.6</v>
      </c>
      <c r="I13" s="26">
        <f>[8]签字版本!J13</f>
        <v>10.92</v>
      </c>
      <c r="J13" s="25" t="str">
        <f>SUBSTITUTE([8]签字版本!K13,MID([8]签字版本!K13,9,7),"*******")</f>
        <v>62218405*******1730</v>
      </c>
      <c r="K13" s="24" t="str">
        <f>[8]签字版本!L13</f>
        <v>连城县农村信用联社罗坊信用社</v>
      </c>
    </row>
    <row r="14" spans="1:11">
      <c r="A14" s="24" t="str">
        <f>[8]签字版本!A14</f>
        <v>8</v>
      </c>
      <c r="B14" s="24" t="str">
        <f>[8]签字版本!B14</f>
        <v>钟小红</v>
      </c>
      <c r="C14" s="24" t="str">
        <f>SUBSTITUTE([8]签字版本!C14,MID([8]签字版本!C14,7,8),"********")</f>
        <v>350821********0822</v>
      </c>
      <c r="D14" s="25" t="str">
        <f>SUBSTITUTE([8]签字版本!D14,MID([8]签字版本!D14,4,4),"****")</f>
        <v/>
      </c>
      <c r="E14" s="24" t="str">
        <f>[8]签字版本!E14</f>
        <v>肖坑村</v>
      </c>
      <c r="F14" s="26">
        <f>[8]签字版本!F14</f>
        <v>5.01</v>
      </c>
      <c r="G14" s="26">
        <f t="shared" si="0"/>
        <v>5.01</v>
      </c>
      <c r="H14" s="26">
        <f t="shared" si="1"/>
        <v>150.3</v>
      </c>
      <c r="I14" s="26">
        <f>[8]签字版本!J14</f>
        <v>30.06</v>
      </c>
      <c r="J14" s="25" t="str">
        <f>SUBSTITUTE([8]签字版本!K14,MID([8]签字版本!K14,9,7),"*******")</f>
        <v>62303625*******3190</v>
      </c>
      <c r="K14" s="24" t="str">
        <f>[8]签字版本!L14</f>
        <v>连城县农村信用联社罗坊信用社</v>
      </c>
    </row>
    <row r="15" spans="1:11">
      <c r="A15" s="24" t="str">
        <f>[8]签字版本!A15</f>
        <v>9</v>
      </c>
      <c r="B15" s="24" t="str">
        <f>[8]签字版本!B15</f>
        <v>刘文标</v>
      </c>
      <c r="C15" s="24" t="str">
        <f>SUBSTITUTE([8]签字版本!C15,MID([8]签字版本!C15,7,8),"********")</f>
        <v>350825********1915</v>
      </c>
      <c r="D15" s="25" t="str">
        <f>SUBSTITUTE([8]签字版本!D15,MID([8]签字版本!D15,4,4),"****")</f>
        <v/>
      </c>
      <c r="E15" s="24" t="str">
        <f>[8]签字版本!E15</f>
        <v>肖坑村</v>
      </c>
      <c r="F15" s="26">
        <f>[8]签字版本!F15</f>
        <v>0.5</v>
      </c>
      <c r="G15" s="26">
        <f t="shared" si="0"/>
        <v>0.5</v>
      </c>
      <c r="H15" s="26">
        <f t="shared" si="1"/>
        <v>15</v>
      </c>
      <c r="I15" s="26">
        <f>[8]签字版本!J15</f>
        <v>3</v>
      </c>
      <c r="J15" s="25" t="str">
        <f>SUBSTITUTE([8]签字版本!K15,MID([8]签字版本!K15,9,7),"*******")</f>
        <v>62212727*******0411</v>
      </c>
      <c r="K15" s="24" t="str">
        <f>[8]签字版本!L15</f>
        <v>连城县农村信用联社罗坊信用社</v>
      </c>
    </row>
    <row r="16" spans="1:11">
      <c r="A16" s="24" t="str">
        <f>[8]签字版本!A16</f>
        <v>10</v>
      </c>
      <c r="B16" s="24" t="str">
        <f>[8]签字版本!B16</f>
        <v>刘文汉</v>
      </c>
      <c r="C16" s="24" t="str">
        <f>SUBSTITUTE([8]签字版本!C16,MID([8]签字版本!C16,7,8),"********")</f>
        <v>352627********1917</v>
      </c>
      <c r="D16" s="25" t="str">
        <f>SUBSTITUTE([8]签字版本!D16,MID([8]签字版本!D16,4,4),"****")</f>
        <v/>
      </c>
      <c r="E16" s="24" t="str">
        <f>[8]签字版本!E16</f>
        <v>肖坑村</v>
      </c>
      <c r="F16" s="26">
        <f>[8]签字版本!F16</f>
        <v>0.5</v>
      </c>
      <c r="G16" s="26">
        <f t="shared" si="0"/>
        <v>0.5</v>
      </c>
      <c r="H16" s="26">
        <f t="shared" si="1"/>
        <v>15</v>
      </c>
      <c r="I16" s="26">
        <f>[8]签字版本!J16</f>
        <v>3</v>
      </c>
      <c r="J16" s="25" t="str">
        <f>SUBSTITUTE([8]签字版本!K16,MID([8]签字版本!K16,9,7),"*******")</f>
        <v>62218405*******2308</v>
      </c>
      <c r="K16" s="24" t="str">
        <f>[8]签字版本!L16</f>
        <v>连城县农村信用联社罗坊信用社</v>
      </c>
    </row>
    <row r="17" spans="1:11">
      <c r="A17" s="24" t="str">
        <f>[8]签字版本!A17</f>
        <v>11</v>
      </c>
      <c r="B17" s="24" t="str">
        <f>[8]签字版本!B17</f>
        <v>刘建章</v>
      </c>
      <c r="C17" s="24" t="str">
        <f>SUBSTITUTE([8]签字版本!C17,MID([8]签字版本!C17,7,8),"********")</f>
        <v>352627********1910</v>
      </c>
      <c r="D17" s="25" t="str">
        <f>SUBSTITUTE([8]签字版本!D17,MID([8]签字版本!D17,4,4),"****")</f>
        <v>849****</v>
      </c>
      <c r="E17" s="24" t="str">
        <f>[8]签字版本!E17</f>
        <v>肖坑村</v>
      </c>
      <c r="F17" s="26">
        <f>[8]签字版本!F17</f>
        <v>1.58</v>
      </c>
      <c r="G17" s="26">
        <f t="shared" si="0"/>
        <v>1.58</v>
      </c>
      <c r="H17" s="26">
        <f t="shared" si="1"/>
        <v>47.4</v>
      </c>
      <c r="I17" s="26">
        <f>[8]签字版本!J17</f>
        <v>9.48</v>
      </c>
      <c r="J17" s="25" t="str">
        <f>SUBSTITUTE([8]签字版本!K17,MID([8]签字版本!K17,9,7),"*******")</f>
        <v>62218405*******2050</v>
      </c>
      <c r="K17" s="24" t="str">
        <f>[8]签字版本!L17</f>
        <v>连城县农村信用联社罗坊信用社</v>
      </c>
    </row>
    <row r="18" spans="1:11">
      <c r="A18" s="24" t="str">
        <f>[8]签字版本!A18</f>
        <v>12</v>
      </c>
      <c r="B18" s="24" t="str">
        <f>[8]签字版本!B18</f>
        <v>刘金旺</v>
      </c>
      <c r="C18" s="24" t="str">
        <f>SUBSTITUTE([8]签字版本!C18,MID([8]签字版本!C18,7,8),"********")</f>
        <v>352627********1915</v>
      </c>
      <c r="D18" s="25" t="str">
        <f>SUBSTITUTE([8]签字版本!D18,MID([8]签字版本!D18,4,4),"****")</f>
        <v>135****2287</v>
      </c>
      <c r="E18" s="24" t="str">
        <f>[8]签字版本!E18</f>
        <v>肖坑村</v>
      </c>
      <c r="F18" s="26">
        <f>[8]签字版本!F18</f>
        <v>2.45</v>
      </c>
      <c r="G18" s="26">
        <f t="shared" si="0"/>
        <v>2.45</v>
      </c>
      <c r="H18" s="26">
        <f t="shared" si="1"/>
        <v>73.5</v>
      </c>
      <c r="I18" s="26">
        <f>[8]签字版本!J18</f>
        <v>14.7</v>
      </c>
      <c r="J18" s="25" t="str">
        <f>SUBSTITUTE([8]签字版本!K18,MID([8]签字版本!K18,9,7),"*******")</f>
        <v>90908210*******0035139</v>
      </c>
      <c r="K18" s="24" t="str">
        <f>[8]签字版本!L18</f>
        <v>连城县农村信用联社罗坊信用社</v>
      </c>
    </row>
    <row r="19" spans="1:11">
      <c r="A19" s="24" t="str">
        <f>[8]签字版本!A19</f>
        <v>13</v>
      </c>
      <c r="B19" s="24" t="str">
        <f>[8]签字版本!B19</f>
        <v>刘庆恒</v>
      </c>
      <c r="C19" s="24" t="str">
        <f>SUBSTITUTE([8]签字版本!C19,MID([8]签字版本!C19,7,8),"********")</f>
        <v>352627********1973</v>
      </c>
      <c r="D19" s="25" t="str">
        <f>SUBSTITUTE([8]签字版本!D19,MID([8]签字版本!D19,4,4),"****")</f>
        <v>158****2920</v>
      </c>
      <c r="E19" s="24" t="str">
        <f>[8]签字版本!E19</f>
        <v>肖坑村</v>
      </c>
      <c r="F19" s="26">
        <f>[8]签字版本!F19</f>
        <v>3.34</v>
      </c>
      <c r="G19" s="26">
        <f t="shared" si="0"/>
        <v>3.34</v>
      </c>
      <c r="H19" s="26">
        <f t="shared" si="1"/>
        <v>100.2</v>
      </c>
      <c r="I19" s="26">
        <f>[8]签字版本!J19</f>
        <v>20.04</v>
      </c>
      <c r="J19" s="25" t="str">
        <f>SUBSTITUTE([8]签字版本!K19,MID([8]签字版本!K19,9,7),"*******")</f>
        <v>62218405*******4346</v>
      </c>
      <c r="K19" s="24" t="str">
        <f>[8]签字版本!L19</f>
        <v>连城县农村信用联社罗坊信用社</v>
      </c>
    </row>
    <row r="20" spans="1:11">
      <c r="A20" s="24" t="str">
        <f>[8]签字版本!A20</f>
        <v>14</v>
      </c>
      <c r="B20" s="24" t="str">
        <f>[8]签字版本!B20</f>
        <v>刘生旺</v>
      </c>
      <c r="C20" s="24" t="str">
        <f>SUBSTITUTE([8]签字版本!C20,MID([8]签字版本!C20,7,8),"********")</f>
        <v>352627********1914</v>
      </c>
      <c r="D20" s="25" t="str">
        <f>SUBSTITUTE([8]签字版本!D20,MID([8]签字版本!D20,4,4),"****")</f>
        <v/>
      </c>
      <c r="E20" s="24" t="str">
        <f>[8]签字版本!E20</f>
        <v>肖坑村</v>
      </c>
      <c r="F20" s="26">
        <f>[8]签字版本!F20</f>
        <v>6.35</v>
      </c>
      <c r="G20" s="26">
        <f t="shared" si="0"/>
        <v>6.35</v>
      </c>
      <c r="H20" s="26">
        <f t="shared" si="1"/>
        <v>190.5</v>
      </c>
      <c r="I20" s="26">
        <f>[8]签字版本!J20</f>
        <v>38.1</v>
      </c>
      <c r="J20" s="25" t="str">
        <f>SUBSTITUTE([8]签字版本!K20,MID([8]签字版本!K20,9,7),"*******")</f>
        <v>62218405*******3819</v>
      </c>
      <c r="K20" s="24" t="str">
        <f>[8]签字版本!L20</f>
        <v>连城县农村信用联社罗坊信用社</v>
      </c>
    </row>
    <row r="21" spans="1:11">
      <c r="A21" s="24" t="str">
        <f>[8]签字版本!A21</f>
        <v>15</v>
      </c>
      <c r="B21" s="24" t="str">
        <f>[8]签字版本!B21</f>
        <v>刘永宁</v>
      </c>
      <c r="C21" s="24" t="str">
        <f>SUBSTITUTE([8]签字版本!C21,MID([8]签字版本!C21,7,8),"********")</f>
        <v>352627********1918</v>
      </c>
      <c r="D21" s="25" t="str">
        <f>SUBSTITUTE([8]签字版本!D21,MID([8]签字版本!D21,4,4),"****")</f>
        <v>158****0833</v>
      </c>
      <c r="E21" s="24" t="str">
        <f>[8]签字版本!E21</f>
        <v>肖坑村</v>
      </c>
      <c r="F21" s="26">
        <f>[8]签字版本!F21</f>
        <v>5.02</v>
      </c>
      <c r="G21" s="26">
        <f t="shared" si="0"/>
        <v>5.02</v>
      </c>
      <c r="H21" s="26">
        <f t="shared" si="1"/>
        <v>150.6</v>
      </c>
      <c r="I21" s="26">
        <f>[8]签字版本!J21</f>
        <v>30.12</v>
      </c>
      <c r="J21" s="25" t="str">
        <f>SUBSTITUTE([8]签字版本!K21,MID([8]签字版本!K21,9,7),"*******")</f>
        <v>62218405*******4221</v>
      </c>
      <c r="K21" s="24" t="str">
        <f>[8]签字版本!L21</f>
        <v>连城县农村信用联社罗坊信用社</v>
      </c>
    </row>
    <row r="22" spans="1:11">
      <c r="A22" s="24" t="str">
        <f>[8]签字版本!A22</f>
        <v>16</v>
      </c>
      <c r="B22" s="24" t="str">
        <f>[8]签字版本!B22</f>
        <v>刘文贵</v>
      </c>
      <c r="C22" s="24" t="str">
        <f>SUBSTITUTE([8]签字版本!C22,MID([8]签字版本!C22,7,8),"********")</f>
        <v>350825********1913</v>
      </c>
      <c r="D22" s="25" t="str">
        <f>SUBSTITUTE([8]签字版本!D22,MID([8]签字版本!D22,4,4),"****")</f>
        <v/>
      </c>
      <c r="E22" s="24" t="str">
        <f>[8]签字版本!E22</f>
        <v>肖坑村</v>
      </c>
      <c r="F22" s="26">
        <f>[8]签字版本!F22</f>
        <v>3.09</v>
      </c>
      <c r="G22" s="26">
        <f t="shared" si="0"/>
        <v>3.09</v>
      </c>
      <c r="H22" s="26">
        <f t="shared" si="1"/>
        <v>92.7</v>
      </c>
      <c r="I22" s="26">
        <f>[8]签字版本!J22</f>
        <v>18.54</v>
      </c>
      <c r="J22" s="25" t="str">
        <f>SUBSTITUTE([8]签字版本!K22,MID([8]签字版本!K22,9,7),"*******")</f>
        <v>62303625*******6626</v>
      </c>
      <c r="K22" s="24" t="str">
        <f>[8]签字版本!L22</f>
        <v>连城县农村信用联社罗坊信用社</v>
      </c>
    </row>
    <row r="23" spans="1:11">
      <c r="A23" s="24" t="str">
        <f>[8]签字版本!A23</f>
        <v>17</v>
      </c>
      <c r="B23" s="24" t="str">
        <f>[8]签字版本!B23</f>
        <v>刘九生</v>
      </c>
      <c r="C23" s="24" t="str">
        <f>SUBSTITUTE([8]签字版本!C23,MID([8]签字版本!C23,7,8),"********")</f>
        <v>352627********1911</v>
      </c>
      <c r="D23" s="25" t="str">
        <f>SUBSTITUTE([8]签字版本!D23,MID([8]签字版本!D23,4,4),"****")</f>
        <v>156****1060</v>
      </c>
      <c r="E23" s="24" t="str">
        <f>[8]签字版本!E23</f>
        <v>肖坑村</v>
      </c>
      <c r="F23" s="26">
        <f>[8]签字版本!F23</f>
        <v>1.75</v>
      </c>
      <c r="G23" s="26">
        <f t="shared" si="0"/>
        <v>1.75</v>
      </c>
      <c r="H23" s="26">
        <f t="shared" si="1"/>
        <v>52.5</v>
      </c>
      <c r="I23" s="26">
        <f>[8]签字版本!J23</f>
        <v>10.5</v>
      </c>
      <c r="J23" s="25" t="str">
        <f>SUBSTITUTE([8]签字版本!K23,MID([8]签字版本!K23,9,7),"*******")</f>
        <v>90908210*******0169681</v>
      </c>
      <c r="K23" s="24" t="str">
        <f>[8]签字版本!L23</f>
        <v>连城县农村信用联社罗坊信用社</v>
      </c>
    </row>
    <row r="24" spans="1:11">
      <c r="A24" s="24" t="str">
        <f>[8]签字版本!A24</f>
        <v>18</v>
      </c>
      <c r="B24" s="24" t="str">
        <f>[8]签字版本!B24</f>
        <v>刘文兴</v>
      </c>
      <c r="C24" s="24" t="str">
        <f>SUBSTITUTE([8]签字版本!C24,MID([8]签字版本!C24,7,8),"********")</f>
        <v>352627********1910</v>
      </c>
      <c r="D24" s="25" t="str">
        <f>SUBSTITUTE([8]签字版本!D24,MID([8]签字版本!D24,4,4),"****")</f>
        <v>134****2835</v>
      </c>
      <c r="E24" s="24" t="str">
        <f>[8]签字版本!E24</f>
        <v>肖坑村</v>
      </c>
      <c r="F24" s="26">
        <f>[8]签字版本!F24</f>
        <v>4.07</v>
      </c>
      <c r="G24" s="26">
        <f t="shared" si="0"/>
        <v>4.07</v>
      </c>
      <c r="H24" s="26">
        <f t="shared" si="1"/>
        <v>122.1</v>
      </c>
      <c r="I24" s="26">
        <f>[8]签字版本!J24</f>
        <v>24.42</v>
      </c>
      <c r="J24" s="25" t="str">
        <f>SUBSTITUTE([8]签字版本!K24,MID([8]签字版本!K24,9,7),"*******")</f>
        <v>62218405*******2910</v>
      </c>
      <c r="K24" s="24" t="str">
        <f>[8]签字版本!L24</f>
        <v>连城县农村信用联社罗坊信用社</v>
      </c>
    </row>
    <row r="25" spans="1:11">
      <c r="A25" s="24" t="str">
        <f>[8]签字版本!A25</f>
        <v>19</v>
      </c>
      <c r="B25" s="24" t="str">
        <f>[8]签字版本!B25</f>
        <v>刘难民</v>
      </c>
      <c r="C25" s="24" t="str">
        <f>SUBSTITUTE([8]签字版本!C25,MID([8]签字版本!C25,7,8),"********")</f>
        <v>352627********191X</v>
      </c>
      <c r="D25" s="25" t="str">
        <f>SUBSTITUTE([8]签字版本!D25,MID([8]签字版本!D25,4,4),"****")</f>
        <v>150****6679</v>
      </c>
      <c r="E25" s="24" t="str">
        <f>[8]签字版本!E25</f>
        <v>肖坑村</v>
      </c>
      <c r="F25" s="26">
        <f>[8]签字版本!F25</f>
        <v>2.56</v>
      </c>
      <c r="G25" s="26">
        <f t="shared" si="0"/>
        <v>2.56</v>
      </c>
      <c r="H25" s="26">
        <f t="shared" si="1"/>
        <v>76.8</v>
      </c>
      <c r="I25" s="26">
        <f>[8]签字版本!J25</f>
        <v>15.36</v>
      </c>
      <c r="J25" s="25" t="str">
        <f>SUBSTITUTE([8]签字版本!K25,MID([8]签字版本!K25,9,7),"*******")</f>
        <v>90908210*******0035246</v>
      </c>
      <c r="K25" s="24" t="str">
        <f>[8]签字版本!L25</f>
        <v>连城县农村信用联社罗坊信用社</v>
      </c>
    </row>
    <row r="26" spans="1:11">
      <c r="A26" s="24" t="str">
        <f>[8]签字版本!A26</f>
        <v>20</v>
      </c>
      <c r="B26" s="24" t="str">
        <f>[8]签字版本!B26</f>
        <v>刘炳春</v>
      </c>
      <c r="C26" s="24" t="str">
        <f>SUBSTITUTE([8]签字版本!C26,MID([8]签字版本!C26,7,8),"********")</f>
        <v>352627********1916</v>
      </c>
      <c r="D26" s="25" t="str">
        <f>SUBSTITUTE([8]签字版本!D26,MID([8]签字版本!D26,4,4),"****")</f>
        <v>159****1285</v>
      </c>
      <c r="E26" s="24" t="str">
        <f>[8]签字版本!E26</f>
        <v>肖坑村</v>
      </c>
      <c r="F26" s="26">
        <f>[8]签字版本!F26</f>
        <v>2.46</v>
      </c>
      <c r="G26" s="26">
        <f t="shared" si="0"/>
        <v>2.46</v>
      </c>
      <c r="H26" s="26">
        <f t="shared" si="1"/>
        <v>73.8</v>
      </c>
      <c r="I26" s="26">
        <f>[8]签字版本!J26</f>
        <v>14.76</v>
      </c>
      <c r="J26" s="25" t="str">
        <f>SUBSTITUTE([8]签字版本!K26,MID([8]签字版本!K26,9,7),"*******")</f>
        <v>90908210*******0035184</v>
      </c>
      <c r="K26" s="24" t="str">
        <f>[8]签字版本!L26</f>
        <v>连城县农村信用联社罗坊信用社</v>
      </c>
    </row>
    <row r="27" spans="1:11">
      <c r="A27" s="24" t="str">
        <f>[8]签字版本!A27</f>
        <v>21</v>
      </c>
      <c r="B27" s="24" t="str">
        <f>[8]签字版本!B27</f>
        <v>刘火生</v>
      </c>
      <c r="C27" s="24" t="str">
        <f>SUBSTITUTE([8]签字版本!C27,MID([8]签字版本!C27,7,8),"********")</f>
        <v>352627********1918</v>
      </c>
      <c r="D27" s="25" t="str">
        <f>SUBSTITUTE([8]签字版本!D27,MID([8]签字版本!D27,4,4),"****")</f>
        <v>173****9315</v>
      </c>
      <c r="E27" s="24" t="str">
        <f>[8]签字版本!E27</f>
        <v>肖坑村</v>
      </c>
      <c r="F27" s="26">
        <f>[8]签字版本!F27</f>
        <v>0.64</v>
      </c>
      <c r="G27" s="26">
        <f t="shared" si="0"/>
        <v>0.64</v>
      </c>
      <c r="H27" s="26">
        <f t="shared" si="1"/>
        <v>19.2</v>
      </c>
      <c r="I27" s="26">
        <f>[8]签字版本!J27</f>
        <v>3.84</v>
      </c>
      <c r="J27" s="25" t="str">
        <f>SUBSTITUTE([8]签字版本!K27,MID([8]签字版本!K27,9,7),"*******")</f>
        <v>90908210*******0035148</v>
      </c>
      <c r="K27" s="24" t="str">
        <f>[8]签字版本!L27</f>
        <v>连城县农村信用联社罗坊信用社</v>
      </c>
    </row>
    <row r="28" spans="1:11">
      <c r="A28" s="24" t="str">
        <f>[8]签字版本!A28</f>
        <v>22</v>
      </c>
      <c r="B28" s="24" t="str">
        <f>[8]签字版本!B28</f>
        <v>罗福群</v>
      </c>
      <c r="C28" s="24" t="str">
        <f>SUBSTITUTE([8]签字版本!C28,MID([8]签字版本!C28,7,8),"********")</f>
        <v>352627********1922</v>
      </c>
      <c r="D28" s="25" t="str">
        <f>SUBSTITUTE([8]签字版本!D28,MID([8]签字版本!D28,4,4),"****")</f>
        <v/>
      </c>
      <c r="E28" s="24" t="str">
        <f>[8]签字版本!E28</f>
        <v>肖坑村</v>
      </c>
      <c r="F28" s="26">
        <f>[8]签字版本!F28</f>
        <v>2.42</v>
      </c>
      <c r="G28" s="26">
        <f t="shared" si="0"/>
        <v>2.42</v>
      </c>
      <c r="H28" s="26">
        <f t="shared" si="1"/>
        <v>72.6</v>
      </c>
      <c r="I28" s="26">
        <f>[8]签字版本!J28</f>
        <v>14.52</v>
      </c>
      <c r="J28" s="25" t="str">
        <f>SUBSTITUTE([8]签字版本!K28,MID([8]签字版本!K28,9,7),"*******")</f>
        <v>62218405*******2720</v>
      </c>
      <c r="K28" s="24" t="str">
        <f>[8]签字版本!L28</f>
        <v>连城县农村信用联社罗坊信用社</v>
      </c>
    </row>
    <row r="29" spans="1:11">
      <c r="A29" s="24" t="str">
        <f>[8]签字版本!A29</f>
        <v>23</v>
      </c>
      <c r="B29" s="24" t="str">
        <f>[8]签字版本!B29</f>
        <v>刘文富</v>
      </c>
      <c r="C29" s="24" t="str">
        <f>SUBSTITUTE([8]签字版本!C29,MID([8]签字版本!C29,7,8),"********")</f>
        <v>352627********1917</v>
      </c>
      <c r="D29" s="25" t="str">
        <f>SUBSTITUTE([8]签字版本!D29,MID([8]签字版本!D29,4,4),"****")</f>
        <v>135****4803</v>
      </c>
      <c r="E29" s="24" t="str">
        <f>[8]签字版本!E29</f>
        <v>肖坑村</v>
      </c>
      <c r="F29" s="26">
        <f>[8]签字版本!F29</f>
        <v>1.09</v>
      </c>
      <c r="G29" s="26">
        <f t="shared" si="0"/>
        <v>1.09</v>
      </c>
      <c r="H29" s="26">
        <f t="shared" si="1"/>
        <v>32.7</v>
      </c>
      <c r="I29" s="26">
        <f>[8]签字版本!J29</f>
        <v>6.54</v>
      </c>
      <c r="J29" s="25" t="str">
        <f>SUBSTITUTE([8]签字版本!K29,MID([8]签字版本!K29,9,7),"*******")</f>
        <v>62218405*******3074</v>
      </c>
      <c r="K29" s="24" t="str">
        <f>[8]签字版本!L29</f>
        <v>连城县农村信用联社罗坊信用社</v>
      </c>
    </row>
    <row r="30" spans="1:11">
      <c r="A30" s="24" t="str">
        <f>[8]签字版本!A30</f>
        <v>24</v>
      </c>
      <c r="B30" s="24" t="str">
        <f>[8]签字版本!B30</f>
        <v>杨招仙</v>
      </c>
      <c r="C30" s="24" t="str">
        <f>SUBSTITUTE([8]签字版本!C30,MID([8]签字版本!C30,7,8),"********")</f>
        <v>352627********1627</v>
      </c>
      <c r="D30" s="25" t="str">
        <f>SUBSTITUTE([8]签字版本!D30,MID([8]签字版本!D30,4,4),"****")</f>
        <v>159****5090</v>
      </c>
      <c r="E30" s="24" t="str">
        <f>[8]签字版本!E30</f>
        <v>肖坑村</v>
      </c>
      <c r="F30" s="26">
        <f>[8]签字版本!F30</f>
        <v>3.18</v>
      </c>
      <c r="G30" s="26">
        <f t="shared" si="0"/>
        <v>3.18</v>
      </c>
      <c r="H30" s="26">
        <f t="shared" si="1"/>
        <v>95.4</v>
      </c>
      <c r="I30" s="26">
        <f>[8]签字版本!J30</f>
        <v>19.08</v>
      </c>
      <c r="J30" s="25" t="str">
        <f>SUBSTITUTE([8]签字版本!K30,MID([8]签字版本!K30,9,7),"*******")</f>
        <v>62218405*******3025</v>
      </c>
      <c r="K30" s="24" t="str">
        <f>[8]签字版本!L30</f>
        <v>连城县农村信用联社罗坊信用社</v>
      </c>
    </row>
    <row r="31" spans="1:11">
      <c r="A31" s="24" t="str">
        <f>[8]签字版本!A31</f>
        <v>25</v>
      </c>
      <c r="B31" s="24" t="str">
        <f>[8]签字版本!B31</f>
        <v>刘文钟</v>
      </c>
      <c r="C31" s="24" t="str">
        <f>SUBSTITUTE([8]签字版本!C31,MID([8]签字版本!C31,7,8),"********")</f>
        <v>352627********1912</v>
      </c>
      <c r="D31" s="25" t="str">
        <f>SUBSTITUTE([8]签字版本!D31,MID([8]签字版本!D31,4,4),"****")</f>
        <v>181****7283</v>
      </c>
      <c r="E31" s="24" t="str">
        <f>[8]签字版本!E31</f>
        <v>肖坑村</v>
      </c>
      <c r="F31" s="26">
        <f>[8]签字版本!F31</f>
        <v>4.84</v>
      </c>
      <c r="G31" s="26">
        <f t="shared" si="0"/>
        <v>4.84</v>
      </c>
      <c r="H31" s="26">
        <f t="shared" si="1"/>
        <v>145.2</v>
      </c>
      <c r="I31" s="26">
        <f>[8]签字版本!J31</f>
        <v>29.04</v>
      </c>
      <c r="J31" s="25" t="str">
        <f>SUBSTITUTE([8]签字版本!K31,MID([8]签字版本!K31,9,7),"*******")</f>
        <v>90908210*******0035157</v>
      </c>
      <c r="K31" s="24" t="str">
        <f>[8]签字版本!L31</f>
        <v>连城县农村信用联社罗坊信用社</v>
      </c>
    </row>
    <row r="32" spans="1:11">
      <c r="A32" s="24" t="str">
        <f>[8]签字版本!A32</f>
        <v>26</v>
      </c>
      <c r="B32" s="24" t="str">
        <f>[8]签字版本!B32</f>
        <v>刘意生</v>
      </c>
      <c r="C32" s="24" t="str">
        <f>SUBSTITUTE([8]签字版本!C32,MID([8]签字版本!C32,7,8),"********")</f>
        <v>352627********1937</v>
      </c>
      <c r="D32" s="25" t="str">
        <f>SUBSTITUTE([8]签字版本!D32,MID([8]签字版本!D32,4,4),"****")</f>
        <v/>
      </c>
      <c r="E32" s="24" t="str">
        <f>[8]签字版本!E32</f>
        <v>肖坑村</v>
      </c>
      <c r="F32" s="26">
        <f>[8]签字版本!F32</f>
        <v>4.28</v>
      </c>
      <c r="G32" s="26">
        <f t="shared" si="0"/>
        <v>4.28</v>
      </c>
      <c r="H32" s="26">
        <f t="shared" si="1"/>
        <v>128.4</v>
      </c>
      <c r="I32" s="26">
        <f>[8]签字版本!J32</f>
        <v>25.68</v>
      </c>
      <c r="J32" s="25" t="str">
        <f>SUBSTITUTE([8]签字版本!K32,MID([8]签字版本!K32,9,7),"*******")</f>
        <v>62218405*******3769</v>
      </c>
      <c r="K32" s="24" t="str">
        <f>[8]签字版本!L32</f>
        <v>连城县农村信用联社罗坊信用社</v>
      </c>
    </row>
    <row r="33" spans="1:11">
      <c r="A33" s="24" t="str">
        <f>[8]签字版本!A33</f>
        <v>27</v>
      </c>
      <c r="B33" s="24" t="str">
        <f>[8]签字版本!B33</f>
        <v>刘二流</v>
      </c>
      <c r="C33" s="24" t="str">
        <f>SUBSTITUTE([8]签字版本!C33,MID([8]签字版本!C33,7,8),"********")</f>
        <v>352627********1918</v>
      </c>
      <c r="D33" s="25" t="str">
        <f>SUBSTITUTE([8]签字版本!D33,MID([8]签字版本!D33,4,4),"****")</f>
        <v>180****9374</v>
      </c>
      <c r="E33" s="24" t="str">
        <f>[8]签字版本!E33</f>
        <v>肖坑村</v>
      </c>
      <c r="F33" s="26">
        <f>[8]签字版本!F33</f>
        <v>3.19</v>
      </c>
      <c r="G33" s="26">
        <f t="shared" si="0"/>
        <v>3.19</v>
      </c>
      <c r="H33" s="26">
        <f t="shared" si="1"/>
        <v>95.7</v>
      </c>
      <c r="I33" s="26">
        <f>[8]签字版本!J33</f>
        <v>19.14</v>
      </c>
      <c r="J33" s="25" t="str">
        <f>SUBSTITUTE([8]签字版本!K33,MID([8]签字版本!K33,9,7),"*******")</f>
        <v>90908210*******0035237</v>
      </c>
      <c r="K33" s="24" t="str">
        <f>[8]签字版本!L33</f>
        <v>连城县农村信用联社罗坊信用社</v>
      </c>
    </row>
    <row r="34" spans="1:11">
      <c r="A34" s="24" t="str">
        <f>[8]签字版本!A34</f>
        <v>28</v>
      </c>
      <c r="B34" s="24" t="str">
        <f>[8]签字版本!B34</f>
        <v>刘生水</v>
      </c>
      <c r="C34" s="24" t="str">
        <f>SUBSTITUTE([8]签字版本!C34,MID([8]签字版本!C34,7,8),"********")</f>
        <v>352627********1914</v>
      </c>
      <c r="D34" s="25" t="str">
        <f>SUBSTITUTE([8]签字版本!D34,MID([8]签字版本!D34,4,4),"****")</f>
        <v/>
      </c>
      <c r="E34" s="24" t="str">
        <f>[8]签字版本!E34</f>
        <v>肖坑村</v>
      </c>
      <c r="F34" s="26">
        <f>[8]签字版本!F34</f>
        <v>2.17</v>
      </c>
      <c r="G34" s="26">
        <f t="shared" si="0"/>
        <v>2.17</v>
      </c>
      <c r="H34" s="26">
        <f t="shared" si="1"/>
        <v>65.1</v>
      </c>
      <c r="I34" s="26">
        <f>[8]签字版本!J34</f>
        <v>13.02</v>
      </c>
      <c r="J34" s="25" t="str">
        <f>SUBSTITUTE([8]签字版本!K34,MID([8]签字版本!K34,9,7),"*******")</f>
        <v>62218405*******3793</v>
      </c>
      <c r="K34" s="24" t="str">
        <f>[8]签字版本!L34</f>
        <v>连城县农村信用联社罗坊信用社</v>
      </c>
    </row>
    <row r="35" spans="1:11">
      <c r="A35" s="24" t="str">
        <f>[8]签字版本!A35</f>
        <v>29</v>
      </c>
      <c r="B35" s="24" t="str">
        <f>[8]签字版本!B35</f>
        <v>林月华</v>
      </c>
      <c r="C35" s="24" t="str">
        <f>SUBSTITUTE([8]签字版本!C35,MID([8]签字版本!C35,7,8),"********")</f>
        <v>352627********0249</v>
      </c>
      <c r="D35" s="25" t="str">
        <f>SUBSTITUTE([8]签字版本!D35,MID([8]签字版本!D35,4,4),"****")</f>
        <v/>
      </c>
      <c r="E35" s="24" t="str">
        <f>[8]签字版本!E35</f>
        <v>肖坑村</v>
      </c>
      <c r="F35" s="26">
        <f>[8]签字版本!F35</f>
        <v>0.71</v>
      </c>
      <c r="G35" s="26">
        <f t="shared" si="0"/>
        <v>0.71</v>
      </c>
      <c r="H35" s="26">
        <f t="shared" si="1"/>
        <v>21.3</v>
      </c>
      <c r="I35" s="26">
        <f>[8]签字版本!J35</f>
        <v>4.26</v>
      </c>
      <c r="J35" s="25" t="str">
        <f>SUBSTITUTE([8]签字版本!K35,MID([8]签字版本!K35,9,7),"*******")</f>
        <v>62282315*******8273</v>
      </c>
      <c r="K35" s="24" t="str">
        <f>[8]签字版本!L35</f>
        <v>连城县农村信用联社罗坊信用社</v>
      </c>
    </row>
    <row r="36" spans="1:11">
      <c r="A36" s="24" t="str">
        <f>[8]签字版本!A36</f>
        <v>30</v>
      </c>
      <c r="B36" s="24" t="str">
        <f>[8]签字版本!B36</f>
        <v>刘雪民</v>
      </c>
      <c r="C36" s="24" t="str">
        <f>SUBSTITUTE([8]签字版本!C36,MID([8]签字版本!C36,7,8),"********")</f>
        <v>352627********1917</v>
      </c>
      <c r="D36" s="25" t="str">
        <f>SUBSTITUTE([8]签字版本!D36,MID([8]签字版本!D36,4,4),"****")</f>
        <v>188****4295</v>
      </c>
      <c r="E36" s="24" t="str">
        <f>[8]签字版本!E36</f>
        <v>肖坑村</v>
      </c>
      <c r="F36" s="26">
        <f>[8]签字版本!F36</f>
        <v>4.46</v>
      </c>
      <c r="G36" s="26">
        <f t="shared" si="0"/>
        <v>4.46</v>
      </c>
      <c r="H36" s="26">
        <f t="shared" si="1"/>
        <v>133.8</v>
      </c>
      <c r="I36" s="26">
        <f>[8]签字版本!J36</f>
        <v>26.76</v>
      </c>
      <c r="J36" s="25" t="str">
        <f>SUBSTITUTE([8]签字版本!K36,MID([8]签字版本!K36,9,7),"*******")</f>
        <v>90908210*******0035317</v>
      </c>
      <c r="K36" s="24" t="str">
        <f>[8]签字版本!L36</f>
        <v>连城县农村信用联社罗坊信用社</v>
      </c>
    </row>
    <row r="37" spans="1:11">
      <c r="A37" s="24" t="str">
        <f>[8]签字版本!A37</f>
        <v>31</v>
      </c>
      <c r="B37" s="24" t="str">
        <f>[8]签字版本!B37</f>
        <v>罗米招</v>
      </c>
      <c r="C37" s="24" t="str">
        <f>SUBSTITUTE([8]签字版本!C37,MID([8]签字版本!C37,7,8),"********")</f>
        <v>352627********1925</v>
      </c>
      <c r="D37" s="25" t="str">
        <f>SUBSTITUTE([8]签字版本!D37,MID([8]签字版本!D37,4,4),"****")</f>
        <v>139****5338</v>
      </c>
      <c r="E37" s="24" t="str">
        <f>[8]签字版本!E37</f>
        <v>肖坑村</v>
      </c>
      <c r="F37" s="26">
        <f>[8]签字版本!F37</f>
        <v>7.34</v>
      </c>
      <c r="G37" s="26">
        <f t="shared" si="0"/>
        <v>7.34</v>
      </c>
      <c r="H37" s="26">
        <f t="shared" si="1"/>
        <v>220.2</v>
      </c>
      <c r="I37" s="26">
        <f>[8]签字版本!J37</f>
        <v>44.04</v>
      </c>
      <c r="J37" s="25" t="str">
        <f>SUBSTITUTE([8]签字版本!K37,MID([8]签字版本!K37,9,7),"*******")</f>
        <v>62218405*******4189</v>
      </c>
      <c r="K37" s="24" t="str">
        <f>[8]签字版本!L37</f>
        <v>连城县农村信用联社罗坊信用社</v>
      </c>
    </row>
    <row r="38" spans="1:11">
      <c r="A38" s="24" t="str">
        <f>[8]签字版本!A38</f>
        <v>32</v>
      </c>
      <c r="B38" s="24" t="str">
        <f>[8]签字版本!B38</f>
        <v>罗冬秀</v>
      </c>
      <c r="C38" s="24" t="str">
        <f>SUBSTITUTE([8]签字版本!C38,MID([8]签字版本!C38,7,8),"********")</f>
        <v>352627********192X</v>
      </c>
      <c r="D38" s="25" t="str">
        <f>SUBSTITUTE([8]签字版本!D38,MID([8]签字版本!D38,4,4),"****")</f>
        <v>133****9193</v>
      </c>
      <c r="E38" s="24" t="str">
        <f>[8]签字版本!E38</f>
        <v>肖坑村</v>
      </c>
      <c r="F38" s="26">
        <f>[8]签字版本!F38</f>
        <v>1.83</v>
      </c>
      <c r="G38" s="26">
        <f t="shared" si="0"/>
        <v>1.83</v>
      </c>
      <c r="H38" s="26">
        <f t="shared" si="1"/>
        <v>54.9</v>
      </c>
      <c r="I38" s="26">
        <f>[8]签字版本!J38</f>
        <v>10.98</v>
      </c>
      <c r="J38" s="25" t="str">
        <f>SUBSTITUTE([8]签字版本!K38,MID([8]签字版本!K38,9,7),"*******")</f>
        <v>90908210*******0035433</v>
      </c>
      <c r="K38" s="24" t="str">
        <f>[8]签字版本!L38</f>
        <v>连城县农村信用联社罗坊信用社</v>
      </c>
    </row>
    <row r="39" spans="1:11">
      <c r="A39" s="24" t="str">
        <f>[8]签字版本!A39</f>
        <v>33</v>
      </c>
      <c r="B39" s="24" t="str">
        <f>[8]签字版本!B39</f>
        <v>刘炳发</v>
      </c>
      <c r="C39" s="24" t="str">
        <f>SUBSTITUTE([8]签字版本!C39,MID([8]签字版本!C39,7,8),"********")</f>
        <v>352627********1915</v>
      </c>
      <c r="D39" s="25" t="str">
        <f>SUBSTITUTE([8]签字版本!D39,MID([8]签字版本!D39,4,4),"****")</f>
        <v/>
      </c>
      <c r="E39" s="24" t="str">
        <f>[8]签字版本!E39</f>
        <v>肖坑村</v>
      </c>
      <c r="F39" s="26">
        <f>[8]签字版本!F39</f>
        <v>4.4</v>
      </c>
      <c r="G39" s="26">
        <f t="shared" si="0"/>
        <v>4.4</v>
      </c>
      <c r="H39" s="26">
        <f t="shared" si="1"/>
        <v>132</v>
      </c>
      <c r="I39" s="26">
        <f>[8]签字版本!J39</f>
        <v>26.4</v>
      </c>
      <c r="J39" s="25" t="str">
        <f>SUBSTITUTE([8]签字版本!K39,MID([8]签字版本!K39,9,7),"*******")</f>
        <v>62218405*******4130</v>
      </c>
      <c r="K39" s="24" t="str">
        <f>[8]签字版本!L39</f>
        <v>连城县农村信用联社罗坊信用社</v>
      </c>
    </row>
    <row r="40" spans="1:11">
      <c r="A40" s="24" t="str">
        <f>[8]签字版本!A40</f>
        <v>34</v>
      </c>
      <c r="B40" s="24" t="str">
        <f>[8]签字版本!B40</f>
        <v>刘华林</v>
      </c>
      <c r="C40" s="24" t="str">
        <f>SUBSTITUTE([8]签字版本!C40,MID([8]签字版本!C40,7,8),"********")</f>
        <v>352627********1910</v>
      </c>
      <c r="D40" s="25" t="str">
        <f>SUBSTITUTE([8]签字版本!D40,MID([8]签字版本!D40,4,4),"****")</f>
        <v>186****0313</v>
      </c>
      <c r="E40" s="24" t="str">
        <f>[8]签字版本!E40</f>
        <v>肖坑村</v>
      </c>
      <c r="F40" s="26">
        <f>[8]签字版本!F40</f>
        <v>5.79</v>
      </c>
      <c r="G40" s="26">
        <f t="shared" si="0"/>
        <v>5.79</v>
      </c>
      <c r="H40" s="26">
        <f t="shared" si="1"/>
        <v>173.7</v>
      </c>
      <c r="I40" s="26">
        <f>[8]签字版本!J40</f>
        <v>34.74</v>
      </c>
      <c r="J40" s="25" t="str">
        <f>SUBSTITUTE([8]签字版本!K40,MID([8]签字版本!K40,9,7),"*******")</f>
        <v>62218405*******2316</v>
      </c>
      <c r="K40" s="24" t="str">
        <f>[8]签字版本!L40</f>
        <v>连城县农村信用联社罗坊信用社</v>
      </c>
    </row>
    <row r="41" spans="1:11">
      <c r="A41" s="24" t="str">
        <f>[8]签字版本!A41</f>
        <v>35</v>
      </c>
      <c r="B41" s="24" t="str">
        <f>[8]签字版本!B41</f>
        <v>刘木升</v>
      </c>
      <c r="C41" s="24" t="str">
        <f>SUBSTITUTE([8]签字版本!C41,MID([8]签字版本!C41,7,8),"********")</f>
        <v>352627********1913</v>
      </c>
      <c r="D41" s="25" t="str">
        <f>SUBSTITUTE([8]签字版本!D41,MID([8]签字版本!D41,4,4),"****")</f>
        <v>130****1698</v>
      </c>
      <c r="E41" s="24" t="str">
        <f>[8]签字版本!E41</f>
        <v>肖坑村</v>
      </c>
      <c r="F41" s="26">
        <f>[8]签字版本!F41</f>
        <v>4.16</v>
      </c>
      <c r="G41" s="26">
        <f t="shared" si="0"/>
        <v>4.16</v>
      </c>
      <c r="H41" s="26">
        <f t="shared" si="1"/>
        <v>124.8</v>
      </c>
      <c r="I41" s="26">
        <f>[8]签字版本!J41</f>
        <v>24.96</v>
      </c>
      <c r="J41" s="25" t="str">
        <f>SUBSTITUTE([8]签字版本!K41,MID([8]签字版本!K41,9,7),"*******")</f>
        <v>90908210*******0035460</v>
      </c>
      <c r="K41" s="24" t="str">
        <f>[8]签字版本!L41</f>
        <v>连城县农村信用联社罗坊信用社</v>
      </c>
    </row>
    <row r="42" spans="1:11">
      <c r="A42" s="24" t="str">
        <f>[8]签字版本!A42</f>
        <v>36</v>
      </c>
      <c r="B42" s="24" t="str">
        <f>[8]签字版本!B42</f>
        <v>刘锡昌</v>
      </c>
      <c r="C42" s="24" t="str">
        <f>SUBSTITUTE([8]签字版本!C42,MID([8]签字版本!C42,7,8),"********")</f>
        <v>352627********1934</v>
      </c>
      <c r="D42" s="25" t="str">
        <f>SUBSTITUTE([8]签字版本!D42,MID([8]签字版本!D42,4,4),"****")</f>
        <v/>
      </c>
      <c r="E42" s="24" t="str">
        <f>[8]签字版本!E42</f>
        <v>肖坑村</v>
      </c>
      <c r="F42" s="26">
        <f>[8]签字版本!F42</f>
        <v>5.7</v>
      </c>
      <c r="G42" s="26">
        <f t="shared" si="0"/>
        <v>5.7</v>
      </c>
      <c r="H42" s="26">
        <f t="shared" si="1"/>
        <v>171</v>
      </c>
      <c r="I42" s="26">
        <f>[8]签字版本!J42</f>
        <v>34.2</v>
      </c>
      <c r="J42" s="25" t="str">
        <f>SUBSTITUTE([8]签字版本!K42,MID([8]签字版本!K42,9,7),"*******")</f>
        <v>90908210*******0035353</v>
      </c>
      <c r="K42" s="24" t="str">
        <f>[8]签字版本!L42</f>
        <v>连城县农村信用联社罗坊信用社</v>
      </c>
    </row>
    <row r="43" spans="1:11">
      <c r="A43" s="24" t="str">
        <f>[8]签字版本!A43</f>
        <v>37</v>
      </c>
      <c r="B43" s="24" t="str">
        <f>[8]签字版本!B43</f>
        <v>刘运昌</v>
      </c>
      <c r="C43" s="24" t="str">
        <f>SUBSTITUTE([8]签字版本!C43,MID([8]签字版本!C43,7,8),"********")</f>
        <v>352627********1934</v>
      </c>
      <c r="D43" s="25" t="str">
        <f>SUBSTITUTE([8]签字版本!D43,MID([8]签字版本!D43,4,4),"****")</f>
        <v>138****9147</v>
      </c>
      <c r="E43" s="24" t="str">
        <f>[8]签字版本!E43</f>
        <v>肖坑村</v>
      </c>
      <c r="F43" s="26">
        <f>[8]签字版本!F43</f>
        <v>0.47</v>
      </c>
      <c r="G43" s="26">
        <f t="shared" si="0"/>
        <v>0.47</v>
      </c>
      <c r="H43" s="26">
        <f t="shared" si="1"/>
        <v>14.1</v>
      </c>
      <c r="I43" s="26">
        <f>[8]签字版本!J43</f>
        <v>2.82</v>
      </c>
      <c r="J43" s="25" t="str">
        <f>SUBSTITUTE([8]签字版本!K43,MID([8]签字版本!K43,9,7),"*******")</f>
        <v>90908210*******0064437</v>
      </c>
      <c r="K43" s="24" t="str">
        <f>[8]签字版本!L43</f>
        <v>连城县农村信用联社罗坊信用社</v>
      </c>
    </row>
    <row r="44" spans="1:11">
      <c r="A44" s="24" t="str">
        <f>[8]签字版本!A44</f>
        <v>38</v>
      </c>
      <c r="B44" s="24" t="str">
        <f>[8]签字版本!B44</f>
        <v>罗招子</v>
      </c>
      <c r="C44" s="24" t="str">
        <f>SUBSTITUTE([8]签字版本!C44,MID([8]签字版本!C44,7,8),"********")</f>
        <v>352627********1922</v>
      </c>
      <c r="D44" s="25" t="str">
        <f>SUBSTITUTE([8]签字版本!D44,MID([8]签字版本!D44,4,4),"****")</f>
        <v>152****3473</v>
      </c>
      <c r="E44" s="24" t="str">
        <f>[8]签字版本!E44</f>
        <v>肖坑村</v>
      </c>
      <c r="F44" s="26">
        <f>[8]签字版本!F44</f>
        <v>4.77</v>
      </c>
      <c r="G44" s="26">
        <f t="shared" si="0"/>
        <v>4.77</v>
      </c>
      <c r="H44" s="26">
        <f t="shared" si="1"/>
        <v>143.1</v>
      </c>
      <c r="I44" s="26">
        <f>[8]签字版本!J44</f>
        <v>28.62</v>
      </c>
      <c r="J44" s="25" t="str">
        <f>SUBSTITUTE([8]签字版本!K44,MID([8]签字版本!K44,9,7),"*******")</f>
        <v>62218405*******8100</v>
      </c>
      <c r="K44" s="24" t="str">
        <f>[8]签字版本!L44</f>
        <v>连城县农村信用联社罗坊信用社</v>
      </c>
    </row>
    <row r="45" spans="1:11">
      <c r="A45" s="24" t="str">
        <f>[8]签字版本!A45</f>
        <v>39</v>
      </c>
      <c r="B45" s="24" t="str">
        <f>[8]签字版本!B45</f>
        <v>刘永清</v>
      </c>
      <c r="C45" s="24" t="str">
        <f>SUBSTITUTE([8]签字版本!C45,MID([8]签字版本!C45,7,8),"********")</f>
        <v>352627********1913</v>
      </c>
      <c r="D45" s="25" t="str">
        <f>SUBSTITUTE([8]签字版本!D45,MID([8]签字版本!D45,4,4),"****")</f>
        <v>181****0392</v>
      </c>
      <c r="E45" s="24" t="str">
        <f>[8]签字版本!E45</f>
        <v>肖坑村</v>
      </c>
      <c r="F45" s="26">
        <f>[8]签字版本!F45</f>
        <v>4.34</v>
      </c>
      <c r="G45" s="26">
        <f t="shared" si="0"/>
        <v>4.34</v>
      </c>
      <c r="H45" s="26">
        <f t="shared" si="1"/>
        <v>130.2</v>
      </c>
      <c r="I45" s="26">
        <f>[8]签字版本!J45</f>
        <v>26.04</v>
      </c>
      <c r="J45" s="25" t="str">
        <f>SUBSTITUTE([8]签字版本!K45,MID([8]签字版本!K45,9,7),"*******")</f>
        <v>90908210*******0035451</v>
      </c>
      <c r="K45" s="24" t="str">
        <f>[8]签字版本!L45</f>
        <v>连城县农村信用联社罗坊信用社</v>
      </c>
    </row>
    <row r="46" spans="1:11">
      <c r="A46" s="24" t="str">
        <f>[8]签字版本!A46</f>
        <v>40</v>
      </c>
      <c r="B46" s="24" t="str">
        <f>[8]签字版本!B46</f>
        <v>罗翠珍</v>
      </c>
      <c r="C46" s="24" t="str">
        <f>SUBSTITUTE([8]签字版本!C46,MID([8]签字版本!C46,7,8),"********")</f>
        <v>352627********1924</v>
      </c>
      <c r="D46" s="25" t="str">
        <f>SUBSTITUTE([8]签字版本!D46,MID([8]签字版本!D46,4,4),"****")</f>
        <v>182****6338</v>
      </c>
      <c r="E46" s="24" t="str">
        <f>[8]签字版本!E46</f>
        <v>肖坑村</v>
      </c>
      <c r="F46" s="26">
        <f>[8]签字版本!F46</f>
        <v>2.5</v>
      </c>
      <c r="G46" s="26">
        <f t="shared" si="0"/>
        <v>2.5</v>
      </c>
      <c r="H46" s="26">
        <f t="shared" si="1"/>
        <v>75</v>
      </c>
      <c r="I46" s="26">
        <f>[8]签字版本!J46</f>
        <v>15</v>
      </c>
      <c r="J46" s="25" t="str">
        <f>SUBSTITUTE([8]签字版本!K46,MID([8]签字版本!K46,9,7),"*******")</f>
        <v>90908210*******0035380</v>
      </c>
      <c r="K46" s="24" t="str">
        <f>[8]签字版本!L46</f>
        <v>连城县农村信用联社罗坊信用社</v>
      </c>
    </row>
    <row r="47" spans="1:11">
      <c r="A47" s="24" t="str">
        <f>[8]签字版本!A47</f>
        <v>41</v>
      </c>
      <c r="B47" s="24" t="str">
        <f>[8]签字版本!B47</f>
        <v>刘天水</v>
      </c>
      <c r="C47" s="24" t="str">
        <f>SUBSTITUTE([8]签字版本!C47,MID([8]签字版本!C47,7,8),"********")</f>
        <v>352627********1919</v>
      </c>
      <c r="D47" s="25" t="str">
        <f>SUBSTITUTE([8]签字版本!D47,MID([8]签字版本!D47,4,4),"****")</f>
        <v>135****9554</v>
      </c>
      <c r="E47" s="24" t="str">
        <f>[8]签字版本!E47</f>
        <v>肖坑村</v>
      </c>
      <c r="F47" s="26">
        <f>[8]签字版本!F47</f>
        <v>4.99</v>
      </c>
      <c r="G47" s="26">
        <f t="shared" si="0"/>
        <v>4.99</v>
      </c>
      <c r="H47" s="26">
        <f t="shared" si="1"/>
        <v>149.7</v>
      </c>
      <c r="I47" s="26">
        <f>[8]签字版本!J47</f>
        <v>29.94</v>
      </c>
      <c r="J47" s="25" t="str">
        <f>SUBSTITUTE([8]签字版本!K47,MID([8]签字版本!K47,9,7),"*******")</f>
        <v>90908210*******0026835</v>
      </c>
      <c r="K47" s="24" t="str">
        <f>[8]签字版本!L47</f>
        <v>连城县农村信用联社罗坊信用社</v>
      </c>
    </row>
    <row r="48" spans="1:11">
      <c r="A48" s="24" t="str">
        <f>[8]签字版本!A48</f>
        <v>42</v>
      </c>
      <c r="B48" s="24" t="str">
        <f>[8]签字版本!B48</f>
        <v>刘文亮</v>
      </c>
      <c r="C48" s="24" t="str">
        <f>SUBSTITUTE([8]签字版本!C48,MID([8]签字版本!C48,7,8),"********")</f>
        <v>352627********1918</v>
      </c>
      <c r="D48" s="25" t="str">
        <f>SUBSTITUTE([8]签字版本!D48,MID([8]签字版本!D48,4,4),"****")</f>
        <v>139****4030</v>
      </c>
      <c r="E48" s="24" t="str">
        <f>[8]签字版本!E48</f>
        <v>肖坑村</v>
      </c>
      <c r="F48" s="26">
        <f>[8]签字版本!F48</f>
        <v>7.98</v>
      </c>
      <c r="G48" s="26">
        <f t="shared" si="0"/>
        <v>7.98</v>
      </c>
      <c r="H48" s="26">
        <f t="shared" si="1"/>
        <v>239.4</v>
      </c>
      <c r="I48" s="26">
        <f>[8]签字版本!J48</f>
        <v>47.88</v>
      </c>
      <c r="J48" s="25" t="str">
        <f>SUBSTITUTE([8]签字版本!K48,MID([8]签字版本!K48,9,7),"*******")</f>
        <v>62218405*******2258</v>
      </c>
      <c r="K48" s="24" t="str">
        <f>[8]签字版本!L48</f>
        <v>连城县农村信用联社罗坊信用社</v>
      </c>
    </row>
    <row r="49" spans="1:11">
      <c r="A49" s="24" t="str">
        <f>[8]签字版本!A49</f>
        <v>43</v>
      </c>
      <c r="B49" s="24" t="str">
        <f>[8]签字版本!B49</f>
        <v>刘长水</v>
      </c>
      <c r="C49" s="24" t="str">
        <f>SUBSTITUTE([8]签字版本!C49,MID([8]签字版本!C49,7,8),"********")</f>
        <v>352627********1913</v>
      </c>
      <c r="D49" s="25" t="str">
        <f>SUBSTITUTE([8]签字版本!D49,MID([8]签字版本!D49,4,4),"****")</f>
        <v>133****5072</v>
      </c>
      <c r="E49" s="24" t="str">
        <f>[8]签字版本!E49</f>
        <v>肖坑村</v>
      </c>
      <c r="F49" s="26">
        <f>[8]签字版本!F49</f>
        <v>3.74</v>
      </c>
      <c r="G49" s="26">
        <f t="shared" si="0"/>
        <v>3.74</v>
      </c>
      <c r="H49" s="26">
        <f t="shared" si="1"/>
        <v>112.2</v>
      </c>
      <c r="I49" s="26">
        <f>[8]签字版本!J49</f>
        <v>22.44</v>
      </c>
      <c r="J49" s="25" t="str">
        <f>SUBSTITUTE([8]签字版本!K49,MID([8]签字版本!K49,9,7),"*******")</f>
        <v>90908210*******0035442</v>
      </c>
      <c r="K49" s="24" t="str">
        <f>[8]签字版本!L49</f>
        <v>连城县农村信用联社罗坊信用社</v>
      </c>
    </row>
    <row r="50" spans="1:11">
      <c r="A50" s="24" t="str">
        <f>[8]签字版本!A50</f>
        <v>44</v>
      </c>
      <c r="B50" s="24" t="str">
        <f>[8]签字版本!B50</f>
        <v>刘松杵</v>
      </c>
      <c r="C50" s="24" t="str">
        <f>SUBSTITUTE([8]签字版本!C50,MID([8]签字版本!C50,7,8),"********")</f>
        <v>350825********1936</v>
      </c>
      <c r="D50" s="25" t="str">
        <f>SUBSTITUTE([8]签字版本!D50,MID([8]签字版本!D50,4,4),"****")</f>
        <v>849****</v>
      </c>
      <c r="E50" s="24" t="str">
        <f>[8]签字版本!E50</f>
        <v>肖坑村</v>
      </c>
      <c r="F50" s="26">
        <f>[8]签字版本!F50</f>
        <v>4.09</v>
      </c>
      <c r="G50" s="26">
        <f t="shared" si="0"/>
        <v>4.09</v>
      </c>
      <c r="H50" s="26">
        <f t="shared" si="1"/>
        <v>122.7</v>
      </c>
      <c r="I50" s="26">
        <f>[8]签字版本!J50</f>
        <v>24.54</v>
      </c>
      <c r="J50" s="25" t="str">
        <f>SUBSTITUTE([8]签字版本!K50,MID([8]签字版本!K50,9,7),"*******")</f>
        <v>90908210*******0035406</v>
      </c>
      <c r="K50" s="24" t="str">
        <f>[8]签字版本!L50</f>
        <v>连城县农村信用联社罗坊信用社</v>
      </c>
    </row>
    <row r="51" spans="1:11">
      <c r="A51" s="24" t="str">
        <f>[8]签字版本!A51</f>
        <v>45</v>
      </c>
      <c r="B51" s="24" t="str">
        <f>[8]签字版本!B51</f>
        <v>刘金保</v>
      </c>
      <c r="C51" s="24" t="str">
        <f>SUBSTITUTE([8]签字版本!C51,MID([8]签字版本!C51,7,8),"********")</f>
        <v>352627********1914</v>
      </c>
      <c r="D51" s="25" t="str">
        <f>SUBSTITUTE([8]签字版本!D51,MID([8]签字版本!D51,4,4),"****")</f>
        <v/>
      </c>
      <c r="E51" s="24" t="str">
        <f>[8]签字版本!E51</f>
        <v>肖坑村</v>
      </c>
      <c r="F51" s="26">
        <f>[8]签字版本!F51</f>
        <v>14.12</v>
      </c>
      <c r="G51" s="26">
        <f t="shared" si="0"/>
        <v>14.12</v>
      </c>
      <c r="H51" s="26">
        <f t="shared" si="1"/>
        <v>423.6</v>
      </c>
      <c r="I51" s="26">
        <f>[8]签字版本!J51</f>
        <v>84.72</v>
      </c>
      <c r="J51" s="25" t="str">
        <f>SUBSTITUTE([8]签字版本!K51,MID([8]签字版本!K51,9,7),"*******")</f>
        <v>62218405*******4106</v>
      </c>
      <c r="K51" s="24" t="str">
        <f>[8]签字版本!L51</f>
        <v>连城县农村信用联社罗坊信用社</v>
      </c>
    </row>
    <row r="52" spans="1:11">
      <c r="A52" s="24" t="str">
        <f>[8]签字版本!A52</f>
        <v>46</v>
      </c>
      <c r="B52" s="24" t="str">
        <f>[8]签字版本!B52</f>
        <v>刘焕辉</v>
      </c>
      <c r="C52" s="24" t="str">
        <f>SUBSTITUTE([8]签字版本!C52,MID([8]签字版本!C52,7,8),"********")</f>
        <v>352627********1917</v>
      </c>
      <c r="D52" s="25" t="str">
        <f>SUBSTITUTE([8]签字版本!D52,MID([8]签字版本!D52,4,4),"****")</f>
        <v>138****9685</v>
      </c>
      <c r="E52" s="24" t="str">
        <f>[8]签字版本!E52</f>
        <v>肖坑村</v>
      </c>
      <c r="F52" s="26">
        <f>[8]签字版本!F52</f>
        <v>3.19</v>
      </c>
      <c r="G52" s="26">
        <f t="shared" si="0"/>
        <v>3.19</v>
      </c>
      <c r="H52" s="26">
        <f t="shared" si="1"/>
        <v>95.7</v>
      </c>
      <c r="I52" s="26">
        <f>[8]签字版本!J52</f>
        <v>19.14</v>
      </c>
      <c r="J52" s="25" t="str">
        <f>SUBSTITUTE([8]签字版本!K52,MID([8]签字版本!K52,9,7),"*******")</f>
        <v>90908210*******0035371</v>
      </c>
      <c r="K52" s="24" t="str">
        <f>[8]签字版本!L52</f>
        <v>连城县农村信用联社罗坊信用社</v>
      </c>
    </row>
    <row r="53" spans="1:11">
      <c r="A53" s="24" t="str">
        <f>[8]签字版本!A53</f>
        <v>47</v>
      </c>
      <c r="B53" s="24" t="str">
        <f>[8]签字版本!B53</f>
        <v>刘水长</v>
      </c>
      <c r="C53" s="24" t="str">
        <f>SUBSTITUTE([8]签字版本!C53,MID([8]签字版本!C53,7,8),"********")</f>
        <v>352627********1917</v>
      </c>
      <c r="D53" s="25" t="str">
        <f>SUBSTITUTE([8]签字版本!D53,MID([8]签字版本!D53,4,4),"****")</f>
        <v>135****5223</v>
      </c>
      <c r="E53" s="24" t="str">
        <f>[8]签字版本!E53</f>
        <v>肖坑村</v>
      </c>
      <c r="F53" s="26">
        <f>[8]签字版本!F53</f>
        <v>4.18</v>
      </c>
      <c r="G53" s="26">
        <f t="shared" si="0"/>
        <v>4.18</v>
      </c>
      <c r="H53" s="26">
        <f t="shared" si="1"/>
        <v>125.4</v>
      </c>
      <c r="I53" s="26">
        <f>[8]签字版本!J53</f>
        <v>25.08</v>
      </c>
      <c r="J53" s="25" t="str">
        <f>SUBSTITUTE([8]签字版本!K53,MID([8]签字版本!K53,9,7),"*******")</f>
        <v>62218405*******3520</v>
      </c>
      <c r="K53" s="24" t="str">
        <f>[8]签字版本!L53</f>
        <v>连城县农村信用联社罗坊信用社</v>
      </c>
    </row>
    <row r="54" spans="1:11">
      <c r="A54" s="24" t="str">
        <f>[8]签字版本!A54</f>
        <v>48</v>
      </c>
      <c r="B54" s="24" t="str">
        <f>[8]签字版本!B54</f>
        <v>刘盛材</v>
      </c>
      <c r="C54" s="24" t="str">
        <f>SUBSTITUTE([8]签字版本!C54,MID([8]签字版本!C54,7,8),"********")</f>
        <v>352627********1913</v>
      </c>
      <c r="D54" s="25" t="str">
        <f>SUBSTITUTE([8]签字版本!D54,MID([8]签字版本!D54,4,4),"****")</f>
        <v>151****4956</v>
      </c>
      <c r="E54" s="24" t="str">
        <f>[8]签字版本!E54</f>
        <v>肖坑村</v>
      </c>
      <c r="F54" s="26">
        <f>[8]签字版本!F54</f>
        <v>7.42</v>
      </c>
      <c r="G54" s="26">
        <f t="shared" si="0"/>
        <v>7.42</v>
      </c>
      <c r="H54" s="26">
        <f t="shared" si="1"/>
        <v>222.6</v>
      </c>
      <c r="I54" s="26">
        <f>[8]签字版本!J54</f>
        <v>44.52</v>
      </c>
      <c r="J54" s="25" t="str">
        <f>SUBSTITUTE([8]签字版本!K54,MID([8]签字版本!K54,9,7),"*******")</f>
        <v>90908210*******0035479</v>
      </c>
      <c r="K54" s="24" t="str">
        <f>[8]签字版本!L54</f>
        <v>连城县农村信用联社罗坊信用社</v>
      </c>
    </row>
    <row r="55" spans="1:11">
      <c r="A55" s="24" t="str">
        <f>[8]签字版本!A55</f>
        <v>49</v>
      </c>
      <c r="B55" s="24" t="str">
        <f>[8]签字版本!B55</f>
        <v>刘林昌</v>
      </c>
      <c r="C55" s="24" t="str">
        <f>SUBSTITUTE([8]签字版本!C55,MID([8]签字版本!C55,7,8),"********")</f>
        <v>352627********1910</v>
      </c>
      <c r="D55" s="25" t="str">
        <f>SUBSTITUTE([8]签字版本!D55,MID([8]签字版本!D55,4,4),"****")</f>
        <v>138****4667</v>
      </c>
      <c r="E55" s="24" t="str">
        <f>[8]签字版本!E55</f>
        <v>肖坑村</v>
      </c>
      <c r="F55" s="26">
        <f>[8]签字版本!F55</f>
        <v>5.73</v>
      </c>
      <c r="G55" s="26">
        <f t="shared" si="0"/>
        <v>5.73</v>
      </c>
      <c r="H55" s="26">
        <f t="shared" si="1"/>
        <v>171.9</v>
      </c>
      <c r="I55" s="26">
        <f>[8]签字版本!J55</f>
        <v>34.38</v>
      </c>
      <c r="J55" s="25" t="str">
        <f>SUBSTITUTE([8]签字版本!K55,MID([8]签字版本!K55,9,7),"*******")</f>
        <v>90908210*******0035308</v>
      </c>
      <c r="K55" s="24" t="str">
        <f>[8]签字版本!L55</f>
        <v>连城县农村信用联社罗坊信用社</v>
      </c>
    </row>
    <row r="56" spans="1:11">
      <c r="A56" s="24" t="str">
        <f>[8]签字版本!A56</f>
        <v>50</v>
      </c>
      <c r="B56" s="24" t="str">
        <f>[8]签字版本!B56</f>
        <v>刘洪昌</v>
      </c>
      <c r="C56" s="24" t="str">
        <f>SUBSTITUTE([8]签字版本!C56,MID([8]签字版本!C56,7,8),"********")</f>
        <v>352627********193X</v>
      </c>
      <c r="D56" s="25" t="str">
        <f>SUBSTITUTE([8]签字版本!D56,MID([8]签字版本!D56,4,4),"****")</f>
        <v>136****7468</v>
      </c>
      <c r="E56" s="24" t="str">
        <f>[8]签字版本!E56</f>
        <v>肖坑村</v>
      </c>
      <c r="F56" s="26">
        <f>[8]签字版本!F56</f>
        <v>12.08</v>
      </c>
      <c r="G56" s="26">
        <f t="shared" si="0"/>
        <v>12.08</v>
      </c>
      <c r="H56" s="26">
        <f t="shared" si="1"/>
        <v>362.4</v>
      </c>
      <c r="I56" s="26">
        <f>[8]签字版本!J56</f>
        <v>72.48</v>
      </c>
      <c r="J56" s="25" t="str">
        <f>SUBSTITUTE([8]签字版本!K56,MID([8]签字版本!K56,9,7),"*******")</f>
        <v>90908210*******0035344</v>
      </c>
      <c r="K56" s="24" t="str">
        <f>[8]签字版本!L56</f>
        <v>连城县农村信用联社罗坊信用社</v>
      </c>
    </row>
    <row r="57" spans="1:11">
      <c r="A57" s="24" t="str">
        <f>[8]签字版本!A57</f>
        <v>51</v>
      </c>
      <c r="B57" s="24" t="str">
        <f>[8]签字版本!B57</f>
        <v>刘移民</v>
      </c>
      <c r="C57" s="24" t="str">
        <f>SUBSTITUTE([8]签字版本!C57,MID([8]签字版本!C57,7,8),"********")</f>
        <v>352627********1917</v>
      </c>
      <c r="D57" s="25" t="str">
        <f>SUBSTITUTE([8]签字版本!D57,MID([8]签字版本!D57,4,4),"****")</f>
        <v>198****8736</v>
      </c>
      <c r="E57" s="24" t="str">
        <f>[8]签字版本!E57</f>
        <v>肖坑村</v>
      </c>
      <c r="F57" s="26">
        <f>[8]签字版本!F57</f>
        <v>1.79</v>
      </c>
      <c r="G57" s="26">
        <f t="shared" si="0"/>
        <v>1.79</v>
      </c>
      <c r="H57" s="26">
        <f t="shared" si="1"/>
        <v>53.7</v>
      </c>
      <c r="I57" s="26">
        <f>[8]签字版本!J57</f>
        <v>10.74</v>
      </c>
      <c r="J57" s="25" t="str">
        <f>SUBSTITUTE([8]签字版本!K57,MID([8]签字版本!K57,9,7),"*******")</f>
        <v>90908210*******0035567</v>
      </c>
      <c r="K57" s="24" t="str">
        <f>[8]签字版本!L57</f>
        <v>连城县农村信用联社罗坊信用社</v>
      </c>
    </row>
    <row r="58" spans="1:11">
      <c r="A58" s="24" t="str">
        <f>[8]签字版本!A58</f>
        <v>52</v>
      </c>
      <c r="B58" s="24" t="str">
        <f>[8]签字版本!B58</f>
        <v>刘金长</v>
      </c>
      <c r="C58" s="24" t="str">
        <f>SUBSTITUTE([8]签字版本!C58,MID([8]签字版本!C58,7,8),"********")</f>
        <v>352627********1912</v>
      </c>
      <c r="D58" s="25" t="str">
        <f>SUBSTITUTE([8]签字版本!D58,MID([8]签字版本!D58,4,4),"****")</f>
        <v>185****1327</v>
      </c>
      <c r="E58" s="24" t="str">
        <f>[8]签字版本!E58</f>
        <v>肖坑村</v>
      </c>
      <c r="F58" s="26">
        <f>[8]签字版本!F58</f>
        <v>2.35</v>
      </c>
      <c r="G58" s="26">
        <f t="shared" si="0"/>
        <v>2.35</v>
      </c>
      <c r="H58" s="26">
        <f t="shared" si="1"/>
        <v>70.5</v>
      </c>
      <c r="I58" s="26">
        <f>[8]签字版本!J58</f>
        <v>14.1</v>
      </c>
      <c r="J58" s="25" t="str">
        <f>SUBSTITUTE([8]签字版本!K58,MID([8]签字版本!K58,9,7),"*******")</f>
        <v>90908210*******0035521</v>
      </c>
      <c r="K58" s="24" t="str">
        <f>[8]签字版本!L58</f>
        <v>连城县农村信用联社罗坊信用社</v>
      </c>
    </row>
    <row r="59" spans="1:11">
      <c r="A59" s="24" t="str">
        <f>[8]签字版本!A59</f>
        <v>53</v>
      </c>
      <c r="B59" s="24" t="str">
        <f>[8]签字版本!B59</f>
        <v>罗华金</v>
      </c>
      <c r="C59" s="24" t="str">
        <f>SUBSTITUTE([8]签字版本!C59,MID([8]签字版本!C59,7,8),"********")</f>
        <v>352627********192X</v>
      </c>
      <c r="D59" s="25" t="str">
        <f>SUBSTITUTE([8]签字版本!D59,MID([8]签字版本!D59,4,4),"****")</f>
        <v>150****9838</v>
      </c>
      <c r="E59" s="24" t="str">
        <f>[8]签字版本!E59</f>
        <v>肖坑村</v>
      </c>
      <c r="F59" s="26">
        <f>[8]签字版本!F59</f>
        <v>3.63</v>
      </c>
      <c r="G59" s="26">
        <f t="shared" si="0"/>
        <v>3.63</v>
      </c>
      <c r="H59" s="26">
        <f t="shared" si="1"/>
        <v>108.9</v>
      </c>
      <c r="I59" s="26">
        <f>[8]签字版本!J59</f>
        <v>21.78</v>
      </c>
      <c r="J59" s="25" t="str">
        <f>SUBSTITUTE([8]签字版本!K59,MID([8]签字版本!K59,9,7),"*******")</f>
        <v>90908210*******0035727</v>
      </c>
      <c r="K59" s="24" t="str">
        <f>[8]签字版本!L59</f>
        <v>连城县农村信用联社罗坊信用社</v>
      </c>
    </row>
    <row r="60" spans="1:11">
      <c r="A60" s="24" t="str">
        <f>[8]签字版本!A60</f>
        <v>54</v>
      </c>
      <c r="B60" s="24" t="str">
        <f>[8]签字版本!B60</f>
        <v>刘作云</v>
      </c>
      <c r="C60" s="24" t="str">
        <f>SUBSTITUTE([8]签字版本!C60,MID([8]签字版本!C60,7,8),"********")</f>
        <v>350825********1917</v>
      </c>
      <c r="D60" s="25" t="str">
        <f>SUBSTITUTE([8]签字版本!D60,MID([8]签字版本!D60,4,4),"****")</f>
        <v>158****6547</v>
      </c>
      <c r="E60" s="24" t="str">
        <f>[8]签字版本!E60</f>
        <v>肖坑村</v>
      </c>
      <c r="F60" s="26">
        <f>[8]签字版本!F60</f>
        <v>3.97</v>
      </c>
      <c r="G60" s="26">
        <f t="shared" si="0"/>
        <v>3.97</v>
      </c>
      <c r="H60" s="26">
        <f t="shared" si="1"/>
        <v>119.1</v>
      </c>
      <c r="I60" s="26">
        <f>[8]签字版本!J60</f>
        <v>23.82</v>
      </c>
      <c r="J60" s="25" t="str">
        <f>SUBSTITUTE([8]签字版本!K60,MID([8]签字版本!K60,9,7),"*******")</f>
        <v>90908210*******0026924</v>
      </c>
      <c r="K60" s="24" t="str">
        <f>[8]签字版本!L60</f>
        <v>连城县农村信用联社罗坊信用社</v>
      </c>
    </row>
    <row r="61" spans="1:11">
      <c r="A61" s="24" t="str">
        <f>[8]签字版本!A61</f>
        <v>55</v>
      </c>
      <c r="B61" s="24" t="str">
        <f>[8]签字版本!B61</f>
        <v>刘作亮</v>
      </c>
      <c r="C61" s="24" t="str">
        <f>SUBSTITUTE([8]签字版本!C61,MID([8]签字版本!C61,7,8),"********")</f>
        <v>352627********1912</v>
      </c>
      <c r="D61" s="25" t="str">
        <f>SUBSTITUTE([8]签字版本!D61,MID([8]签字版本!D61,4,4),"****")</f>
        <v>139****1137</v>
      </c>
      <c r="E61" s="24" t="str">
        <f>[8]签字版本!E61</f>
        <v>肖坑村</v>
      </c>
      <c r="F61" s="26">
        <f>[8]签字版本!F61</f>
        <v>4.57</v>
      </c>
      <c r="G61" s="26">
        <f t="shared" si="0"/>
        <v>4.57</v>
      </c>
      <c r="H61" s="26">
        <f t="shared" si="1"/>
        <v>137.1</v>
      </c>
      <c r="I61" s="26">
        <f>[8]签字版本!J61</f>
        <v>27.42</v>
      </c>
      <c r="J61" s="25" t="str">
        <f>SUBSTITUTE([8]签字版本!K61,MID([8]签字版本!K61,9,7),"*******")</f>
        <v>90908210*******0035754</v>
      </c>
      <c r="K61" s="24" t="str">
        <f>[8]签字版本!L61</f>
        <v>连城县农村信用联社罗坊信用社</v>
      </c>
    </row>
    <row r="62" spans="1:11">
      <c r="A62" s="24" t="str">
        <f>[8]签字版本!A62</f>
        <v>56</v>
      </c>
      <c r="B62" s="24" t="str">
        <f>[8]签字版本!B62</f>
        <v>刘炎光</v>
      </c>
      <c r="C62" s="24" t="str">
        <f>SUBSTITUTE([8]签字版本!C62,MID([8]签字版本!C62,7,8),"********")</f>
        <v>352627********1917</v>
      </c>
      <c r="D62" s="25" t="str">
        <f>SUBSTITUTE([8]签字版本!D62,MID([8]签字版本!D62,4,4),"****")</f>
        <v/>
      </c>
      <c r="E62" s="24" t="str">
        <f>[8]签字版本!E62</f>
        <v>肖坑村</v>
      </c>
      <c r="F62" s="26">
        <f>[8]签字版本!F62</f>
        <v>3.8</v>
      </c>
      <c r="G62" s="26">
        <f t="shared" si="0"/>
        <v>3.8</v>
      </c>
      <c r="H62" s="26">
        <f t="shared" si="1"/>
        <v>114</v>
      </c>
      <c r="I62" s="26">
        <f>[8]签字版本!J62</f>
        <v>22.8</v>
      </c>
      <c r="J62" s="25" t="str">
        <f>SUBSTITUTE([8]签字版本!K62,MID([8]签字版本!K62,9,7),"*******")</f>
        <v>62366819*******9493</v>
      </c>
      <c r="K62" s="24" t="str">
        <f>[8]签字版本!L62</f>
        <v>连城县农村信用联社罗坊信用社</v>
      </c>
    </row>
    <row r="63" spans="1:11">
      <c r="A63" s="24" t="str">
        <f>[8]签字版本!A63</f>
        <v>57</v>
      </c>
      <c r="B63" s="24" t="str">
        <f>[8]签字版本!B63</f>
        <v>刘传松</v>
      </c>
      <c r="C63" s="24" t="str">
        <f>SUBSTITUTE([8]签字版本!C63,MID([8]签字版本!C63,7,8),"********")</f>
        <v>352627********1936</v>
      </c>
      <c r="D63" s="25" t="str">
        <f>SUBSTITUTE([8]签字版本!D63,MID([8]签字版本!D63,4,4),"****")</f>
        <v>135****5119</v>
      </c>
      <c r="E63" s="24" t="str">
        <f>[8]签字版本!E63</f>
        <v>肖坑村</v>
      </c>
      <c r="F63" s="26">
        <f>[8]签字版本!F63</f>
        <v>3.38</v>
      </c>
      <c r="G63" s="26">
        <f t="shared" si="0"/>
        <v>3.38</v>
      </c>
      <c r="H63" s="26">
        <f t="shared" si="1"/>
        <v>101.4</v>
      </c>
      <c r="I63" s="26">
        <f>[8]签字版本!J63</f>
        <v>20.28</v>
      </c>
      <c r="J63" s="25" t="str">
        <f>SUBSTITUTE([8]签字版本!K63,MID([8]签字版本!K63,9,7),"*******")</f>
        <v>62218405*******9924</v>
      </c>
      <c r="K63" s="24" t="str">
        <f>[8]签字版本!L63</f>
        <v>连城县农村信用联社罗坊信用社</v>
      </c>
    </row>
    <row r="64" spans="1:11">
      <c r="A64" s="24" t="str">
        <f>[8]签字版本!A64</f>
        <v>58</v>
      </c>
      <c r="B64" s="24" t="str">
        <f>[8]签字版本!B64</f>
        <v>刘德光</v>
      </c>
      <c r="C64" s="24" t="str">
        <f>SUBSTITUTE([8]签字版本!C64,MID([8]签字版本!C64,7,8),"********")</f>
        <v>352627********1912</v>
      </c>
      <c r="D64" s="25" t="str">
        <f>SUBSTITUTE([8]签字版本!D64,MID([8]签字版本!D64,4,4),"****")</f>
        <v>131****6289</v>
      </c>
      <c r="E64" s="24" t="str">
        <f>[8]签字版本!E64</f>
        <v>肖坑村</v>
      </c>
      <c r="F64" s="26">
        <f>[8]签字版本!F64</f>
        <v>1.5</v>
      </c>
      <c r="G64" s="26">
        <f t="shared" si="0"/>
        <v>1.5</v>
      </c>
      <c r="H64" s="26">
        <f t="shared" si="1"/>
        <v>45</v>
      </c>
      <c r="I64" s="26">
        <f>[8]签字版本!J64</f>
        <v>9</v>
      </c>
      <c r="J64" s="25" t="str">
        <f>SUBSTITUTE([8]签字版本!K64,MID([8]签字版本!K64,9,7),"*******")</f>
        <v>62218405*******0641</v>
      </c>
      <c r="K64" s="24" t="str">
        <f>[8]签字版本!L64</f>
        <v>连城县农村信用联社罗坊信用社</v>
      </c>
    </row>
    <row r="65" spans="1:11">
      <c r="A65" s="24" t="str">
        <f>[8]签字版本!A65</f>
        <v>59</v>
      </c>
      <c r="B65" s="24" t="str">
        <f>[8]签字版本!B65</f>
        <v>刘生养</v>
      </c>
      <c r="C65" s="24" t="str">
        <f>SUBSTITUTE([8]签字版本!C65,MID([8]签字版本!C65,7,8),"********")</f>
        <v>352627********1912</v>
      </c>
      <c r="D65" s="25" t="str">
        <f>SUBSTITUTE([8]签字版本!D65,MID([8]签字版本!D65,4,4),"****")</f>
        <v>151****4897</v>
      </c>
      <c r="E65" s="24" t="str">
        <f>[8]签字版本!E65</f>
        <v>肖坑村</v>
      </c>
      <c r="F65" s="26">
        <f>[8]签字版本!F65</f>
        <v>3.14</v>
      </c>
      <c r="G65" s="26">
        <f t="shared" si="0"/>
        <v>3.14</v>
      </c>
      <c r="H65" s="26">
        <f t="shared" si="1"/>
        <v>94.2</v>
      </c>
      <c r="I65" s="26">
        <f>[8]签字版本!J65</f>
        <v>18.84</v>
      </c>
      <c r="J65" s="25" t="str">
        <f>SUBSTITUTE([8]签字版本!K65,MID([8]签字版本!K65,9,7),"*******")</f>
        <v>90908210*******0064446</v>
      </c>
      <c r="K65" s="24" t="str">
        <f>[8]签字版本!L65</f>
        <v>连城县农村信用联社罗坊信用社</v>
      </c>
    </row>
    <row r="66" spans="1:11">
      <c r="A66" s="24" t="str">
        <f>[8]签字版本!A66</f>
        <v>60</v>
      </c>
      <c r="B66" s="24" t="str">
        <f>[8]签字版本!B66</f>
        <v>吴如珍</v>
      </c>
      <c r="C66" s="24" t="str">
        <f>SUBSTITUTE([8]签字版本!C66,MID([8]签字版本!C66,7,8),"********")</f>
        <v>352627********1927</v>
      </c>
      <c r="D66" s="25" t="str">
        <f>SUBSTITUTE([8]签字版本!D66,MID([8]签字版本!D66,4,4),"****")</f>
        <v/>
      </c>
      <c r="E66" s="24" t="str">
        <f>[8]签字版本!E66</f>
        <v>肖坑村</v>
      </c>
      <c r="F66" s="26">
        <f>[8]签字版本!F66</f>
        <v>5.48</v>
      </c>
      <c r="G66" s="26">
        <f t="shared" si="0"/>
        <v>5.48</v>
      </c>
      <c r="H66" s="26">
        <f t="shared" si="1"/>
        <v>164.4</v>
      </c>
      <c r="I66" s="26">
        <f>[8]签字版本!J66</f>
        <v>32.88</v>
      </c>
      <c r="J66" s="25" t="str">
        <f>SUBSTITUTE([8]签字版本!K66,MID([8]签字版本!K66,9,7),"*******")</f>
        <v>62218405*******1367</v>
      </c>
      <c r="K66" s="24" t="str">
        <f>[8]签字版本!L66</f>
        <v>连城县农村信用联社罗坊信用社</v>
      </c>
    </row>
    <row r="67" spans="1:11">
      <c r="A67" s="24" t="str">
        <f>[8]签字版本!A67</f>
        <v>61</v>
      </c>
      <c r="B67" s="24" t="str">
        <f>[8]签字版本!B67</f>
        <v>江小英</v>
      </c>
      <c r="C67" s="24" t="str">
        <f>SUBSTITUTE([8]签字版本!C67,MID([8]签字版本!C67,7,8),"********")</f>
        <v>352627********1325</v>
      </c>
      <c r="D67" s="25" t="str">
        <f>SUBSTITUTE([8]签字版本!D67,MID([8]签字版本!D67,4,4),"****")</f>
        <v>138****2864</v>
      </c>
      <c r="E67" s="24" t="str">
        <f>[8]签字版本!E67</f>
        <v>肖坑村</v>
      </c>
      <c r="F67" s="26">
        <f>[8]签字版本!F67</f>
        <v>2.22</v>
      </c>
      <c r="G67" s="26">
        <f t="shared" si="0"/>
        <v>2.22</v>
      </c>
      <c r="H67" s="26">
        <f t="shared" si="1"/>
        <v>66.6</v>
      </c>
      <c r="I67" s="26">
        <f>[8]签字版本!J67</f>
        <v>13.32</v>
      </c>
      <c r="J67" s="25" t="str">
        <f>SUBSTITUTE([8]签字版本!K67,MID([8]签字版本!K67,9,7),"*******")</f>
        <v>62218405*******3686</v>
      </c>
      <c r="K67" s="24" t="str">
        <f>[8]签字版本!L67</f>
        <v>连城县农村信用联社罗坊信用社</v>
      </c>
    </row>
    <row r="68" spans="1:11">
      <c r="A68" s="24" t="str">
        <f>[8]签字版本!A68</f>
        <v>62</v>
      </c>
      <c r="B68" s="24" t="str">
        <f>[8]签字版本!B68</f>
        <v>刘广西</v>
      </c>
      <c r="C68" s="24" t="str">
        <f>SUBSTITUTE([8]签字版本!C68,MID([8]签字版本!C68,7,8),"********")</f>
        <v>352627********1917</v>
      </c>
      <c r="D68" s="25" t="str">
        <f>SUBSTITUTE([8]签字版本!D68,MID([8]签字版本!D68,4,4),"****")</f>
        <v>158****1161</v>
      </c>
      <c r="E68" s="24" t="str">
        <f>[8]签字版本!E68</f>
        <v>肖坑村</v>
      </c>
      <c r="F68" s="26">
        <f>[8]签字版本!F68</f>
        <v>4.64</v>
      </c>
      <c r="G68" s="26">
        <f t="shared" si="0"/>
        <v>4.64</v>
      </c>
      <c r="H68" s="26">
        <f t="shared" si="1"/>
        <v>139.2</v>
      </c>
      <c r="I68" s="26">
        <f>[8]签字版本!J68</f>
        <v>27.84</v>
      </c>
      <c r="J68" s="25" t="str">
        <f>SUBSTITUTE([8]签字版本!K68,MID([8]签字版本!K68,9,7),"*******")</f>
        <v>90908210*******0035709</v>
      </c>
      <c r="K68" s="24" t="str">
        <f>[8]签字版本!L68</f>
        <v>连城县农村信用联社罗坊信用社</v>
      </c>
    </row>
    <row r="69" spans="1:11">
      <c r="A69" s="24" t="str">
        <f>[8]签字版本!A69</f>
        <v>63</v>
      </c>
      <c r="B69" s="24" t="str">
        <f>[8]签字版本!B69</f>
        <v>刘加光</v>
      </c>
      <c r="C69" s="24" t="str">
        <f>SUBSTITUTE([8]签字版本!C69,MID([8]签字版本!C69,7,8),"********")</f>
        <v>352627********1955</v>
      </c>
      <c r="D69" s="25" t="str">
        <f>SUBSTITUTE([8]签字版本!D69,MID([8]签字版本!D69,4,4),"****")</f>
        <v>187****6659</v>
      </c>
      <c r="E69" s="24" t="str">
        <f>[8]签字版本!E69</f>
        <v>肖坑村</v>
      </c>
      <c r="F69" s="26">
        <f>[8]签字版本!F69</f>
        <v>3.21</v>
      </c>
      <c r="G69" s="26">
        <f t="shared" si="0"/>
        <v>3.21</v>
      </c>
      <c r="H69" s="26">
        <f t="shared" si="1"/>
        <v>96.3</v>
      </c>
      <c r="I69" s="26">
        <f>[8]签字版本!J69</f>
        <v>19.26</v>
      </c>
      <c r="J69" s="25" t="str">
        <f>SUBSTITUTE([8]签字版本!K69,MID([8]签字版本!K69,9,7),"*******")</f>
        <v>90908210*******0035683</v>
      </c>
      <c r="K69" s="24" t="str">
        <f>[8]签字版本!L69</f>
        <v>连城县农村信用联社罗坊信用社</v>
      </c>
    </row>
    <row r="70" spans="1:11">
      <c r="A70" s="24" t="str">
        <f>[8]签字版本!A70</f>
        <v>64</v>
      </c>
      <c r="B70" s="24" t="str">
        <f>[8]签字版本!B70</f>
        <v>刘赐光</v>
      </c>
      <c r="C70" s="24" t="str">
        <f>SUBSTITUTE([8]签字版本!C70,MID([8]签字版本!C70,7,8),"********")</f>
        <v>352627********1910</v>
      </c>
      <c r="D70" s="25" t="str">
        <f>SUBSTITUTE([8]签字版本!D70,MID([8]签字版本!D70,4,4),"****")</f>
        <v>187****7680</v>
      </c>
      <c r="E70" s="24" t="str">
        <f>[8]签字版本!E70</f>
        <v>肖坑村</v>
      </c>
      <c r="F70" s="26">
        <f>[8]签字版本!F70</f>
        <v>4.15</v>
      </c>
      <c r="G70" s="26">
        <f t="shared" si="0"/>
        <v>4.15</v>
      </c>
      <c r="H70" s="26">
        <f t="shared" si="1"/>
        <v>124.5</v>
      </c>
      <c r="I70" s="26">
        <f>[8]签字版本!J70</f>
        <v>24.9</v>
      </c>
      <c r="J70" s="25" t="str">
        <f>SUBSTITUTE([8]签字版本!K70,MID([8]签字版本!K70,9,7),"*******")</f>
        <v>90908210*******0035790</v>
      </c>
      <c r="K70" s="24" t="str">
        <f>[8]签字版本!L70</f>
        <v>连城县农村信用联社罗坊信用社</v>
      </c>
    </row>
    <row r="71" spans="1:11">
      <c r="A71" s="24" t="str">
        <f>[8]签字版本!A71</f>
        <v>65</v>
      </c>
      <c r="B71" s="24" t="str">
        <f>[8]签字版本!B71</f>
        <v>刘文泷</v>
      </c>
      <c r="C71" s="24" t="str">
        <f>SUBSTITUTE([8]签字版本!C71,MID([8]签字版本!C71,7,8),"********")</f>
        <v>352627********1918</v>
      </c>
      <c r="D71" s="25" t="str">
        <f>SUBSTITUTE([8]签字版本!D71,MID([8]签字版本!D71,4,4),"****")</f>
        <v/>
      </c>
      <c r="E71" s="24" t="str">
        <f>[8]签字版本!E71</f>
        <v>肖坑村</v>
      </c>
      <c r="F71" s="26">
        <f>[8]签字版本!F71</f>
        <v>5.34</v>
      </c>
      <c r="G71" s="26">
        <f t="shared" ref="G71:G134" si="2">F71</f>
        <v>5.34</v>
      </c>
      <c r="H71" s="26">
        <f t="shared" ref="H71:H134" si="3">G71*30</f>
        <v>160.2</v>
      </c>
      <c r="I71" s="26">
        <f>[8]签字版本!J71</f>
        <v>32.04</v>
      </c>
      <c r="J71" s="25" t="str">
        <f>SUBSTITUTE([8]签字版本!K71,MID([8]签字版本!K71,9,7),"*******")</f>
        <v>62218405*******5634</v>
      </c>
      <c r="K71" s="24" t="str">
        <f>[8]签字版本!L71</f>
        <v>连城县农村信用联社罗坊信用社</v>
      </c>
    </row>
    <row r="72" spans="1:11">
      <c r="A72" s="24" t="str">
        <f>[8]签字版本!A72</f>
        <v>66</v>
      </c>
      <c r="B72" s="24" t="str">
        <f>[8]签字版本!B72</f>
        <v>刘进文</v>
      </c>
      <c r="C72" s="24" t="str">
        <f>SUBSTITUTE([8]签字版本!C72,MID([8]签字版本!C72,7,8),"********")</f>
        <v>352627********1918</v>
      </c>
      <c r="D72" s="25" t="str">
        <f>SUBSTITUTE([8]签字版本!D72,MID([8]签字版本!D72,4,4),"****")</f>
        <v>135****4803</v>
      </c>
      <c r="E72" s="24" t="str">
        <f>[8]签字版本!E72</f>
        <v>肖坑村</v>
      </c>
      <c r="F72" s="26">
        <f>[8]签字版本!F72</f>
        <v>4.99</v>
      </c>
      <c r="G72" s="26">
        <f t="shared" si="2"/>
        <v>4.99</v>
      </c>
      <c r="H72" s="26">
        <f t="shared" si="3"/>
        <v>149.7</v>
      </c>
      <c r="I72" s="26">
        <f>[8]签字版本!J72</f>
        <v>29.94</v>
      </c>
      <c r="J72" s="25" t="str">
        <f>SUBSTITUTE([8]签字版本!K72,MID([8]签字版本!K72,9,7),"*******")</f>
        <v>62218405*******8092</v>
      </c>
      <c r="K72" s="24" t="str">
        <f>[8]签字版本!L72</f>
        <v>连城县农村信用联社罗坊信用社</v>
      </c>
    </row>
    <row r="73" spans="1:11">
      <c r="A73" s="24" t="str">
        <f>[8]签字版本!A73</f>
        <v>67</v>
      </c>
      <c r="B73" s="24" t="str">
        <f>[8]签字版本!B73</f>
        <v>刘广东</v>
      </c>
      <c r="C73" s="24" t="str">
        <f>SUBSTITUTE([8]签字版本!C73,MID([8]签字版本!C73,7,8),"********")</f>
        <v>352627********1915</v>
      </c>
      <c r="D73" s="25" t="str">
        <f>SUBSTITUTE([8]签字版本!D73,MID([8]签字版本!D73,4,4),"****")</f>
        <v>849****</v>
      </c>
      <c r="E73" s="24" t="str">
        <f>[8]签字版本!E73</f>
        <v>肖坑村</v>
      </c>
      <c r="F73" s="26">
        <f>[8]签字版本!F73</f>
        <v>3.84</v>
      </c>
      <c r="G73" s="26">
        <f t="shared" si="2"/>
        <v>3.84</v>
      </c>
      <c r="H73" s="26">
        <f t="shared" si="3"/>
        <v>115.2</v>
      </c>
      <c r="I73" s="26">
        <f>[8]签字版本!J73</f>
        <v>23.04</v>
      </c>
      <c r="J73" s="25" t="str">
        <f>SUBSTITUTE([8]签字版本!K73,MID([8]签字版本!K73,9,7),"*******")</f>
        <v>90908210*******0035781</v>
      </c>
      <c r="K73" s="24" t="str">
        <f>[8]签字版本!L73</f>
        <v>连城县农村信用联社罗坊信用社</v>
      </c>
    </row>
    <row r="74" spans="1:11">
      <c r="A74" s="24" t="str">
        <f>[8]签字版本!A74</f>
        <v>68</v>
      </c>
      <c r="B74" s="24" t="str">
        <f>[8]签字版本!B74</f>
        <v>刘湖南</v>
      </c>
      <c r="C74" s="24" t="str">
        <f>SUBSTITUTE([8]签字版本!C74,MID([8]签字版本!C74,7,8),"********")</f>
        <v>352627********1930</v>
      </c>
      <c r="D74" s="25" t="str">
        <f>SUBSTITUTE([8]签字版本!D74,MID([8]签字版本!D74,4,4),"****")</f>
        <v>138****9783</v>
      </c>
      <c r="E74" s="24" t="str">
        <f>[8]签字版本!E74</f>
        <v>肖坑村</v>
      </c>
      <c r="F74" s="26">
        <f>[8]签字版本!F74</f>
        <v>4.28</v>
      </c>
      <c r="G74" s="26">
        <f t="shared" si="2"/>
        <v>4.28</v>
      </c>
      <c r="H74" s="26">
        <f t="shared" si="3"/>
        <v>128.4</v>
      </c>
      <c r="I74" s="26">
        <f>[8]签字版本!J74</f>
        <v>25.68</v>
      </c>
      <c r="J74" s="25" t="str">
        <f>SUBSTITUTE([8]签字版本!K74,MID([8]签字版本!K74,9,7),"*******")</f>
        <v>90908210*******0035816</v>
      </c>
      <c r="K74" s="24" t="str">
        <f>[8]签字版本!L74</f>
        <v>连城县农村信用联社罗坊信用社</v>
      </c>
    </row>
    <row r="75" spans="1:11">
      <c r="A75" s="24" t="str">
        <f>[8]签字版本!A75</f>
        <v>69</v>
      </c>
      <c r="B75" s="24" t="str">
        <f>[8]签字版本!B75</f>
        <v>刘佳进</v>
      </c>
      <c r="C75" s="24" t="str">
        <f>SUBSTITUTE([8]签字版本!C75,MID([8]签字版本!C75,7,8),"********")</f>
        <v>352627********1914</v>
      </c>
      <c r="D75" s="25" t="str">
        <f>SUBSTITUTE([8]签字版本!D75,MID([8]签字版本!D75,4,4),"****")</f>
        <v>136****1327</v>
      </c>
      <c r="E75" s="24" t="str">
        <f>[8]签字版本!E75</f>
        <v>肖坑村</v>
      </c>
      <c r="F75" s="26">
        <f>[8]签字版本!F75</f>
        <v>2.21</v>
      </c>
      <c r="G75" s="26">
        <f t="shared" si="2"/>
        <v>2.21</v>
      </c>
      <c r="H75" s="26">
        <f t="shared" si="3"/>
        <v>66.3</v>
      </c>
      <c r="I75" s="26">
        <f>[8]签字版本!J75</f>
        <v>13.26</v>
      </c>
      <c r="J75" s="25" t="str">
        <f>SUBSTITUTE([8]签字版本!K75,MID([8]签字版本!K75,9,7),"*******")</f>
        <v>90908210*******0035807</v>
      </c>
      <c r="K75" s="24" t="str">
        <f>[8]签字版本!L75</f>
        <v>连城县农村信用联社罗坊信用社</v>
      </c>
    </row>
    <row r="76" spans="1:11">
      <c r="A76" s="24" t="str">
        <f>[8]签字版本!A76</f>
        <v>70</v>
      </c>
      <c r="B76" s="24" t="str">
        <f>[8]签字版本!B76</f>
        <v>刘裕光</v>
      </c>
      <c r="C76" s="24" t="str">
        <f>SUBSTITUTE([8]签字版本!C76,MID([8]签字版本!C76,7,8),"********")</f>
        <v>352627********1914</v>
      </c>
      <c r="D76" s="25" t="str">
        <f>SUBSTITUTE([8]签字版本!D76,MID([8]签字版本!D76,4,4),"****")</f>
        <v>137****9343</v>
      </c>
      <c r="E76" s="24" t="str">
        <f>[8]签字版本!E76</f>
        <v>肖坑村</v>
      </c>
      <c r="F76" s="26">
        <f>[8]签字版本!F76</f>
        <v>5.52</v>
      </c>
      <c r="G76" s="26">
        <f t="shared" si="2"/>
        <v>5.52</v>
      </c>
      <c r="H76" s="26">
        <f t="shared" si="3"/>
        <v>165.6</v>
      </c>
      <c r="I76" s="26">
        <f>[8]签字版本!J76</f>
        <v>33.12</v>
      </c>
      <c r="J76" s="25" t="str">
        <f>SUBSTITUTE([8]签字版本!K76,MID([8]签字版本!K76,9,7),"*******")</f>
        <v>90908210*******0035745</v>
      </c>
      <c r="K76" s="24" t="str">
        <f>[8]签字版本!L76</f>
        <v>连城县农村信用联社罗坊信用社</v>
      </c>
    </row>
    <row r="77" spans="1:11">
      <c r="A77" s="24" t="str">
        <f>[8]签字版本!A77</f>
        <v>71</v>
      </c>
      <c r="B77" s="24" t="str">
        <f>[8]签字版本!B77</f>
        <v>刘先光</v>
      </c>
      <c r="C77" s="24" t="str">
        <f>SUBSTITUTE([8]签字版本!C77,MID([8]签字版本!C77,7,8),"********")</f>
        <v>352627********1931</v>
      </c>
      <c r="D77" s="25" t="str">
        <f>SUBSTITUTE([8]签字版本!D77,MID([8]签字版本!D77,4,4),"****")</f>
        <v>183****5089</v>
      </c>
      <c r="E77" s="24" t="str">
        <f>[8]签字版本!E77</f>
        <v>肖坑村</v>
      </c>
      <c r="F77" s="26">
        <f>[8]签字版本!F77</f>
        <v>4.03</v>
      </c>
      <c r="G77" s="26">
        <f t="shared" si="2"/>
        <v>4.03</v>
      </c>
      <c r="H77" s="26">
        <f t="shared" si="3"/>
        <v>120.9</v>
      </c>
      <c r="I77" s="26">
        <f>[8]签字版本!J77</f>
        <v>24.18</v>
      </c>
      <c r="J77" s="25" t="str">
        <f>SUBSTITUTE([8]签字版本!K77,MID([8]签字版本!K77,9,7),"*******")</f>
        <v>90908210*******0035718</v>
      </c>
      <c r="K77" s="24" t="str">
        <f>[8]签字版本!L77</f>
        <v>连城县农村信用联社罗坊信用社</v>
      </c>
    </row>
    <row r="78" spans="1:11">
      <c r="A78" s="24" t="str">
        <f>[8]签字版本!A78</f>
        <v>72</v>
      </c>
      <c r="B78" s="24" t="str">
        <f>[8]签字版本!B78</f>
        <v>刘永康</v>
      </c>
      <c r="C78" s="24" t="str">
        <f>SUBSTITUTE([8]签字版本!C78,MID([8]签字版本!C78,7,8),"********")</f>
        <v>352627********1911</v>
      </c>
      <c r="D78" s="25" t="str">
        <f>SUBSTITUTE([8]签字版本!D78,MID([8]签字版本!D78,4,4),"****")</f>
        <v>151****1328</v>
      </c>
      <c r="E78" s="24" t="str">
        <f>[8]签字版本!E78</f>
        <v>肖坑村</v>
      </c>
      <c r="F78" s="26">
        <f>[8]签字版本!F78</f>
        <v>1.75</v>
      </c>
      <c r="G78" s="26">
        <f t="shared" si="2"/>
        <v>1.75</v>
      </c>
      <c r="H78" s="26">
        <f t="shared" si="3"/>
        <v>52.5</v>
      </c>
      <c r="I78" s="26">
        <f>[8]签字版本!J78</f>
        <v>10.5</v>
      </c>
      <c r="J78" s="25" t="str">
        <f>SUBSTITUTE([8]签字版本!K78,MID([8]签字版本!K78,9,7),"*******")</f>
        <v>90908210*******0035656</v>
      </c>
      <c r="K78" s="24" t="str">
        <f>[8]签字版本!L78</f>
        <v>连城县农村信用联社罗坊信用社</v>
      </c>
    </row>
    <row r="79" spans="1:11">
      <c r="A79" s="24" t="str">
        <f>[8]签字版本!A79</f>
        <v>73</v>
      </c>
      <c r="B79" s="24" t="str">
        <f>[8]签字版本!B79</f>
        <v>刘德明</v>
      </c>
      <c r="C79" s="24" t="str">
        <f>SUBSTITUTE([8]签字版本!C79,MID([8]签字版本!C79,7,8),"********")</f>
        <v>352627********1932</v>
      </c>
      <c r="D79" s="25" t="str">
        <f>SUBSTITUTE([8]签字版本!D79,MID([8]签字版本!D79,4,4),"****")</f>
        <v/>
      </c>
      <c r="E79" s="24" t="str">
        <f>[8]签字版本!E79</f>
        <v>肖坑村</v>
      </c>
      <c r="F79" s="26">
        <f>[8]签字版本!F79</f>
        <v>1.61</v>
      </c>
      <c r="G79" s="26">
        <f t="shared" si="2"/>
        <v>1.61</v>
      </c>
      <c r="H79" s="26">
        <f t="shared" si="3"/>
        <v>48.3</v>
      </c>
      <c r="I79" s="26">
        <f>[8]签字版本!J79</f>
        <v>9.66</v>
      </c>
      <c r="J79" s="25" t="str">
        <f>SUBSTITUTE([8]签字版本!K79,MID([8]签字版本!K79,9,7),"*******")</f>
        <v>62218405*******8183</v>
      </c>
      <c r="K79" s="24" t="str">
        <f>[8]签字版本!L79</f>
        <v>连城县农村信用联社罗坊信用社</v>
      </c>
    </row>
    <row r="80" spans="1:11">
      <c r="A80" s="24" t="str">
        <f>[8]签字版本!A80</f>
        <v>74</v>
      </c>
      <c r="B80" s="24" t="str">
        <f>[8]签字版本!B80</f>
        <v>刘祥生</v>
      </c>
      <c r="C80" s="24" t="str">
        <f>SUBSTITUTE([8]签字版本!C80,MID([8]签字版本!C80,7,8),"********")</f>
        <v>352627********191X</v>
      </c>
      <c r="D80" s="25" t="str">
        <f>SUBSTITUTE([8]签字版本!D80,MID([8]签字版本!D80,4,4),"****")</f>
        <v>158****2612</v>
      </c>
      <c r="E80" s="24" t="str">
        <f>[8]签字版本!E80</f>
        <v>肖坑村</v>
      </c>
      <c r="F80" s="26">
        <f>[8]签字版本!F80</f>
        <v>4.08</v>
      </c>
      <c r="G80" s="26">
        <f t="shared" si="2"/>
        <v>4.08</v>
      </c>
      <c r="H80" s="26">
        <f t="shared" si="3"/>
        <v>122.4</v>
      </c>
      <c r="I80" s="26">
        <f>[8]签字版本!J80</f>
        <v>24.48</v>
      </c>
      <c r="J80" s="25" t="str">
        <f>SUBSTITUTE([8]签字版本!K80,MID([8]签字版本!K80,9,7),"*******")</f>
        <v>90908210*******0035638</v>
      </c>
      <c r="K80" s="24" t="str">
        <f>[8]签字版本!L80</f>
        <v>连城县农村信用联社罗坊信用社</v>
      </c>
    </row>
    <row r="81" spans="1:11">
      <c r="A81" s="24" t="str">
        <f>[8]签字版本!A81</f>
        <v>75</v>
      </c>
      <c r="B81" s="24" t="str">
        <f>[8]签字版本!B81</f>
        <v>刘恩光</v>
      </c>
      <c r="C81" s="24" t="str">
        <f>SUBSTITUTE([8]签字版本!C81,MID([8]签字版本!C81,7,8),"********")</f>
        <v>352627********1918</v>
      </c>
      <c r="D81" s="25" t="str">
        <f>SUBSTITUTE([8]签字版本!D81,MID([8]签字版本!D81,4,4),"****")</f>
        <v/>
      </c>
      <c r="E81" s="24" t="str">
        <f>[8]签字版本!E81</f>
        <v>肖坑村</v>
      </c>
      <c r="F81" s="26">
        <f>[8]签字版本!F81</f>
        <v>1.38</v>
      </c>
      <c r="G81" s="26">
        <f t="shared" si="2"/>
        <v>1.38</v>
      </c>
      <c r="H81" s="26">
        <f t="shared" si="3"/>
        <v>41.4</v>
      </c>
      <c r="I81" s="26">
        <f>[8]签字版本!J81</f>
        <v>8.28</v>
      </c>
      <c r="J81" s="25" t="str">
        <f>SUBSTITUTE([8]签字版本!K81,MID([8]签字版本!K81,9,7),"*******")</f>
        <v>62218405*******8225</v>
      </c>
      <c r="K81" s="24" t="str">
        <f>[8]签字版本!L81</f>
        <v>连城县农村信用联社罗坊信用社</v>
      </c>
    </row>
    <row r="82" spans="1:11">
      <c r="A82" s="24" t="str">
        <f>[8]签字版本!A82</f>
        <v>76</v>
      </c>
      <c r="B82" s="24" t="str">
        <f>[8]签字版本!B82</f>
        <v>刘水才</v>
      </c>
      <c r="C82" s="24" t="str">
        <f>SUBSTITUTE([8]签字版本!C82,MID([8]签字版本!C82,7,8),"********")</f>
        <v>352627********1913</v>
      </c>
      <c r="D82" s="25" t="str">
        <f>SUBSTITUTE([8]签字版本!D82,MID([8]签字版本!D82,4,4),"****")</f>
        <v>849****</v>
      </c>
      <c r="E82" s="24" t="str">
        <f>[8]签字版本!E82</f>
        <v>肖坑村</v>
      </c>
      <c r="F82" s="26">
        <f>[8]签字版本!F82</f>
        <v>5.78</v>
      </c>
      <c r="G82" s="26">
        <f t="shared" si="2"/>
        <v>5.78</v>
      </c>
      <c r="H82" s="26">
        <f t="shared" si="3"/>
        <v>173.4</v>
      </c>
      <c r="I82" s="26">
        <f>[8]签字版本!J82</f>
        <v>34.68</v>
      </c>
      <c r="J82" s="25" t="str">
        <f>SUBSTITUTE([8]签字版本!K82,MID([8]签字版本!K82,9,7),"*******")</f>
        <v>90908210*******0026853</v>
      </c>
      <c r="K82" s="24" t="str">
        <f>[8]签字版本!L82</f>
        <v>连城县农村信用联社罗坊信用社</v>
      </c>
    </row>
    <row r="83" spans="1:11">
      <c r="A83" s="24" t="str">
        <f>[8]签字版本!A83</f>
        <v>77</v>
      </c>
      <c r="B83" s="24" t="str">
        <f>[8]签字版本!B83</f>
        <v>吴先梅</v>
      </c>
      <c r="C83" s="24" t="str">
        <f>SUBSTITUTE([8]签字版本!C83,MID([8]签字版本!C83,7,8),"********")</f>
        <v>352627********1921</v>
      </c>
      <c r="D83" s="25" t="str">
        <f>SUBSTITUTE([8]签字版本!D83,MID([8]签字版本!D83,4,4),"****")</f>
        <v>139****1643</v>
      </c>
      <c r="E83" s="24" t="str">
        <f>[8]签字版本!E83</f>
        <v>肖坑村</v>
      </c>
      <c r="F83" s="26">
        <f>[8]签字版本!F83</f>
        <v>2.56</v>
      </c>
      <c r="G83" s="26">
        <f t="shared" si="2"/>
        <v>2.56</v>
      </c>
      <c r="H83" s="26">
        <f t="shared" si="3"/>
        <v>76.8</v>
      </c>
      <c r="I83" s="26">
        <f>[8]签字版本!J83</f>
        <v>15.36</v>
      </c>
      <c r="J83" s="25" t="str">
        <f>SUBSTITUTE([8]签字版本!K83,MID([8]签字版本!K83,9,7),"*******")</f>
        <v>62218405*******3736</v>
      </c>
      <c r="K83" s="24" t="str">
        <f>[8]签字版本!L83</f>
        <v>连城县农村信用联社罗坊信用社</v>
      </c>
    </row>
    <row r="84" spans="1:11">
      <c r="A84" s="24" t="str">
        <f>[8]签字版本!A84</f>
        <v>78</v>
      </c>
      <c r="B84" s="24" t="str">
        <f>[8]签字版本!B84</f>
        <v>刘海光</v>
      </c>
      <c r="C84" s="24" t="str">
        <f>SUBSTITUTE([8]签字版本!C84,MID([8]签字版本!C84,7,8),"********")</f>
        <v>350825********1915</v>
      </c>
      <c r="D84" s="25" t="str">
        <f>SUBSTITUTE([8]签字版本!D84,MID([8]签字版本!D84,4,4),"****")</f>
        <v>189****6236</v>
      </c>
      <c r="E84" s="24" t="str">
        <f>[8]签字版本!E84</f>
        <v>肖坑村</v>
      </c>
      <c r="F84" s="26">
        <f>[8]签字版本!F84</f>
        <v>1.75</v>
      </c>
      <c r="G84" s="26">
        <f t="shared" si="2"/>
        <v>1.75</v>
      </c>
      <c r="H84" s="26">
        <f t="shared" si="3"/>
        <v>52.5</v>
      </c>
      <c r="I84" s="26">
        <f>[8]签字版本!J84</f>
        <v>10.5</v>
      </c>
      <c r="J84" s="25" t="str">
        <f>SUBSTITUTE([8]签字版本!K84,MID([8]签字版本!K84,9,7),"*******")</f>
        <v>90908210*******0035898</v>
      </c>
      <c r="K84" s="24" t="str">
        <f>[8]签字版本!L84</f>
        <v>连城县农村信用联社罗坊信用社</v>
      </c>
    </row>
    <row r="85" spans="1:11">
      <c r="A85" s="24" t="str">
        <f>[8]签字版本!A85</f>
        <v>79</v>
      </c>
      <c r="B85" s="24" t="str">
        <f>[8]签字版本!B85</f>
        <v>刘年新</v>
      </c>
      <c r="C85" s="24" t="str">
        <f>SUBSTITUTE([8]签字版本!C85,MID([8]签字版本!C85,7,8),"********")</f>
        <v>352627********1917</v>
      </c>
      <c r="D85" s="25" t="str">
        <f>SUBSTITUTE([8]签字版本!D85,MID([8]签字版本!D85,4,4),"****")</f>
        <v>188****5117</v>
      </c>
      <c r="E85" s="24" t="str">
        <f>[8]签字版本!E85</f>
        <v>肖坑村</v>
      </c>
      <c r="F85" s="26">
        <f>[8]签字版本!F85</f>
        <v>3.92</v>
      </c>
      <c r="G85" s="26">
        <f t="shared" si="2"/>
        <v>3.92</v>
      </c>
      <c r="H85" s="26">
        <f t="shared" si="3"/>
        <v>117.6</v>
      </c>
      <c r="I85" s="26">
        <f>[8]签字版本!J85</f>
        <v>23.52</v>
      </c>
      <c r="J85" s="25" t="str">
        <f>SUBSTITUTE([8]签字版本!K85,MID([8]签字版本!K85,9,7),"*******")</f>
        <v>90908210*******0036003</v>
      </c>
      <c r="K85" s="24" t="str">
        <f>[8]签字版本!L85</f>
        <v>连城县农村信用联社罗坊信用社</v>
      </c>
    </row>
    <row r="86" spans="1:11">
      <c r="A86" s="24" t="str">
        <f>[8]签字版本!A86</f>
        <v>80</v>
      </c>
      <c r="B86" s="24" t="str">
        <f>[8]签字版本!B86</f>
        <v>刘清辉</v>
      </c>
      <c r="C86" s="24" t="str">
        <f>SUBSTITUTE([8]签字版本!C86,MID([8]签字版本!C86,7,8),"********")</f>
        <v>352627********1919</v>
      </c>
      <c r="D86" s="25" t="str">
        <f>SUBSTITUTE([8]签字版本!D86,MID([8]签字版本!D86,4,4),"****")</f>
        <v>136****6098</v>
      </c>
      <c r="E86" s="24" t="str">
        <f>[8]签字版本!E86</f>
        <v>肖坑村</v>
      </c>
      <c r="F86" s="26">
        <f>[8]签字版本!F86</f>
        <v>2.79</v>
      </c>
      <c r="G86" s="26">
        <f t="shared" si="2"/>
        <v>2.79</v>
      </c>
      <c r="H86" s="26">
        <f t="shared" si="3"/>
        <v>83.7</v>
      </c>
      <c r="I86" s="26">
        <f>[8]签字版本!J86</f>
        <v>16.74</v>
      </c>
      <c r="J86" s="25" t="str">
        <f>SUBSTITUTE([8]签字版本!K86,MID([8]签字版本!K86,9,7),"*******")</f>
        <v>90908210*******0003967</v>
      </c>
      <c r="K86" s="24" t="str">
        <f>[8]签字版本!L86</f>
        <v>连城县农村信用联社罗坊信用社</v>
      </c>
    </row>
    <row r="87" spans="1:11">
      <c r="A87" s="24" t="str">
        <f>[8]签字版本!A87</f>
        <v>81</v>
      </c>
      <c r="B87" s="24" t="str">
        <f>[8]签字版本!B87</f>
        <v>刘光辉</v>
      </c>
      <c r="C87" s="24" t="str">
        <f>SUBSTITUTE([8]签字版本!C87,MID([8]签字版本!C87,7,8),"********")</f>
        <v>352627********1918</v>
      </c>
      <c r="D87" s="25" t="str">
        <f>SUBSTITUTE([8]签字版本!D87,MID([8]签字版本!D87,4,4),"****")</f>
        <v>135****4803</v>
      </c>
      <c r="E87" s="24" t="str">
        <f>[8]签字版本!E87</f>
        <v>肖坑村</v>
      </c>
      <c r="F87" s="26">
        <f>[8]签字版本!F87</f>
        <v>3.56</v>
      </c>
      <c r="G87" s="26">
        <f t="shared" si="2"/>
        <v>3.56</v>
      </c>
      <c r="H87" s="26">
        <f t="shared" si="3"/>
        <v>106.8</v>
      </c>
      <c r="I87" s="26">
        <f>[8]签字版本!J87</f>
        <v>21.36</v>
      </c>
      <c r="J87" s="25" t="str">
        <f>SUBSTITUTE([8]签字版本!K87,MID([8]签字版本!K87,9,7),"*******")</f>
        <v>62218405*******9858</v>
      </c>
      <c r="K87" s="24" t="str">
        <f>[8]签字版本!L87</f>
        <v>连城县农村信用联社罗坊信用社</v>
      </c>
    </row>
    <row r="88" spans="1:11">
      <c r="A88" s="24" t="str">
        <f>[8]签字版本!A88</f>
        <v>82</v>
      </c>
      <c r="B88" s="24" t="str">
        <f>[8]签字版本!B88</f>
        <v>刘招水</v>
      </c>
      <c r="C88" s="24" t="str">
        <f>SUBSTITUTE([8]签字版本!C88,MID([8]签字版本!C88,7,8),"********")</f>
        <v>352627********1912</v>
      </c>
      <c r="D88" s="25" t="str">
        <f>SUBSTITUTE([8]签字版本!D88,MID([8]签字版本!D88,4,4),"****")</f>
        <v>159****9683</v>
      </c>
      <c r="E88" s="24" t="str">
        <f>[8]签字版本!E88</f>
        <v>肖坑村</v>
      </c>
      <c r="F88" s="26">
        <f>[8]签字版本!F88</f>
        <v>4.97</v>
      </c>
      <c r="G88" s="26">
        <f t="shared" si="2"/>
        <v>4.97</v>
      </c>
      <c r="H88" s="26">
        <f t="shared" si="3"/>
        <v>149.1</v>
      </c>
      <c r="I88" s="26">
        <f>[8]签字版本!J88</f>
        <v>29.82</v>
      </c>
      <c r="J88" s="25" t="str">
        <f>SUBSTITUTE([8]签字版本!K88,MID([8]签字版本!K88,9,7),"*******")</f>
        <v>62218405*******0021</v>
      </c>
      <c r="K88" s="24" t="str">
        <f>[8]签字版本!L88</f>
        <v>连城县农村信用联社罗坊信用社</v>
      </c>
    </row>
    <row r="89" spans="1:11">
      <c r="A89" s="24" t="str">
        <f>[8]签字版本!A89</f>
        <v>83</v>
      </c>
      <c r="B89" s="24" t="str">
        <f>[8]签字版本!B89</f>
        <v>刘华才</v>
      </c>
      <c r="C89" s="24" t="str">
        <f>SUBSTITUTE([8]签字版本!C89,MID([8]签字版本!C89,7,8),"********")</f>
        <v>352627********1918</v>
      </c>
      <c r="D89" s="25" t="str">
        <f>SUBSTITUTE([8]签字版本!D89,MID([8]签字版本!D89,4,4),"****")</f>
        <v>136****6820</v>
      </c>
      <c r="E89" s="24" t="str">
        <f>[8]签字版本!E89</f>
        <v>肖坑村</v>
      </c>
      <c r="F89" s="26">
        <f>[8]签字版本!F89</f>
        <v>9.07</v>
      </c>
      <c r="G89" s="26">
        <f t="shared" si="2"/>
        <v>9.07</v>
      </c>
      <c r="H89" s="26">
        <f t="shared" si="3"/>
        <v>272.1</v>
      </c>
      <c r="I89" s="26">
        <f>[8]签字版本!J89</f>
        <v>54.42</v>
      </c>
      <c r="J89" s="25" t="str">
        <f>SUBSTITUTE([8]签字版本!K89,MID([8]签字版本!K89,9,7),"*******")</f>
        <v>90908210*******0036012</v>
      </c>
      <c r="K89" s="24" t="str">
        <f>[8]签字版本!L89</f>
        <v>连城县农村信用联社罗坊信用社</v>
      </c>
    </row>
    <row r="90" spans="1:11">
      <c r="A90" s="24" t="str">
        <f>[8]签字版本!A90</f>
        <v>84</v>
      </c>
      <c r="B90" s="24" t="str">
        <f>[8]签字版本!B90</f>
        <v>刘土旺</v>
      </c>
      <c r="C90" s="24" t="str">
        <f>SUBSTITUTE([8]签字版本!C90,MID([8]签字版本!C90,7,8),"********")</f>
        <v>352627********1915</v>
      </c>
      <c r="D90" s="25" t="str">
        <f>SUBSTITUTE([8]签字版本!D90,MID([8]签字版本!D90,4,4),"****")</f>
        <v>138****6751</v>
      </c>
      <c r="E90" s="24" t="str">
        <f>[8]签字版本!E90</f>
        <v>肖坑村</v>
      </c>
      <c r="F90" s="26">
        <f>[8]签字版本!F90</f>
        <v>15.5</v>
      </c>
      <c r="G90" s="26">
        <f t="shared" si="2"/>
        <v>15.5</v>
      </c>
      <c r="H90" s="26">
        <f t="shared" si="3"/>
        <v>465</v>
      </c>
      <c r="I90" s="26">
        <f>[8]签字版本!J90</f>
        <v>93</v>
      </c>
      <c r="J90" s="25" t="str">
        <f>SUBSTITUTE([8]签字版本!K90,MID([8]签字版本!K90,9,7),"*******")</f>
        <v>90908210*******0035923</v>
      </c>
      <c r="K90" s="24" t="str">
        <f>[8]签字版本!L90</f>
        <v>连城县农村信用联社罗坊信用社</v>
      </c>
    </row>
    <row r="91" spans="1:11">
      <c r="A91" s="24" t="str">
        <f>[8]签字版本!A91</f>
        <v>85</v>
      </c>
      <c r="B91" s="24" t="str">
        <f>[8]签字版本!B91</f>
        <v>刘列贵</v>
      </c>
      <c r="C91" s="24" t="str">
        <f>SUBSTITUTE([8]签字版本!C91,MID([8]签字版本!C91,7,8),"********")</f>
        <v>352627********1917</v>
      </c>
      <c r="D91" s="25" t="str">
        <f>SUBSTITUTE([8]签字版本!D91,MID([8]签字版本!D91,4,4),"****")</f>
        <v>135****4803</v>
      </c>
      <c r="E91" s="24" t="str">
        <f>[8]签字版本!E91</f>
        <v>肖坑村</v>
      </c>
      <c r="F91" s="26">
        <f>[8]签字版本!F91</f>
        <v>5.18</v>
      </c>
      <c r="G91" s="26">
        <f t="shared" si="2"/>
        <v>5.18</v>
      </c>
      <c r="H91" s="26">
        <f t="shared" si="3"/>
        <v>155.4</v>
      </c>
      <c r="I91" s="26">
        <f>[8]签字版本!J91</f>
        <v>31.08</v>
      </c>
      <c r="J91" s="25" t="str">
        <f>SUBSTITUTE([8]签字版本!K91,MID([8]签字版本!K91,9,7),"*******")</f>
        <v>90908210*******0036076</v>
      </c>
      <c r="K91" s="24" t="str">
        <f>[8]签字版本!L91</f>
        <v>连城县农村信用联社罗坊信用社</v>
      </c>
    </row>
    <row r="92" spans="1:11">
      <c r="A92" s="24" t="str">
        <f>[8]签字版本!A92</f>
        <v>86</v>
      </c>
      <c r="B92" s="24" t="str">
        <f>[8]签字版本!B92</f>
        <v>刘水祥</v>
      </c>
      <c r="C92" s="24" t="str">
        <f>SUBSTITUTE([8]签字版本!C92,MID([8]签字版本!C92,7,8),"********")</f>
        <v>352627********191X</v>
      </c>
      <c r="D92" s="25" t="str">
        <f>SUBSTITUTE([8]签字版本!D92,MID([8]签字版本!D92,4,4),"****")</f>
        <v>180****9548</v>
      </c>
      <c r="E92" s="24" t="str">
        <f>[8]签字版本!E92</f>
        <v>肖坑村</v>
      </c>
      <c r="F92" s="26">
        <f>[8]签字版本!F92</f>
        <v>4.06</v>
      </c>
      <c r="G92" s="26">
        <f t="shared" si="2"/>
        <v>4.06</v>
      </c>
      <c r="H92" s="26">
        <f t="shared" si="3"/>
        <v>121.8</v>
      </c>
      <c r="I92" s="26">
        <f>[8]签字版本!J92</f>
        <v>24.36</v>
      </c>
      <c r="J92" s="25" t="str">
        <f>SUBSTITUTE([8]签字版本!K92,MID([8]签字版本!K92,9,7),"*******")</f>
        <v>62218405*******0021</v>
      </c>
      <c r="K92" s="24" t="str">
        <f>[8]签字版本!L92</f>
        <v>连城县农村信用联社罗坊信用社</v>
      </c>
    </row>
    <row r="93" spans="1:11">
      <c r="A93" s="24" t="str">
        <f>[8]签字版本!A93</f>
        <v>87</v>
      </c>
      <c r="B93" s="24" t="str">
        <f>[8]签字版本!B93</f>
        <v>刘万泉</v>
      </c>
      <c r="C93" s="24" t="str">
        <f>SUBSTITUTE([8]签字版本!C93,MID([8]签字版本!C93,7,8),"********")</f>
        <v>352627********1916</v>
      </c>
      <c r="D93" s="25" t="str">
        <f>SUBSTITUTE([8]签字版本!D93,MID([8]签字版本!D93,4,4),"****")</f>
        <v>188****3596</v>
      </c>
      <c r="E93" s="24" t="str">
        <f>[8]签字版本!E93</f>
        <v>肖坑村</v>
      </c>
      <c r="F93" s="26">
        <f>[8]签字版本!F93</f>
        <v>3.82</v>
      </c>
      <c r="G93" s="26">
        <f t="shared" si="2"/>
        <v>3.82</v>
      </c>
      <c r="H93" s="26">
        <f t="shared" si="3"/>
        <v>114.6</v>
      </c>
      <c r="I93" s="26">
        <f>[8]签字版本!J93</f>
        <v>22.92</v>
      </c>
      <c r="J93" s="25" t="str">
        <f>SUBSTITUTE([8]签字版本!K93,MID([8]签字版本!K93,9,7),"*******")</f>
        <v>90908210*******0036094</v>
      </c>
      <c r="K93" s="24" t="str">
        <f>[8]签字版本!L93</f>
        <v>连城县农村信用联社罗坊信用社</v>
      </c>
    </row>
    <row r="94" spans="1:11">
      <c r="A94" s="24" t="str">
        <f>[8]签字版本!A94</f>
        <v>88</v>
      </c>
      <c r="B94" s="24" t="str">
        <f>[8]签字版本!B94</f>
        <v>刘松树</v>
      </c>
      <c r="C94" s="24" t="str">
        <f>SUBSTITUTE([8]签字版本!C94,MID([8]签字版本!C94,7,8),"********")</f>
        <v>352627********1917</v>
      </c>
      <c r="D94" s="25" t="str">
        <f>SUBSTITUTE([8]签字版本!D94,MID([8]签字版本!D94,4,4),"****")</f>
        <v>153****6763</v>
      </c>
      <c r="E94" s="24" t="str">
        <f>[8]签字版本!E94</f>
        <v>肖坑村</v>
      </c>
      <c r="F94" s="26">
        <f>[8]签字版本!F94</f>
        <v>6.37</v>
      </c>
      <c r="G94" s="26">
        <f t="shared" si="2"/>
        <v>6.37</v>
      </c>
      <c r="H94" s="26">
        <f t="shared" si="3"/>
        <v>191.1</v>
      </c>
      <c r="I94" s="26">
        <f>[8]签字版本!J94</f>
        <v>38.22</v>
      </c>
      <c r="J94" s="25" t="str">
        <f>SUBSTITUTE([8]签字版本!K94,MID([8]签字版本!K94,9,7),"*******")</f>
        <v>90908210*******0035950</v>
      </c>
      <c r="K94" s="24" t="str">
        <f>[8]签字版本!L94</f>
        <v>连城县农村信用联社罗坊信用社</v>
      </c>
    </row>
    <row r="95" spans="1:11">
      <c r="A95" s="24" t="str">
        <f>[8]签字版本!A95</f>
        <v>89</v>
      </c>
      <c r="B95" s="24" t="str">
        <f>[8]签字版本!B95</f>
        <v>刘木旺</v>
      </c>
      <c r="C95" s="24" t="str">
        <f>SUBSTITUTE([8]签字版本!C95,MID([8]签字版本!C95,7,8),"********")</f>
        <v>352627********1911</v>
      </c>
      <c r="D95" s="25" t="str">
        <f>SUBSTITUTE([8]签字版本!D95,MID([8]签字版本!D95,4,4),"****")</f>
        <v>139****6944</v>
      </c>
      <c r="E95" s="24" t="str">
        <f>[8]签字版本!E95</f>
        <v>肖坑村</v>
      </c>
      <c r="F95" s="26">
        <f>[8]签字版本!F95</f>
        <v>2.3</v>
      </c>
      <c r="G95" s="26">
        <f t="shared" si="2"/>
        <v>2.3</v>
      </c>
      <c r="H95" s="26">
        <f t="shared" si="3"/>
        <v>69</v>
      </c>
      <c r="I95" s="26">
        <f>[8]签字版本!J95</f>
        <v>13.8</v>
      </c>
      <c r="J95" s="25" t="str">
        <f>SUBSTITUTE([8]签字版本!K95,MID([8]签字版本!K95,9,7),"*******")</f>
        <v>90908210*******0035861</v>
      </c>
      <c r="K95" s="24" t="str">
        <f>[8]签字版本!L95</f>
        <v>连城县农村信用联社罗坊信用社</v>
      </c>
    </row>
    <row r="96" spans="1:11">
      <c r="A96" s="24" t="str">
        <f>[8]签字版本!A96</f>
        <v>90</v>
      </c>
      <c r="B96" s="24" t="str">
        <f>[8]签字版本!B96</f>
        <v>刘南生</v>
      </c>
      <c r="C96" s="24" t="str">
        <f>SUBSTITUTE([8]签字版本!C96,MID([8]签字版本!C96,7,8),"********")</f>
        <v>352627********1915</v>
      </c>
      <c r="D96" s="25" t="str">
        <f>SUBSTITUTE([8]签字版本!D96,MID([8]签字版本!D96,4,4),"****")</f>
        <v>152****7578</v>
      </c>
      <c r="E96" s="24" t="str">
        <f>[8]签字版本!E96</f>
        <v>肖坑村</v>
      </c>
      <c r="F96" s="26">
        <f>[8]签字版本!F96</f>
        <v>2.27</v>
      </c>
      <c r="G96" s="26">
        <f t="shared" si="2"/>
        <v>2.27</v>
      </c>
      <c r="H96" s="26">
        <f t="shared" si="3"/>
        <v>68.1</v>
      </c>
      <c r="I96" s="26">
        <f>[8]签字版本!J96</f>
        <v>13.62</v>
      </c>
      <c r="J96" s="25" t="str">
        <f>SUBSTITUTE([8]签字版本!K96,MID([8]签字版本!K96,9,7),"*******")</f>
        <v>90908210*******0035905</v>
      </c>
      <c r="K96" s="24" t="str">
        <f>[8]签字版本!L96</f>
        <v>连城县农村信用联社罗坊信用社</v>
      </c>
    </row>
    <row r="97" spans="1:11">
      <c r="A97" s="24" t="str">
        <f>[8]签字版本!A97</f>
        <v>91</v>
      </c>
      <c r="B97" s="24" t="str">
        <f>[8]签字版本!B97</f>
        <v>刘极生</v>
      </c>
      <c r="C97" s="24" t="str">
        <f>SUBSTITUTE([8]签字版本!C97,MID([8]签字版本!C97,7,8),"********")</f>
        <v>352627********191X</v>
      </c>
      <c r="D97" s="25" t="str">
        <f>SUBSTITUTE([8]签字版本!D97,MID([8]签字版本!D97,4,4),"****")</f>
        <v>181****6672</v>
      </c>
      <c r="E97" s="24" t="str">
        <f>[8]签字版本!E97</f>
        <v>肖坑村</v>
      </c>
      <c r="F97" s="26">
        <f>[8]签字版本!F97</f>
        <v>4.45</v>
      </c>
      <c r="G97" s="26">
        <f t="shared" si="2"/>
        <v>4.45</v>
      </c>
      <c r="H97" s="26">
        <f t="shared" si="3"/>
        <v>133.5</v>
      </c>
      <c r="I97" s="26">
        <f>[8]签字版本!J97</f>
        <v>26.7</v>
      </c>
      <c r="J97" s="25" t="str">
        <f>SUBSTITUTE([8]签字版本!K97,MID([8]签字版本!K97,9,7),"*******")</f>
        <v>90908210*******0035932</v>
      </c>
      <c r="K97" s="24" t="str">
        <f>[8]签字版本!L97</f>
        <v>连城县农村信用联社罗坊信用社</v>
      </c>
    </row>
    <row r="98" spans="1:11">
      <c r="A98" s="24" t="str">
        <f>[8]签字版本!A98</f>
        <v>92</v>
      </c>
      <c r="B98" s="24" t="str">
        <f>[8]签字版本!B98</f>
        <v>刘成生</v>
      </c>
      <c r="C98" s="24" t="str">
        <f>SUBSTITUTE([8]签字版本!C98,MID([8]签字版本!C98,7,8),"********")</f>
        <v>352627********1917</v>
      </c>
      <c r="D98" s="25" t="str">
        <f>SUBSTITUTE([8]签字版本!D98,MID([8]签字版本!D98,4,4),"****")</f>
        <v>153****4826</v>
      </c>
      <c r="E98" s="24" t="str">
        <f>[8]签字版本!E98</f>
        <v>肖坑村</v>
      </c>
      <c r="F98" s="26">
        <f>[8]签字版本!F98</f>
        <v>9.29</v>
      </c>
      <c r="G98" s="26">
        <f t="shared" si="2"/>
        <v>9.29</v>
      </c>
      <c r="H98" s="26">
        <f t="shared" si="3"/>
        <v>278.7</v>
      </c>
      <c r="I98" s="26">
        <f>[8]签字版本!J98</f>
        <v>55.74</v>
      </c>
      <c r="J98" s="25" t="str">
        <f>SUBSTITUTE([8]签字版本!K98,MID([8]签字版本!K98,9,7),"*******")</f>
        <v>90908210*******0036030</v>
      </c>
      <c r="K98" s="24" t="str">
        <f>[8]签字版本!L98</f>
        <v>连城县农村信用联社罗坊信用社</v>
      </c>
    </row>
    <row r="99" spans="1:11">
      <c r="A99" s="24" t="str">
        <f>[8]签字版本!A99</f>
        <v>93</v>
      </c>
      <c r="B99" s="24" t="str">
        <f>[8]签字版本!B99</f>
        <v>刘志跃</v>
      </c>
      <c r="C99" s="24" t="str">
        <f>SUBSTITUTE([8]签字版本!C99,MID([8]签字版本!C99,7,8),"********")</f>
        <v>352627********191X</v>
      </c>
      <c r="D99" s="25" t="str">
        <f>SUBSTITUTE([8]签字版本!D99,MID([8]签字版本!D99,4,4),"****")</f>
        <v>153****5919</v>
      </c>
      <c r="E99" s="24" t="str">
        <f>[8]签字版本!E99</f>
        <v>肖坑村</v>
      </c>
      <c r="F99" s="26">
        <f>[8]签字版本!F99</f>
        <v>5.49</v>
      </c>
      <c r="G99" s="26">
        <f t="shared" si="2"/>
        <v>5.49</v>
      </c>
      <c r="H99" s="26">
        <f t="shared" si="3"/>
        <v>164.7</v>
      </c>
      <c r="I99" s="26">
        <f>[8]签字版本!J99</f>
        <v>32.94</v>
      </c>
      <c r="J99" s="25" t="str">
        <f>SUBSTITUTE([8]签字版本!K99,MID([8]签字版本!K99,9,7),"*******")</f>
        <v>90908210*******0035969</v>
      </c>
      <c r="K99" s="24" t="str">
        <f>[8]签字版本!L99</f>
        <v>连城县农村信用联社罗坊信用社</v>
      </c>
    </row>
    <row r="100" spans="1:11">
      <c r="A100" s="24" t="str">
        <f>[8]签字版本!A100</f>
        <v>94</v>
      </c>
      <c r="B100" s="24" t="str">
        <f>[8]签字版本!B100</f>
        <v>刘年忠</v>
      </c>
      <c r="C100" s="24" t="str">
        <f>SUBSTITUTE([8]签字版本!C100,MID([8]签字版本!C100,7,8),"********")</f>
        <v>352627********1918</v>
      </c>
      <c r="D100" s="25" t="str">
        <f>SUBSTITUTE([8]签字版本!D100,MID([8]签字版本!D100,4,4),"****")</f>
        <v>130****2785</v>
      </c>
      <c r="E100" s="24" t="str">
        <f>[8]签字版本!E100</f>
        <v>肖坑村</v>
      </c>
      <c r="F100" s="26">
        <f>[8]签字版本!F100</f>
        <v>3.15</v>
      </c>
      <c r="G100" s="26">
        <f t="shared" si="2"/>
        <v>3.15</v>
      </c>
      <c r="H100" s="26">
        <f t="shared" si="3"/>
        <v>94.5</v>
      </c>
      <c r="I100" s="26">
        <f>[8]签字版本!J100</f>
        <v>18.9</v>
      </c>
      <c r="J100" s="25" t="str">
        <f>SUBSTITUTE([8]签字版本!K100,MID([8]签字版本!K100,9,7),"*******")</f>
        <v>90908210*******0035941</v>
      </c>
      <c r="K100" s="24" t="str">
        <f>[8]签字版本!L100</f>
        <v>连城县农村信用联社罗坊信用社</v>
      </c>
    </row>
    <row r="101" spans="1:11">
      <c r="A101" s="24" t="str">
        <f>[8]签字版本!A101</f>
        <v>95</v>
      </c>
      <c r="B101" s="24" t="str">
        <f>[8]签字版本!B101</f>
        <v>罗先菊</v>
      </c>
      <c r="C101" s="24" t="str">
        <f>SUBSTITUTE([8]签字版本!C101,MID([8]签字版本!C101,7,8),"********")</f>
        <v>352627********1922</v>
      </c>
      <c r="D101" s="25" t="str">
        <f>SUBSTITUTE([8]签字版本!D101,MID([8]签字版本!D101,4,4),"****")</f>
        <v>159****6491</v>
      </c>
      <c r="E101" s="24" t="str">
        <f>[8]签字版本!E101</f>
        <v>肖坑村</v>
      </c>
      <c r="F101" s="26">
        <f>[8]签字版本!F101</f>
        <v>2.52</v>
      </c>
      <c r="G101" s="26">
        <f t="shared" si="2"/>
        <v>2.52</v>
      </c>
      <c r="H101" s="26">
        <f t="shared" si="3"/>
        <v>75.6</v>
      </c>
      <c r="I101" s="26">
        <f>[8]签字版本!J101</f>
        <v>15.12</v>
      </c>
      <c r="J101" s="25" t="str">
        <f>SUBSTITUTE([8]签字版本!K101,MID([8]签字版本!K101,9,7),"*******")</f>
        <v>90908210*******0035870</v>
      </c>
      <c r="K101" s="24" t="str">
        <f>[8]签字版本!L101</f>
        <v>连城县农村信用联社罗坊信用社</v>
      </c>
    </row>
    <row r="102" spans="1:11">
      <c r="A102" s="24" t="str">
        <f>[8]签字版本!A102</f>
        <v>96</v>
      </c>
      <c r="B102" s="24" t="str">
        <f>[8]签字版本!B102</f>
        <v>刘火养</v>
      </c>
      <c r="C102" s="24" t="str">
        <f>SUBSTITUTE([8]签字版本!C102,MID([8]签字版本!C102,7,8),"********")</f>
        <v>352627********1916</v>
      </c>
      <c r="D102" s="25" t="str">
        <f>SUBSTITUTE([8]签字版本!D102,MID([8]签字版本!D102,4,4),"****")</f>
        <v>159****4951</v>
      </c>
      <c r="E102" s="24" t="str">
        <f>[8]签字版本!E102</f>
        <v>肖坑村</v>
      </c>
      <c r="F102" s="26">
        <f>[8]签字版本!F102</f>
        <v>5.81</v>
      </c>
      <c r="G102" s="26">
        <f t="shared" si="2"/>
        <v>5.81</v>
      </c>
      <c r="H102" s="26">
        <f t="shared" si="3"/>
        <v>174.3</v>
      </c>
      <c r="I102" s="26">
        <f>[8]签字版本!J102</f>
        <v>34.86</v>
      </c>
      <c r="J102" s="25" t="str">
        <f>SUBSTITUTE([8]签字版本!K102,MID([8]签字版本!K102,9,7),"*******")</f>
        <v>90908210*******0035987</v>
      </c>
      <c r="K102" s="24" t="str">
        <f>[8]签字版本!L102</f>
        <v>连城县农村信用联社罗坊信用社</v>
      </c>
    </row>
    <row r="103" spans="1:11">
      <c r="A103" s="24" t="str">
        <f>[8]签字版本!A103</f>
        <v>97</v>
      </c>
      <c r="B103" s="24" t="str">
        <f>[8]签字版本!B103</f>
        <v>刘年庆</v>
      </c>
      <c r="C103" s="24" t="str">
        <f>SUBSTITUTE([8]签字版本!C103,MID([8]签字版本!C103,7,8),"********")</f>
        <v>352627********1917</v>
      </c>
      <c r="D103" s="25" t="str">
        <f>SUBSTITUTE([8]签字版本!D103,MID([8]签字版本!D103,4,4),"****")</f>
        <v>135****2781</v>
      </c>
      <c r="E103" s="24" t="str">
        <f>[8]签字版本!E103</f>
        <v>肖坑村</v>
      </c>
      <c r="F103" s="26">
        <f>[8]签字版本!F103</f>
        <v>4.05</v>
      </c>
      <c r="G103" s="26">
        <f t="shared" si="2"/>
        <v>4.05</v>
      </c>
      <c r="H103" s="26">
        <f t="shared" si="3"/>
        <v>121.5</v>
      </c>
      <c r="I103" s="26">
        <f>[8]签字版本!J103</f>
        <v>24.3</v>
      </c>
      <c r="J103" s="25" t="str">
        <f>SUBSTITUTE([8]签字版本!K103,MID([8]签字版本!K103,9,7),"*******")</f>
        <v>90908210*******0006198</v>
      </c>
      <c r="K103" s="24" t="str">
        <f>[8]签字版本!L103</f>
        <v>连城县农村信用联社罗坊信用社</v>
      </c>
    </row>
    <row r="104" spans="1:11">
      <c r="A104" s="24" t="str">
        <f>[8]签字版本!A104</f>
        <v>98</v>
      </c>
      <c r="B104" s="24" t="str">
        <f>[8]签字版本!B104</f>
        <v>刘万林</v>
      </c>
      <c r="C104" s="24" t="str">
        <f>SUBSTITUTE([8]签字版本!C104,MID([8]签字版本!C104,7,8),"********")</f>
        <v>352627********1910</v>
      </c>
      <c r="D104" s="25" t="str">
        <f>SUBSTITUTE([8]签字版本!D104,MID([8]签字版本!D104,4,4),"****")</f>
        <v>130****1662</v>
      </c>
      <c r="E104" s="24" t="str">
        <f>[8]签字版本!E104</f>
        <v>肖坑村</v>
      </c>
      <c r="F104" s="26">
        <f>[8]签字版本!F104</f>
        <v>2.21</v>
      </c>
      <c r="G104" s="26">
        <f t="shared" si="2"/>
        <v>2.21</v>
      </c>
      <c r="H104" s="26">
        <f t="shared" si="3"/>
        <v>66.3</v>
      </c>
      <c r="I104" s="26">
        <f>[8]签字版本!J104</f>
        <v>13.26</v>
      </c>
      <c r="J104" s="25" t="str">
        <f>SUBSTITUTE([8]签字版本!K104,MID([8]签字版本!K104,9,7),"*******")</f>
        <v>90908210*******0217503</v>
      </c>
      <c r="K104" s="24" t="str">
        <f>[8]签字版本!L104</f>
        <v>连城县农村信用联社罗坊信用社</v>
      </c>
    </row>
    <row r="105" spans="1:11">
      <c r="A105" s="24" t="str">
        <f>[8]签字版本!A105</f>
        <v>99</v>
      </c>
      <c r="B105" s="24" t="str">
        <f>[8]签字版本!B105</f>
        <v>刘万庆</v>
      </c>
      <c r="C105" s="24" t="str">
        <f>SUBSTITUTE([8]签字版本!C105,MID([8]签字版本!C105,7,8),"********")</f>
        <v>352627********191X</v>
      </c>
      <c r="D105" s="25" t="str">
        <f>SUBSTITUTE([8]签字版本!D105,MID([8]签字版本!D105,4,4),"****")</f>
        <v>157****3213</v>
      </c>
      <c r="E105" s="24" t="str">
        <f>[8]签字版本!E105</f>
        <v>肖坑村</v>
      </c>
      <c r="F105" s="26">
        <f>[8]签字版本!F105</f>
        <v>2.8</v>
      </c>
      <c r="G105" s="26">
        <f t="shared" si="2"/>
        <v>2.8</v>
      </c>
      <c r="H105" s="26">
        <f t="shared" si="3"/>
        <v>84</v>
      </c>
      <c r="I105" s="26">
        <f>[8]签字版本!J105</f>
        <v>16.8</v>
      </c>
      <c r="J105" s="25" t="str">
        <f>SUBSTITUTE([8]签字版本!K105,MID([8]签字版本!K105,9,7),"*******")</f>
        <v>90908210*******0036067</v>
      </c>
      <c r="K105" s="24" t="str">
        <f>[8]签字版本!L105</f>
        <v>连城县农村信用联社罗坊信用社</v>
      </c>
    </row>
    <row r="106" spans="1:11">
      <c r="A106" s="24" t="str">
        <f>[8]签字版本!A106</f>
        <v>100</v>
      </c>
      <c r="B106" s="24" t="str">
        <f>[8]签字版本!B106</f>
        <v>刘盛明</v>
      </c>
      <c r="C106" s="24" t="str">
        <f>SUBSTITUTE([8]签字版本!C106,MID([8]签字版本!C106,7,8),"********")</f>
        <v>352627********1935</v>
      </c>
      <c r="D106" s="25" t="str">
        <f>SUBSTITUTE([8]签字版本!D106,MID([8]签字版本!D106,4,4),"****")</f>
        <v>138****4058</v>
      </c>
      <c r="E106" s="24" t="str">
        <f>[8]签字版本!E106</f>
        <v>肖坑村</v>
      </c>
      <c r="F106" s="26">
        <f>[8]签字版本!F106</f>
        <v>4.1</v>
      </c>
      <c r="G106" s="26">
        <f t="shared" si="2"/>
        <v>4.1</v>
      </c>
      <c r="H106" s="26">
        <f t="shared" si="3"/>
        <v>123</v>
      </c>
      <c r="I106" s="26">
        <f>[8]签字版本!J106</f>
        <v>24.6</v>
      </c>
      <c r="J106" s="25" t="str">
        <f>SUBSTITUTE([8]签字版本!K106,MID([8]签字版本!K106,9,7),"*******")</f>
        <v>90908210*******0036174</v>
      </c>
      <c r="K106" s="24" t="str">
        <f>[8]签字版本!L106</f>
        <v>连城县农村信用联社罗坊信用社</v>
      </c>
    </row>
    <row r="107" spans="1:11">
      <c r="A107" s="24" t="str">
        <f>[8]签字版本!A107</f>
        <v>101</v>
      </c>
      <c r="B107" s="24" t="str">
        <f>[8]签字版本!B107</f>
        <v>刘年安</v>
      </c>
      <c r="C107" s="24" t="str">
        <f>SUBSTITUTE([8]签字版本!C107,MID([8]签字版本!C107,7,8),"********")</f>
        <v>352627********191X</v>
      </c>
      <c r="D107" s="25" t="str">
        <f>SUBSTITUTE([8]签字版本!D107,MID([8]签字版本!D107,4,4),"****")</f>
        <v>139****7249</v>
      </c>
      <c r="E107" s="24" t="str">
        <f>[8]签字版本!E107</f>
        <v>肖坑村</v>
      </c>
      <c r="F107" s="26">
        <f>[8]签字版本!F107</f>
        <v>4.52</v>
      </c>
      <c r="G107" s="26">
        <f t="shared" si="2"/>
        <v>4.52</v>
      </c>
      <c r="H107" s="26">
        <f t="shared" si="3"/>
        <v>135.6</v>
      </c>
      <c r="I107" s="26">
        <f>[8]签字版本!J107</f>
        <v>27.12</v>
      </c>
      <c r="J107" s="25" t="str">
        <f>SUBSTITUTE([8]签字版本!K107,MID([8]签字版本!K107,9,7),"*******")</f>
        <v>90908210*******0036245</v>
      </c>
      <c r="K107" s="24" t="str">
        <f>[8]签字版本!L107</f>
        <v>连城县农村信用联社罗坊信用社</v>
      </c>
    </row>
    <row r="108" spans="1:11">
      <c r="A108" s="24" t="str">
        <f>[8]签字版本!A108</f>
        <v>102</v>
      </c>
      <c r="B108" s="24" t="str">
        <f>[8]签字版本!B108</f>
        <v>吴莲莲</v>
      </c>
      <c r="C108" s="24" t="str">
        <f>SUBSTITUTE([8]签字版本!C108,MID([8]签字版本!C108,7,8),"********")</f>
        <v>352627********1920</v>
      </c>
      <c r="D108" s="25" t="str">
        <f>SUBSTITUTE([8]签字版本!D108,MID([8]签字版本!D108,4,4),"****")</f>
        <v>177****3697</v>
      </c>
      <c r="E108" s="24" t="str">
        <f>[8]签字版本!E108</f>
        <v>肖坑村</v>
      </c>
      <c r="F108" s="26">
        <f>[8]签字版本!F108</f>
        <v>3.01</v>
      </c>
      <c r="G108" s="26">
        <f t="shared" si="2"/>
        <v>3.01</v>
      </c>
      <c r="H108" s="26">
        <f t="shared" si="3"/>
        <v>90.3</v>
      </c>
      <c r="I108" s="26">
        <f>[8]签字版本!J108</f>
        <v>18.06</v>
      </c>
      <c r="J108" s="25" t="str">
        <f>SUBSTITUTE([8]签字版本!K108,MID([8]签字版本!K108,9,7),"*******")</f>
        <v>62218405*******8975</v>
      </c>
      <c r="K108" s="24" t="str">
        <f>[8]签字版本!L108</f>
        <v>连城县农村信用联社罗坊信用社</v>
      </c>
    </row>
    <row r="109" spans="1:11">
      <c r="A109" s="24" t="str">
        <f>[8]签字版本!A109</f>
        <v>103</v>
      </c>
      <c r="B109" s="24" t="str">
        <f>[8]签字版本!B109</f>
        <v>刘光明</v>
      </c>
      <c r="C109" s="24" t="str">
        <f>SUBSTITUTE([8]签字版本!C109,MID([8]签字版本!C109,7,8),"********")</f>
        <v>352627********1911</v>
      </c>
      <c r="D109" s="25" t="str">
        <f>SUBSTITUTE([8]签字版本!D109,MID([8]签字版本!D109,4,4),"****")</f>
        <v>158****3956</v>
      </c>
      <c r="E109" s="24" t="str">
        <f>[8]签字版本!E109</f>
        <v>肖坑村</v>
      </c>
      <c r="F109" s="26">
        <f>[8]签字版本!F109</f>
        <v>0.22</v>
      </c>
      <c r="G109" s="26">
        <f t="shared" si="2"/>
        <v>0.22</v>
      </c>
      <c r="H109" s="26">
        <f t="shared" si="3"/>
        <v>6.6</v>
      </c>
      <c r="I109" s="26">
        <f>[8]签字版本!J109</f>
        <v>1.32</v>
      </c>
      <c r="J109" s="25" t="str">
        <f>SUBSTITUTE([8]签字版本!K109,MID([8]签字版本!K109,9,7),"*******")</f>
        <v>62218405*******1748</v>
      </c>
      <c r="K109" s="24" t="str">
        <f>[8]签字版本!L109</f>
        <v>连城县农村信用联社罗坊信用社</v>
      </c>
    </row>
    <row r="110" spans="1:11">
      <c r="A110" s="24" t="str">
        <f>[8]签字版本!A110</f>
        <v>104</v>
      </c>
      <c r="B110" s="24" t="str">
        <f>[8]签字版本!B110</f>
        <v>刘科进</v>
      </c>
      <c r="C110" s="24" t="str">
        <f>SUBSTITUTE([8]签字版本!C110,MID([8]签字版本!C110,7,8),"********")</f>
        <v>352627********1915</v>
      </c>
      <c r="D110" s="25" t="str">
        <f>SUBSTITUTE([8]签字版本!D110,MID([8]签字版本!D110,4,4),"****")</f>
        <v>849****</v>
      </c>
      <c r="E110" s="24" t="str">
        <f>[8]签字版本!E110</f>
        <v>肖坑村</v>
      </c>
      <c r="F110" s="26">
        <f>[8]签字版本!F110</f>
        <v>5.81</v>
      </c>
      <c r="G110" s="26">
        <f t="shared" si="2"/>
        <v>5.81</v>
      </c>
      <c r="H110" s="26">
        <f t="shared" si="3"/>
        <v>174.3</v>
      </c>
      <c r="I110" s="26">
        <f>[8]签字版本!J110</f>
        <v>34.86</v>
      </c>
      <c r="J110" s="25" t="str">
        <f>SUBSTITUTE([8]签字版本!K110,MID([8]签字版本!K110,9,7),"*******")</f>
        <v>90908210*******0036227</v>
      </c>
      <c r="K110" s="24" t="str">
        <f>[8]签字版本!L110</f>
        <v>连城县农村信用联社罗坊信用社</v>
      </c>
    </row>
    <row r="111" spans="1:11">
      <c r="A111" s="24" t="str">
        <f>[8]签字版本!A111</f>
        <v>105</v>
      </c>
      <c r="B111" s="24" t="str">
        <f>[8]签字版本!B111</f>
        <v>刘七养</v>
      </c>
      <c r="C111" s="24" t="str">
        <f>SUBSTITUTE([8]签字版本!C111,MID([8]签字版本!C111,7,8),"********")</f>
        <v>352627********1936</v>
      </c>
      <c r="D111" s="25" t="str">
        <f>SUBSTITUTE([8]签字版本!D111,MID([8]签字版本!D111,4,4),"****")</f>
        <v>849****</v>
      </c>
      <c r="E111" s="24" t="str">
        <f>[8]签字版本!E111</f>
        <v>肖坑村</v>
      </c>
      <c r="F111" s="26">
        <f>[8]签字版本!F111</f>
        <v>3.75</v>
      </c>
      <c r="G111" s="26">
        <f t="shared" si="2"/>
        <v>3.75</v>
      </c>
      <c r="H111" s="26">
        <f t="shared" si="3"/>
        <v>112.5</v>
      </c>
      <c r="I111" s="26">
        <f>[8]签字版本!J111</f>
        <v>22.5</v>
      </c>
      <c r="J111" s="25" t="str">
        <f>SUBSTITUTE([8]签字版本!K111,MID([8]签字版本!K111,9,7),"*******")</f>
        <v>90908210*******0036290</v>
      </c>
      <c r="K111" s="24" t="str">
        <f>[8]签字版本!L111</f>
        <v>连城县农村信用联社罗坊信用社</v>
      </c>
    </row>
    <row r="112" spans="1:11">
      <c r="A112" s="24" t="str">
        <f>[8]签字版本!A112</f>
        <v>106</v>
      </c>
      <c r="B112" s="24" t="str">
        <f>[8]签字版本!B112</f>
        <v>刘水珍</v>
      </c>
      <c r="C112" s="24" t="str">
        <f>SUBSTITUTE([8]签字版本!C112,MID([8]签字版本!C112,7,8),"********")</f>
        <v>352627********1920</v>
      </c>
      <c r="D112" s="25" t="str">
        <f>SUBSTITUTE([8]签字版本!D112,MID([8]签字版本!D112,4,4),"****")</f>
        <v>849****</v>
      </c>
      <c r="E112" s="24" t="str">
        <f>[8]签字版本!E112</f>
        <v>肖坑村</v>
      </c>
      <c r="F112" s="26">
        <f>[8]签字版本!F112</f>
        <v>2.15</v>
      </c>
      <c r="G112" s="26">
        <f t="shared" si="2"/>
        <v>2.15</v>
      </c>
      <c r="H112" s="26">
        <f t="shared" si="3"/>
        <v>64.5</v>
      </c>
      <c r="I112" s="26">
        <f>[8]签字版本!J112</f>
        <v>12.9</v>
      </c>
      <c r="J112" s="25" t="str">
        <f>SUBSTITUTE([8]签字版本!K112,MID([8]签字版本!K112,9,7),"*******")</f>
        <v>62303615*******2308</v>
      </c>
      <c r="K112" s="24" t="str">
        <f>[8]签字版本!L112</f>
        <v>连城县农村信用联社罗坊信用社</v>
      </c>
    </row>
    <row r="113" spans="1:11">
      <c r="A113" s="24" t="str">
        <f>[8]签字版本!A113</f>
        <v>107</v>
      </c>
      <c r="B113" s="24" t="str">
        <f>[8]签字版本!B113</f>
        <v>刘作燕</v>
      </c>
      <c r="C113" s="24" t="str">
        <f>SUBSTITUTE([8]签字版本!C113,MID([8]签字版本!C113,7,8),"********")</f>
        <v>352627********1917</v>
      </c>
      <c r="D113" s="25" t="str">
        <f>SUBSTITUTE([8]签字版本!D113,MID([8]签字版本!D113,4,4),"****")</f>
        <v>136****7429</v>
      </c>
      <c r="E113" s="24" t="str">
        <f>[8]签字版本!E113</f>
        <v>肖坑村</v>
      </c>
      <c r="F113" s="26">
        <f>[8]签字版本!F113</f>
        <v>4.51</v>
      </c>
      <c r="G113" s="26">
        <f t="shared" si="2"/>
        <v>4.51</v>
      </c>
      <c r="H113" s="26">
        <f t="shared" si="3"/>
        <v>135.3</v>
      </c>
      <c r="I113" s="26">
        <f>[8]签字版本!J113</f>
        <v>27.06</v>
      </c>
      <c r="J113" s="25" t="str">
        <f>SUBSTITUTE([8]签字版本!K113,MID([8]签字版本!K113,9,7),"*******")</f>
        <v>90908210*******0036361</v>
      </c>
      <c r="K113" s="24" t="str">
        <f>[8]签字版本!L113</f>
        <v>连城县农村信用联社罗坊信用社</v>
      </c>
    </row>
    <row r="114" spans="1:11">
      <c r="A114" s="24" t="str">
        <f>[8]签字版本!A114</f>
        <v>108</v>
      </c>
      <c r="B114" s="24" t="str">
        <f>[8]签字版本!B114</f>
        <v>刘作南</v>
      </c>
      <c r="C114" s="24" t="str">
        <f>SUBSTITUTE([8]签字版本!C114,MID([8]签字版本!C114,7,8),"********")</f>
        <v>352627********1915</v>
      </c>
      <c r="D114" s="25" t="str">
        <f>SUBSTITUTE([8]签字版本!D114,MID([8]签字版本!D114,4,4),"****")</f>
        <v>133****3976</v>
      </c>
      <c r="E114" s="24" t="str">
        <f>[8]签字版本!E114</f>
        <v>肖坑村</v>
      </c>
      <c r="F114" s="26">
        <f>[8]签字版本!F114</f>
        <v>6.96</v>
      </c>
      <c r="G114" s="26">
        <f t="shared" si="2"/>
        <v>6.96</v>
      </c>
      <c r="H114" s="26">
        <f t="shared" si="3"/>
        <v>208.8</v>
      </c>
      <c r="I114" s="26">
        <f>[8]签字版本!J114</f>
        <v>41.76</v>
      </c>
      <c r="J114" s="25" t="str">
        <f>SUBSTITUTE([8]签字版本!K114,MID([8]签字版本!K114,9,7),"*******")</f>
        <v>62218405*******1607</v>
      </c>
      <c r="K114" s="24" t="str">
        <f>[8]签字版本!L114</f>
        <v>连城县农村信用联社罗坊信用社</v>
      </c>
    </row>
    <row r="115" spans="1:11">
      <c r="A115" s="24" t="str">
        <f>[8]签字版本!A115</f>
        <v>109</v>
      </c>
      <c r="B115" s="24" t="str">
        <f>[8]签字版本!B115</f>
        <v>刘俊良</v>
      </c>
      <c r="C115" s="24" t="str">
        <f>SUBSTITUTE([8]签字版本!C115,MID([8]签字版本!C115,7,8),"********")</f>
        <v>352627********1910</v>
      </c>
      <c r="D115" s="25" t="str">
        <f>SUBSTITUTE([8]签字版本!D115,MID([8]签字版本!D115,4,4),"****")</f>
        <v>159****5734</v>
      </c>
      <c r="E115" s="24" t="str">
        <f>[8]签字版本!E115</f>
        <v>肖坑村</v>
      </c>
      <c r="F115" s="26">
        <f>[8]签字版本!F115</f>
        <v>3.74</v>
      </c>
      <c r="G115" s="26">
        <f t="shared" si="2"/>
        <v>3.74</v>
      </c>
      <c r="H115" s="26">
        <f t="shared" si="3"/>
        <v>112.2</v>
      </c>
      <c r="I115" s="26">
        <f>[8]签字版本!J115</f>
        <v>22.44</v>
      </c>
      <c r="J115" s="25" t="str">
        <f>SUBSTITUTE([8]签字版本!K115,MID([8]签字版本!K115,9,7),"*******")</f>
        <v>90908210*******0036254</v>
      </c>
      <c r="K115" s="24" t="str">
        <f>[8]签字版本!L115</f>
        <v>连城县农村信用联社罗坊信用社</v>
      </c>
    </row>
    <row r="116" spans="1:11">
      <c r="A116" s="24" t="str">
        <f>[8]签字版本!A116</f>
        <v>110</v>
      </c>
      <c r="B116" s="24" t="str">
        <f>[8]签字版本!B116</f>
        <v>刘金溪</v>
      </c>
      <c r="C116" s="24" t="str">
        <f>SUBSTITUTE([8]签字版本!C116,MID([8]签字版本!C116,7,8),"********")</f>
        <v>352627********191X</v>
      </c>
      <c r="D116" s="25" t="str">
        <f>SUBSTITUTE([8]签字版本!D116,MID([8]签字版本!D116,4,4),"****")</f>
        <v>159****5876</v>
      </c>
      <c r="E116" s="24" t="str">
        <f>[8]签字版本!E116</f>
        <v>肖坑村</v>
      </c>
      <c r="F116" s="26">
        <f>[8]签字版本!F116</f>
        <v>4.76</v>
      </c>
      <c r="G116" s="26">
        <f t="shared" si="2"/>
        <v>4.76</v>
      </c>
      <c r="H116" s="26">
        <f t="shared" si="3"/>
        <v>142.8</v>
      </c>
      <c r="I116" s="26">
        <f>[8]签字版本!J116</f>
        <v>28.56</v>
      </c>
      <c r="J116" s="25" t="str">
        <f>SUBSTITUTE([8]签字版本!K116,MID([8]签字版本!K116,9,7),"*******")</f>
        <v>90908210*******0036906</v>
      </c>
      <c r="K116" s="24" t="str">
        <f>[8]签字版本!L116</f>
        <v>连城县农村信用联社罗坊信用社</v>
      </c>
    </row>
    <row r="117" spans="1:11">
      <c r="A117" s="24" t="str">
        <f>[8]签字版本!A117</f>
        <v>111</v>
      </c>
      <c r="B117" s="24" t="str">
        <f>[8]签字版本!B117</f>
        <v>刘信元</v>
      </c>
      <c r="C117" s="24" t="str">
        <f>SUBSTITUTE([8]签字版本!C117,MID([8]签字版本!C117,7,8),"********")</f>
        <v>352627********1919</v>
      </c>
      <c r="D117" s="25" t="str">
        <f>SUBSTITUTE([8]签字版本!D117,MID([8]签字版本!D117,4,4),"****")</f>
        <v>151****3255</v>
      </c>
      <c r="E117" s="24" t="str">
        <f>[8]签字版本!E117</f>
        <v>肖坑村</v>
      </c>
      <c r="F117" s="26">
        <f>[8]签字版本!F117</f>
        <v>2.09</v>
      </c>
      <c r="G117" s="26">
        <f t="shared" si="2"/>
        <v>2.09</v>
      </c>
      <c r="H117" s="26">
        <f t="shared" si="3"/>
        <v>62.7</v>
      </c>
      <c r="I117" s="26">
        <f>[8]签字版本!J117</f>
        <v>12.54</v>
      </c>
      <c r="J117" s="25" t="str">
        <f>SUBSTITUTE([8]签字版本!K117,MID([8]签字版本!K117,9,7),"*******")</f>
        <v>90908210*******0036218</v>
      </c>
      <c r="K117" s="24" t="str">
        <f>[8]签字版本!L117</f>
        <v>连城县农村信用联社罗坊信用社</v>
      </c>
    </row>
    <row r="118" spans="1:11">
      <c r="A118" s="24" t="str">
        <f>[8]签字版本!A118</f>
        <v>112</v>
      </c>
      <c r="B118" s="24" t="str">
        <f>[8]签字版本!B118</f>
        <v>刘治明</v>
      </c>
      <c r="C118" s="24" t="str">
        <f>SUBSTITUTE([8]签字版本!C118,MID([8]签字版本!C118,7,8),"********")</f>
        <v>352627********1910</v>
      </c>
      <c r="D118" s="25" t="str">
        <f>SUBSTITUTE([8]签字版本!D118,MID([8]签字版本!D118,4,4),"****")</f>
        <v>151****1054</v>
      </c>
      <c r="E118" s="24" t="str">
        <f>[8]签字版本!E118</f>
        <v>肖坑村</v>
      </c>
      <c r="F118" s="26">
        <f>[8]签字版本!F118</f>
        <v>1.18</v>
      </c>
      <c r="G118" s="26">
        <f t="shared" si="2"/>
        <v>1.18</v>
      </c>
      <c r="H118" s="26">
        <f t="shared" si="3"/>
        <v>35.4</v>
      </c>
      <c r="I118" s="26">
        <f>[8]签字版本!J118</f>
        <v>7.08</v>
      </c>
      <c r="J118" s="25" t="str">
        <f>SUBSTITUTE([8]签字版本!K118,MID([8]签字版本!K118,9,7),"*******")</f>
        <v>62218405*******1805</v>
      </c>
      <c r="K118" s="24" t="str">
        <f>[8]签字版本!L118</f>
        <v>连城县农村信用联社罗坊信用社</v>
      </c>
    </row>
    <row r="119" spans="1:11">
      <c r="A119" s="24" t="str">
        <f>[8]签字版本!A119</f>
        <v>113</v>
      </c>
      <c r="B119" s="24" t="str">
        <f>[8]签字版本!B119</f>
        <v>刘万祥</v>
      </c>
      <c r="C119" s="24" t="str">
        <f>SUBSTITUTE([8]签字版本!C119,MID([8]签字版本!C119,7,8),"********")</f>
        <v>352627********1933</v>
      </c>
      <c r="D119" s="25" t="str">
        <f>SUBSTITUTE([8]签字版本!D119,MID([8]签字版本!D119,4,4),"****")</f>
        <v>150****1227</v>
      </c>
      <c r="E119" s="24" t="str">
        <f>[8]签字版本!E119</f>
        <v>肖坑村</v>
      </c>
      <c r="F119" s="26">
        <f>[8]签字版本!F119</f>
        <v>5.91</v>
      </c>
      <c r="G119" s="26">
        <f t="shared" si="2"/>
        <v>5.91</v>
      </c>
      <c r="H119" s="26">
        <f t="shared" si="3"/>
        <v>177.3</v>
      </c>
      <c r="I119" s="26">
        <f>[8]签字版本!J119</f>
        <v>35.46</v>
      </c>
      <c r="J119" s="25" t="str">
        <f>SUBSTITUTE([8]签字版本!K119,MID([8]签字版本!K119,9,7),"*******")</f>
        <v>90908210*******0036307</v>
      </c>
      <c r="K119" s="24" t="str">
        <f>[8]签字版本!L119</f>
        <v>连城县农村信用联社罗坊信用社</v>
      </c>
    </row>
    <row r="120" spans="1:11">
      <c r="A120" s="24" t="str">
        <f>[8]签字版本!A120</f>
        <v>114</v>
      </c>
      <c r="B120" s="24" t="str">
        <f>[8]签字版本!B120</f>
        <v>刘万清</v>
      </c>
      <c r="C120" s="24" t="str">
        <f>SUBSTITUTE([8]签字版本!C120,MID([8]签字版本!C120,7,8),"********")</f>
        <v>352627********1933</v>
      </c>
      <c r="D120" s="25" t="str">
        <f>SUBSTITUTE([8]签字版本!D120,MID([8]签字版本!D120,4,4),"****")</f>
        <v>138****3936</v>
      </c>
      <c r="E120" s="24" t="str">
        <f>[8]签字版本!E120</f>
        <v>肖坑村</v>
      </c>
      <c r="F120" s="26">
        <f>[8]签字版本!F120</f>
        <v>0.87</v>
      </c>
      <c r="G120" s="26">
        <f t="shared" si="2"/>
        <v>0.87</v>
      </c>
      <c r="H120" s="26">
        <f t="shared" si="3"/>
        <v>26.1</v>
      </c>
      <c r="I120" s="26">
        <f>[8]签字版本!J120</f>
        <v>5.22</v>
      </c>
      <c r="J120" s="25" t="str">
        <f>SUBSTITUTE([8]签字版本!K120,MID([8]签字版本!K120,9,7),"*******")</f>
        <v>90908210*******4813782</v>
      </c>
      <c r="K120" s="24" t="str">
        <f>[8]签字版本!L120</f>
        <v>连城县农村信用联社罗坊信用社</v>
      </c>
    </row>
    <row r="121" spans="1:11">
      <c r="A121" s="24" t="str">
        <f>[8]签字版本!A121</f>
        <v>115</v>
      </c>
      <c r="B121" s="24" t="str">
        <f>[8]签字版本!B121</f>
        <v>刘万华</v>
      </c>
      <c r="C121" s="24" t="str">
        <f>SUBSTITUTE([8]签字版本!C121,MID([8]签字版本!C121,7,8),"********")</f>
        <v>352627********1911</v>
      </c>
      <c r="D121" s="25" t="str">
        <f>SUBSTITUTE([8]签字版本!D121,MID([8]签字版本!D121,4,4),"****")</f>
        <v>183****0907</v>
      </c>
      <c r="E121" s="24" t="str">
        <f>[8]签字版本!E121</f>
        <v>肖坑村</v>
      </c>
      <c r="F121" s="26">
        <f>[8]签字版本!F121</f>
        <v>4.53</v>
      </c>
      <c r="G121" s="26">
        <f t="shared" si="2"/>
        <v>4.53</v>
      </c>
      <c r="H121" s="26">
        <f t="shared" si="3"/>
        <v>135.9</v>
      </c>
      <c r="I121" s="26">
        <f>[8]签字版本!J121</f>
        <v>27.18</v>
      </c>
      <c r="J121" s="25" t="str">
        <f>SUBSTITUTE([8]签字版本!K121,MID([8]签字版本!K121,9,7),"*******")</f>
        <v>90908210*******0036334</v>
      </c>
      <c r="K121" s="24" t="str">
        <f>[8]签字版本!L121</f>
        <v>连城县农村信用联社罗坊信用社</v>
      </c>
    </row>
    <row r="122" spans="1:11">
      <c r="A122" s="24" t="str">
        <f>[8]签字版本!A122</f>
        <v>116</v>
      </c>
      <c r="B122" s="24" t="str">
        <f>[8]签字版本!B122</f>
        <v>刘朗生</v>
      </c>
      <c r="C122" s="24" t="str">
        <f>SUBSTITUTE([8]签字版本!C122,MID([8]签字版本!C122,7,8),"********")</f>
        <v>352627********1912</v>
      </c>
      <c r="D122" s="25" t="str">
        <f>SUBSTITUTE([8]签字版本!D122,MID([8]签字版本!D122,4,4),"****")</f>
        <v>138****6280</v>
      </c>
      <c r="E122" s="24" t="str">
        <f>[8]签字版本!E122</f>
        <v>肖坑村</v>
      </c>
      <c r="F122" s="26">
        <f>[8]签字版本!F122</f>
        <v>4.57</v>
      </c>
      <c r="G122" s="26">
        <f t="shared" si="2"/>
        <v>4.57</v>
      </c>
      <c r="H122" s="26">
        <f t="shared" si="3"/>
        <v>137.1</v>
      </c>
      <c r="I122" s="26">
        <f>[8]签字版本!J122</f>
        <v>27.42</v>
      </c>
      <c r="J122" s="25" t="str">
        <f>SUBSTITUTE([8]签字版本!K122,MID([8]签字版本!K122,9,7),"*******")</f>
        <v>90908210*******0036281</v>
      </c>
      <c r="K122" s="24" t="str">
        <f>[8]签字版本!L122</f>
        <v>连城县农村信用联社罗坊信用社</v>
      </c>
    </row>
    <row r="123" spans="1:11">
      <c r="A123" s="24" t="str">
        <f>[8]签字版本!A123</f>
        <v>117</v>
      </c>
      <c r="B123" s="24" t="str">
        <f>[8]签字版本!B123</f>
        <v>刘万年</v>
      </c>
      <c r="C123" s="24" t="str">
        <f>SUBSTITUTE([8]签字版本!C123,MID([8]签字版本!C123,7,8),"********")</f>
        <v>352627********1914</v>
      </c>
      <c r="D123" s="25" t="str">
        <f>SUBSTITUTE([8]签字版本!D123,MID([8]签字版本!D123,4,4),"****")</f>
        <v>849****</v>
      </c>
      <c r="E123" s="24" t="str">
        <f>[8]签字版本!E123</f>
        <v>肖坑村</v>
      </c>
      <c r="F123" s="26">
        <f>[8]签字版本!F123</f>
        <v>5.27</v>
      </c>
      <c r="G123" s="26">
        <f t="shared" si="2"/>
        <v>5.27</v>
      </c>
      <c r="H123" s="26">
        <f t="shared" si="3"/>
        <v>158.1</v>
      </c>
      <c r="I123" s="26">
        <f>[8]签字版本!J123</f>
        <v>31.62</v>
      </c>
      <c r="J123" s="25" t="str">
        <f>SUBSTITUTE([8]签字版本!K123,MID([8]签字版本!K123,9,7),"*******")</f>
        <v>90908210*******0036263</v>
      </c>
      <c r="K123" s="24" t="str">
        <f>[8]签字版本!L123</f>
        <v>连城县农村信用联社罗坊信用社</v>
      </c>
    </row>
    <row r="124" spans="1:11">
      <c r="A124" s="24" t="str">
        <f>[8]签字版本!A124</f>
        <v>118</v>
      </c>
      <c r="B124" s="24" t="str">
        <f>[8]签字版本!B124</f>
        <v>刘春生</v>
      </c>
      <c r="C124" s="24" t="str">
        <f>SUBSTITUTE([8]签字版本!C124,MID([8]签字版本!C124,7,8),"********")</f>
        <v>352627********1914</v>
      </c>
      <c r="D124" s="25" t="str">
        <f>SUBSTITUTE([8]签字版本!D124,MID([8]签字版本!D124,4,4),"****")</f>
        <v>139****5197</v>
      </c>
      <c r="E124" s="24" t="str">
        <f>[8]签字版本!E124</f>
        <v>肖坑村</v>
      </c>
      <c r="F124" s="26">
        <f>[8]签字版本!F124</f>
        <v>3.86</v>
      </c>
      <c r="G124" s="26">
        <f t="shared" si="2"/>
        <v>3.86</v>
      </c>
      <c r="H124" s="26">
        <f t="shared" si="3"/>
        <v>115.8</v>
      </c>
      <c r="I124" s="26">
        <f>[8]签字版本!J124</f>
        <v>23.16</v>
      </c>
      <c r="J124" s="25" t="str">
        <f>SUBSTITUTE([8]签字版本!K124,MID([8]签字版本!K124,9,7),"*******")</f>
        <v>62218405*******0534</v>
      </c>
      <c r="K124" s="24" t="str">
        <f>[8]签字版本!L124</f>
        <v>连城县农村信用联社罗坊信用社</v>
      </c>
    </row>
    <row r="125" spans="1:11">
      <c r="A125" s="24" t="str">
        <f>[8]签字版本!A125</f>
        <v>119</v>
      </c>
      <c r="B125" s="24" t="str">
        <f>[8]签字版本!B125</f>
        <v>刘作坤</v>
      </c>
      <c r="C125" s="24" t="str">
        <f>SUBSTITUTE([8]签字版本!C125,MID([8]签字版本!C125,7,8),"********")</f>
        <v>352627********1954</v>
      </c>
      <c r="D125" s="25" t="str">
        <f>SUBSTITUTE([8]签字版本!D125,MID([8]签字版本!D125,4,4),"****")</f>
        <v>150****0689</v>
      </c>
      <c r="E125" s="24" t="str">
        <f>[8]签字版本!E125</f>
        <v>肖坑村</v>
      </c>
      <c r="F125" s="26">
        <f>[8]签字版本!F125</f>
        <v>7.19</v>
      </c>
      <c r="G125" s="26">
        <f t="shared" si="2"/>
        <v>7.19</v>
      </c>
      <c r="H125" s="26">
        <f t="shared" si="3"/>
        <v>215.7</v>
      </c>
      <c r="I125" s="26">
        <f>[8]签字版本!J125</f>
        <v>43.14</v>
      </c>
      <c r="J125" s="25" t="str">
        <f>SUBSTITUTE([8]签字版本!K125,MID([8]签字版本!K125,9,7),"*******")</f>
        <v>90908210*******0016329</v>
      </c>
      <c r="K125" s="24" t="str">
        <f>[8]签字版本!L125</f>
        <v>连城县农村信用联社罗坊信用社</v>
      </c>
    </row>
    <row r="126" spans="1:11">
      <c r="A126" s="24" t="str">
        <f>[8]签字版本!A126</f>
        <v>120</v>
      </c>
      <c r="B126" s="24" t="str">
        <f>[8]签字版本!B126</f>
        <v>刘万南</v>
      </c>
      <c r="C126" s="24" t="str">
        <f>SUBSTITUTE([8]签字版本!C126,MID([8]签字版本!C126,7,8),"********")</f>
        <v>352627********1914</v>
      </c>
      <c r="D126" s="25" t="str">
        <f>SUBSTITUTE([8]签字版本!D126,MID([8]签字版本!D126,4,4),"****")</f>
        <v>147****6770</v>
      </c>
      <c r="E126" s="24" t="str">
        <f>[8]签字版本!E126</f>
        <v>肖坑村</v>
      </c>
      <c r="F126" s="26">
        <f>[8]签字版本!F126</f>
        <v>5.62</v>
      </c>
      <c r="G126" s="26">
        <f t="shared" si="2"/>
        <v>5.62</v>
      </c>
      <c r="H126" s="26">
        <f t="shared" si="3"/>
        <v>168.6</v>
      </c>
      <c r="I126" s="26">
        <f>[8]签字版本!J126</f>
        <v>33.72</v>
      </c>
      <c r="J126" s="25" t="str">
        <f>SUBSTITUTE([8]签字版本!K126,MID([8]签字版本!K126,9,7),"*******")</f>
        <v>62218405*******1433</v>
      </c>
      <c r="K126" s="24" t="str">
        <f>[8]签字版本!L126</f>
        <v>连城县农村信用联社罗坊信用社</v>
      </c>
    </row>
    <row r="127" spans="1:11">
      <c r="A127" s="24" t="str">
        <f>[8]签字版本!A127</f>
        <v>121</v>
      </c>
      <c r="B127" s="24" t="str">
        <f>[8]签字版本!B127</f>
        <v>刘庆良</v>
      </c>
      <c r="C127" s="24" t="str">
        <f>SUBSTITUTE([8]签字版本!C127,MID([8]签字版本!C127,7,8),"********")</f>
        <v>352627********1910</v>
      </c>
      <c r="D127" s="25" t="str">
        <f>SUBSTITUTE([8]签字版本!D127,MID([8]签字版本!D127,4,4),"****")</f>
        <v>183****8041</v>
      </c>
      <c r="E127" s="24" t="str">
        <f>[8]签字版本!E127</f>
        <v>肖坑村</v>
      </c>
      <c r="F127" s="26">
        <f>[8]签字版本!F127</f>
        <v>1.92</v>
      </c>
      <c r="G127" s="26">
        <f t="shared" si="2"/>
        <v>1.92</v>
      </c>
      <c r="H127" s="26">
        <f t="shared" si="3"/>
        <v>57.6</v>
      </c>
      <c r="I127" s="26">
        <f>[8]签字版本!J127</f>
        <v>11.52</v>
      </c>
      <c r="J127" s="25" t="str">
        <f>SUBSTITUTE([8]签字版本!K127,MID([8]签字版本!K127,9,7),"*******")</f>
        <v>90908210*******0036398</v>
      </c>
      <c r="K127" s="24" t="str">
        <f>[8]签字版本!L127</f>
        <v>连城县农村信用联社罗坊信用社</v>
      </c>
    </row>
    <row r="128" spans="1:11">
      <c r="A128" s="24" t="str">
        <f>[8]签字版本!A128</f>
        <v>122</v>
      </c>
      <c r="B128" s="24" t="str">
        <f>[8]签字版本!B128</f>
        <v>刘海旺</v>
      </c>
      <c r="C128" s="24" t="str">
        <f>SUBSTITUTE([8]签字版本!C128,MID([8]签字版本!C128,7,8),"********")</f>
        <v>352627********1914</v>
      </c>
      <c r="D128" s="25" t="str">
        <f>SUBSTITUTE([8]签字版本!D128,MID([8]签字版本!D128,4,4),"****")</f>
        <v>135****7792</v>
      </c>
      <c r="E128" s="24" t="str">
        <f>[8]签字版本!E128</f>
        <v>肖坑村</v>
      </c>
      <c r="F128" s="26">
        <f>[8]签字版本!F128</f>
        <v>5.55</v>
      </c>
      <c r="G128" s="26">
        <f t="shared" si="2"/>
        <v>5.55</v>
      </c>
      <c r="H128" s="26">
        <f t="shared" si="3"/>
        <v>166.5</v>
      </c>
      <c r="I128" s="26">
        <f>[8]签字版本!J128</f>
        <v>33.3</v>
      </c>
      <c r="J128" s="25" t="str">
        <f>SUBSTITUTE([8]签字版本!K128,MID([8]签字版本!K128,9,7),"*******")</f>
        <v>90908210*******0225996</v>
      </c>
      <c r="K128" s="24" t="str">
        <f>[8]签字版本!L128</f>
        <v>连城县农村信用联社罗坊信用社</v>
      </c>
    </row>
    <row r="129" spans="1:11">
      <c r="A129" s="24" t="str">
        <f>[8]签字版本!A129</f>
        <v>123</v>
      </c>
      <c r="B129" s="24" t="str">
        <f>[8]签字版本!B129</f>
        <v>刘作成</v>
      </c>
      <c r="C129" s="24" t="str">
        <f>SUBSTITUTE([8]签字版本!C129,MID([8]签字版本!C129,7,8),"********")</f>
        <v>352627********1914</v>
      </c>
      <c r="D129" s="25" t="str">
        <f>SUBSTITUTE([8]签字版本!D129,MID([8]签字版本!D129,4,4),"****")</f>
        <v>151****5891</v>
      </c>
      <c r="E129" s="24" t="str">
        <f>[8]签字版本!E129</f>
        <v>肖坑村</v>
      </c>
      <c r="F129" s="26">
        <f>[8]签字版本!F129</f>
        <v>2.48</v>
      </c>
      <c r="G129" s="26">
        <f t="shared" si="2"/>
        <v>2.48</v>
      </c>
      <c r="H129" s="26">
        <f t="shared" si="3"/>
        <v>74.4</v>
      </c>
      <c r="I129" s="26">
        <f>[8]签字版本!J129</f>
        <v>14.88</v>
      </c>
      <c r="J129" s="25" t="str">
        <f>SUBSTITUTE([8]签字版本!K129,MID([8]签字版本!K129,9,7),"*******")</f>
        <v>90908210*******0036389</v>
      </c>
      <c r="K129" s="24" t="str">
        <f>[8]签字版本!L129</f>
        <v>连城县农村信用联社罗坊信用社</v>
      </c>
    </row>
    <row r="130" spans="1:11">
      <c r="A130" s="24" t="str">
        <f>[8]签字版本!A130</f>
        <v>124</v>
      </c>
      <c r="B130" s="24" t="str">
        <f>[8]签字版本!B130</f>
        <v>刘年洪</v>
      </c>
      <c r="C130" s="24" t="str">
        <f>SUBSTITUTE([8]签字版本!C130,MID([8]签字版本!C130,7,8),"********")</f>
        <v>352627********1918</v>
      </c>
      <c r="D130" s="25" t="str">
        <f>SUBSTITUTE([8]签字版本!D130,MID([8]签字版本!D130,4,4),"****")</f>
        <v/>
      </c>
      <c r="E130" s="24" t="str">
        <f>[8]签字版本!E130</f>
        <v>肖坑村</v>
      </c>
      <c r="F130" s="26">
        <f>[8]签字版本!F130</f>
        <v>8.39</v>
      </c>
      <c r="G130" s="26">
        <f t="shared" si="2"/>
        <v>8.39</v>
      </c>
      <c r="H130" s="26">
        <f t="shared" si="3"/>
        <v>251.7</v>
      </c>
      <c r="I130" s="26">
        <f>[8]签字版本!J130</f>
        <v>50.34</v>
      </c>
      <c r="J130" s="25" t="str">
        <f>SUBSTITUTE([8]签字版本!K130,MID([8]签字版本!K130,9,7),"*******")</f>
        <v>62170019*******3229</v>
      </c>
      <c r="K130" s="24" t="str">
        <f>[8]签字版本!L130</f>
        <v>连城县农村信用联社罗坊信用社</v>
      </c>
    </row>
    <row r="131" spans="1:11">
      <c r="A131" s="24" t="str">
        <f>[8]签字版本!A131</f>
        <v>125</v>
      </c>
      <c r="B131" s="24" t="str">
        <f>[8]签字版本!B131</f>
        <v>刘金旺</v>
      </c>
      <c r="C131" s="24" t="str">
        <f>SUBSTITUTE([8]签字版本!C131,MID([8]签字版本!C131,7,8),"********")</f>
        <v>352627********1914</v>
      </c>
      <c r="D131" s="25" t="str">
        <f>SUBSTITUTE([8]签字版本!D131,MID([8]签字版本!D131,4,4),"****")</f>
        <v>134****4401</v>
      </c>
      <c r="E131" s="24" t="str">
        <f>[8]签字版本!E131</f>
        <v>肖坑村</v>
      </c>
      <c r="F131" s="26">
        <f>[8]签字版本!F131</f>
        <v>2.45</v>
      </c>
      <c r="G131" s="26">
        <f t="shared" si="2"/>
        <v>2.45</v>
      </c>
      <c r="H131" s="26">
        <f t="shared" si="3"/>
        <v>73.5</v>
      </c>
      <c r="I131" s="26">
        <f>[8]签字版本!J131</f>
        <v>14.7</v>
      </c>
      <c r="J131" s="25" t="str">
        <f>SUBSTITUTE([8]签字版本!K131,MID([8]签字版本!K131,9,7),"*******")</f>
        <v>62218405*******0047</v>
      </c>
      <c r="K131" s="24" t="str">
        <f>[8]签字版本!L131</f>
        <v>连城县农村信用联社罗坊信用社</v>
      </c>
    </row>
    <row r="132" spans="1:11">
      <c r="A132" s="24" t="str">
        <f>[8]签字版本!A132</f>
        <v>126</v>
      </c>
      <c r="B132" s="24" t="str">
        <f>[8]签字版本!B132</f>
        <v>罗春水</v>
      </c>
      <c r="C132" s="24" t="str">
        <f>SUBSTITUTE([8]签字版本!C132,MID([8]签字版本!C132,7,8),"********")</f>
        <v>350825********1934</v>
      </c>
      <c r="D132" s="25" t="str">
        <f>SUBSTITUTE([8]签字版本!D132,MID([8]签字版本!D132,4,4),"****")</f>
        <v>151****7793</v>
      </c>
      <c r="E132" s="24" t="str">
        <f>[8]签字版本!E132</f>
        <v>肖坑村</v>
      </c>
      <c r="F132" s="26">
        <f>[8]签字版本!F132</f>
        <v>1.83</v>
      </c>
      <c r="G132" s="26">
        <f t="shared" si="2"/>
        <v>1.83</v>
      </c>
      <c r="H132" s="26">
        <f t="shared" si="3"/>
        <v>54.9</v>
      </c>
      <c r="I132" s="26">
        <f>[8]签字版本!J132</f>
        <v>10.98</v>
      </c>
      <c r="J132" s="25" t="str">
        <f>SUBSTITUTE([8]签字版本!K132,MID([8]签字版本!K132,9,7),"*******")</f>
        <v>62303615*******7611</v>
      </c>
      <c r="K132" s="24" t="str">
        <f>[8]签字版本!L132</f>
        <v>连城县农村信用联社罗坊信用社</v>
      </c>
    </row>
    <row r="133" spans="1:11">
      <c r="A133" s="24" t="str">
        <f>[8]签字版本!A133</f>
        <v>127</v>
      </c>
      <c r="B133" s="24" t="str">
        <f>[8]签字版本!B133</f>
        <v>刘海洋</v>
      </c>
      <c r="C133" s="24" t="str">
        <f>SUBSTITUTE([8]签字版本!C133,MID([8]签字版本!C133,7,8),"********")</f>
        <v>352627********1939</v>
      </c>
      <c r="D133" s="25" t="str">
        <f>SUBSTITUTE([8]签字版本!D133,MID([8]签字版本!D133,4,4),"****")</f>
        <v>134****7115</v>
      </c>
      <c r="E133" s="24" t="str">
        <f>[8]签字版本!E133</f>
        <v>肖坑村</v>
      </c>
      <c r="F133" s="26">
        <f>[8]签字版本!F133</f>
        <v>1.23</v>
      </c>
      <c r="G133" s="26">
        <f t="shared" si="2"/>
        <v>1.23</v>
      </c>
      <c r="H133" s="26">
        <f t="shared" si="3"/>
        <v>36.9</v>
      </c>
      <c r="I133" s="26">
        <f>[8]签字版本!J133</f>
        <v>7.38</v>
      </c>
      <c r="J133" s="25" t="str">
        <f>SUBSTITUTE([8]签字版本!K133,MID([8]签字版本!K133,9,7),"*******")</f>
        <v>90908210*******0036628</v>
      </c>
      <c r="K133" s="24" t="str">
        <f>[8]签字版本!L133</f>
        <v>连城县农村信用联社罗坊信用社</v>
      </c>
    </row>
    <row r="134" spans="1:11">
      <c r="A134" s="24" t="str">
        <f>[8]签字版本!A134</f>
        <v>128</v>
      </c>
      <c r="B134" s="24" t="str">
        <f>[8]签字版本!B134</f>
        <v>刘俊洪</v>
      </c>
      <c r="C134" s="24" t="str">
        <f>SUBSTITUTE([8]签字版本!C134,MID([8]签字版本!C134,7,8),"********")</f>
        <v>352627********1913</v>
      </c>
      <c r="D134" s="25" t="str">
        <f>SUBSTITUTE([8]签字版本!D134,MID([8]签字版本!D134,4,4),"****")</f>
        <v>177****0753</v>
      </c>
      <c r="E134" s="24" t="str">
        <f>[8]签字版本!E134</f>
        <v>肖坑村</v>
      </c>
      <c r="F134" s="26">
        <f>[8]签字版本!F134</f>
        <v>6.05</v>
      </c>
      <c r="G134" s="26">
        <f t="shared" si="2"/>
        <v>6.05</v>
      </c>
      <c r="H134" s="26">
        <f t="shared" si="3"/>
        <v>181.5</v>
      </c>
      <c r="I134" s="26">
        <f>[8]签字版本!J134</f>
        <v>36.3</v>
      </c>
      <c r="J134" s="25" t="str">
        <f>SUBSTITUTE([8]签字版本!K134,MID([8]签字版本!K134,9,7),"*******")</f>
        <v>90908210*******0036655</v>
      </c>
      <c r="K134" s="24" t="str">
        <f>[8]签字版本!L134</f>
        <v>连城县农村信用联社罗坊信用社</v>
      </c>
    </row>
    <row r="135" spans="1:11">
      <c r="A135" s="24" t="str">
        <f>[8]签字版本!A135</f>
        <v>129</v>
      </c>
      <c r="B135" s="24" t="str">
        <f>[8]签字版本!B135</f>
        <v>刘水和</v>
      </c>
      <c r="C135" s="24" t="str">
        <f>SUBSTITUTE([8]签字版本!C135,MID([8]签字版本!C135,7,8),"********")</f>
        <v>352627********1919</v>
      </c>
      <c r="D135" s="25" t="str">
        <f>SUBSTITUTE([8]签字版本!D135,MID([8]签字版本!D135,4,4),"****")</f>
        <v>135****4803</v>
      </c>
      <c r="E135" s="24" t="str">
        <f>[8]签字版本!E135</f>
        <v>肖坑村</v>
      </c>
      <c r="F135" s="26">
        <f>[8]签字版本!F135</f>
        <v>2.93</v>
      </c>
      <c r="G135" s="26">
        <f t="shared" ref="G135:G198" si="4">F135</f>
        <v>2.93</v>
      </c>
      <c r="H135" s="26">
        <f t="shared" ref="H135:H198" si="5">G135*30</f>
        <v>87.9</v>
      </c>
      <c r="I135" s="26">
        <f>[8]签字版本!J135</f>
        <v>17.58</v>
      </c>
      <c r="J135" s="25" t="str">
        <f>SUBSTITUTE([8]签字版本!K135,MID([8]签字版本!K135,9,7),"*******")</f>
        <v>90908210*******0036566</v>
      </c>
      <c r="K135" s="24" t="str">
        <f>[8]签字版本!L135</f>
        <v>连城县农村信用联社罗坊信用社</v>
      </c>
    </row>
    <row r="136" spans="1:11">
      <c r="A136" s="24" t="str">
        <f>[8]签字版本!A136</f>
        <v>130</v>
      </c>
      <c r="B136" s="24" t="str">
        <f>[8]签字版本!B136</f>
        <v>刘敬</v>
      </c>
      <c r="C136" s="24" t="str">
        <f>SUBSTITUTE([8]签字版本!C136,MID([8]签字版本!C136,7,8),"********")</f>
        <v>352627********1914</v>
      </c>
      <c r="D136" s="25" t="str">
        <f>SUBSTITUTE([8]签字版本!D136,MID([8]签字版本!D136,4,4),"****")</f>
        <v>159****2707</v>
      </c>
      <c r="E136" s="24" t="str">
        <f>[8]签字版本!E136</f>
        <v>肖坑村</v>
      </c>
      <c r="F136" s="26">
        <f>[8]签字版本!F136</f>
        <v>3.05</v>
      </c>
      <c r="G136" s="26">
        <f t="shared" si="4"/>
        <v>3.05</v>
      </c>
      <c r="H136" s="26">
        <f t="shared" si="5"/>
        <v>91.5</v>
      </c>
      <c r="I136" s="26">
        <f>[8]签字版本!J136</f>
        <v>18.3</v>
      </c>
      <c r="J136" s="25" t="str">
        <f>SUBSTITUTE([8]签字版本!K136,MID([8]签字版本!K136,9,7),"*******")</f>
        <v>90908210*******0036441</v>
      </c>
      <c r="K136" s="24" t="str">
        <f>[8]签字版本!L136</f>
        <v>连城县农村信用联社罗坊信用社</v>
      </c>
    </row>
    <row r="137" spans="1:11">
      <c r="A137" s="24" t="str">
        <f>[8]签字版本!A137</f>
        <v>131</v>
      </c>
      <c r="B137" s="24" t="str">
        <f>[8]签字版本!B137</f>
        <v>刘马生</v>
      </c>
      <c r="C137" s="24" t="str">
        <f>SUBSTITUTE([8]签字版本!C137,MID([8]签字版本!C137,7,8),"********")</f>
        <v>352627********191X</v>
      </c>
      <c r="D137" s="25" t="str">
        <f>SUBSTITUTE([8]签字版本!D137,MID([8]签字版本!D137,4,4),"****")</f>
        <v>136****2227</v>
      </c>
      <c r="E137" s="24" t="str">
        <f>[8]签字版本!E137</f>
        <v>肖坑村</v>
      </c>
      <c r="F137" s="26">
        <f>[8]签字版本!F137</f>
        <v>5.35</v>
      </c>
      <c r="G137" s="26">
        <f t="shared" si="4"/>
        <v>5.35</v>
      </c>
      <c r="H137" s="26">
        <f t="shared" si="5"/>
        <v>160.5</v>
      </c>
      <c r="I137" s="26">
        <f>[8]签字版本!J137</f>
        <v>32.1</v>
      </c>
      <c r="J137" s="25" t="str">
        <f>SUBSTITUTE([8]签字版本!K137,MID([8]签字版本!K137,9,7),"*******")</f>
        <v>90908210*******0036548</v>
      </c>
      <c r="K137" s="24" t="str">
        <f>[8]签字版本!L137</f>
        <v>连城县农村信用联社罗坊信用社</v>
      </c>
    </row>
    <row r="138" spans="1:11">
      <c r="A138" s="24" t="str">
        <f>[8]签字版本!A138</f>
        <v>132</v>
      </c>
      <c r="B138" s="24" t="str">
        <f>[8]签字版本!B138</f>
        <v>刘作熹</v>
      </c>
      <c r="C138" s="24" t="str">
        <f>SUBSTITUTE([8]签字版本!C138,MID([8]签字版本!C138,7,8),"********")</f>
        <v>352627********1915</v>
      </c>
      <c r="D138" s="25" t="str">
        <f>SUBSTITUTE([8]签字版本!D138,MID([8]签字版本!D138,4,4),"****")</f>
        <v>151****8178</v>
      </c>
      <c r="E138" s="24" t="str">
        <f>[8]签字版本!E138</f>
        <v>肖坑村</v>
      </c>
      <c r="F138" s="26">
        <f>[8]签字版本!F138</f>
        <v>2.77</v>
      </c>
      <c r="G138" s="26">
        <f t="shared" si="4"/>
        <v>2.77</v>
      </c>
      <c r="H138" s="26">
        <f t="shared" si="5"/>
        <v>83.1</v>
      </c>
      <c r="I138" s="26">
        <f>[8]签字版本!J138</f>
        <v>16.62</v>
      </c>
      <c r="J138" s="25" t="str">
        <f>SUBSTITUTE([8]签字版本!K138,MID([8]签字版本!K138,9,7),"*******")</f>
        <v>90908210*******0036664</v>
      </c>
      <c r="K138" s="24" t="str">
        <f>[8]签字版本!L138</f>
        <v>连城县农村信用联社罗坊信用社</v>
      </c>
    </row>
    <row r="139" spans="1:11">
      <c r="A139" s="24" t="str">
        <f>[8]签字版本!A139</f>
        <v>133</v>
      </c>
      <c r="B139" s="24" t="str">
        <f>[8]签字版本!B139</f>
        <v>刘水旺</v>
      </c>
      <c r="C139" s="24" t="str">
        <f>SUBSTITUTE([8]签字版本!C139,MID([8]签字版本!C139,7,8),"********")</f>
        <v>352627********1915</v>
      </c>
      <c r="D139" s="25" t="str">
        <f>SUBSTITUTE([8]签字版本!D139,MID([8]签字版本!D139,4,4),"****")</f>
        <v>158****2181</v>
      </c>
      <c r="E139" s="24" t="str">
        <f>[8]签字版本!E139</f>
        <v>肖坑村</v>
      </c>
      <c r="F139" s="26">
        <f>[8]签字版本!F139</f>
        <v>0.88</v>
      </c>
      <c r="G139" s="26">
        <f t="shared" si="4"/>
        <v>0.88</v>
      </c>
      <c r="H139" s="26">
        <f t="shared" si="5"/>
        <v>26.4</v>
      </c>
      <c r="I139" s="26">
        <f>[8]签字版本!J139</f>
        <v>5.28</v>
      </c>
      <c r="J139" s="25" t="str">
        <f>SUBSTITUTE([8]签字版本!K139,MID([8]签字版本!K139,9,7),"*******")</f>
        <v>90908210*******0035335</v>
      </c>
      <c r="K139" s="24" t="str">
        <f>[8]签字版本!L139</f>
        <v>连城县农村信用联社罗坊信用社</v>
      </c>
    </row>
    <row r="140" spans="1:11">
      <c r="A140" s="24" t="str">
        <f>[8]签字版本!A140</f>
        <v>134</v>
      </c>
      <c r="B140" s="24" t="str">
        <f>[8]签字版本!B140</f>
        <v>刘万华</v>
      </c>
      <c r="C140" s="24" t="str">
        <f>SUBSTITUTE([8]签字版本!C140,MID([8]签字版本!C140,7,8),"********")</f>
        <v>352627********1916</v>
      </c>
      <c r="D140" s="25" t="str">
        <f>SUBSTITUTE([8]签字版本!D140,MID([8]签字版本!D140,4,4),"****")</f>
        <v>158****1484</v>
      </c>
      <c r="E140" s="24" t="str">
        <f>[8]签字版本!E140</f>
        <v>肖坑村</v>
      </c>
      <c r="F140" s="26">
        <f>[8]签字版本!F140</f>
        <v>0.54</v>
      </c>
      <c r="G140" s="26">
        <f t="shared" si="4"/>
        <v>0.54</v>
      </c>
      <c r="H140" s="26">
        <f t="shared" si="5"/>
        <v>16.2</v>
      </c>
      <c r="I140" s="26">
        <f>[8]签字版本!J140</f>
        <v>3.24</v>
      </c>
      <c r="J140" s="25" t="str">
        <f>SUBSTITUTE([8]签字版本!K140,MID([8]签字版本!K140,9,7),"*******")</f>
        <v>90908210*******0036502</v>
      </c>
      <c r="K140" s="24" t="str">
        <f>[8]签字版本!L140</f>
        <v>连城县农村信用联社罗坊信用社</v>
      </c>
    </row>
    <row r="141" spans="1:11">
      <c r="A141" s="24" t="str">
        <f>[8]签字版本!A141</f>
        <v>135</v>
      </c>
      <c r="B141" s="24" t="str">
        <f>[8]签字版本!B141</f>
        <v>刘启明</v>
      </c>
      <c r="C141" s="24" t="str">
        <f>SUBSTITUTE([8]签字版本!C141,MID([8]签字版本!C141,7,8),"********")</f>
        <v>352627********1915</v>
      </c>
      <c r="D141" s="25" t="str">
        <f>SUBSTITUTE([8]签字版本!D141,MID([8]签字版本!D141,4,4),"****")</f>
        <v>136****6175</v>
      </c>
      <c r="E141" s="24" t="str">
        <f>[8]签字版本!E141</f>
        <v>肖坑村</v>
      </c>
      <c r="F141" s="26">
        <f>[8]签字版本!F141</f>
        <v>3.51</v>
      </c>
      <c r="G141" s="26">
        <f t="shared" si="4"/>
        <v>3.51</v>
      </c>
      <c r="H141" s="26">
        <f t="shared" si="5"/>
        <v>105.3</v>
      </c>
      <c r="I141" s="26">
        <f>[8]签字版本!J141</f>
        <v>21.06</v>
      </c>
      <c r="J141" s="25" t="str">
        <f>SUBSTITUTE([8]签字版本!K141,MID([8]签字版本!K141,9,7),"*******")</f>
        <v>90908210*******0018540</v>
      </c>
      <c r="K141" s="24" t="str">
        <f>[8]签字版本!L141</f>
        <v>连城县农村信用联社罗坊信用社</v>
      </c>
    </row>
    <row r="142" spans="1:11">
      <c r="A142" s="24" t="str">
        <f>[8]签字版本!A142</f>
        <v>136</v>
      </c>
      <c r="B142" s="24" t="str">
        <f>[8]签字版本!B142</f>
        <v>刘亮斌</v>
      </c>
      <c r="C142" s="24" t="str">
        <f>SUBSTITUTE([8]签字版本!C142,MID([8]签字版本!C142,7,8),"********")</f>
        <v>352627********1912</v>
      </c>
      <c r="D142" s="25" t="str">
        <f>SUBSTITUTE([8]签字版本!D142,MID([8]签字版本!D142,4,4),"****")</f>
        <v>136****2569</v>
      </c>
      <c r="E142" s="24" t="str">
        <f>[8]签字版本!E142</f>
        <v>肖坑村</v>
      </c>
      <c r="F142" s="26">
        <f>[8]签字版本!F142</f>
        <v>4.25</v>
      </c>
      <c r="G142" s="26">
        <f t="shared" si="4"/>
        <v>4.25</v>
      </c>
      <c r="H142" s="26">
        <f t="shared" si="5"/>
        <v>127.5</v>
      </c>
      <c r="I142" s="26">
        <f>[8]签字版本!J142</f>
        <v>25.5</v>
      </c>
      <c r="J142" s="25" t="str">
        <f>SUBSTITUTE([8]签字版本!K142,MID([8]签字版本!K142,9,7),"*******")</f>
        <v>90908210*******0036478</v>
      </c>
      <c r="K142" s="24" t="str">
        <f>[8]签字版本!L142</f>
        <v>连城县农村信用联社罗坊信用社</v>
      </c>
    </row>
    <row r="143" spans="1:11">
      <c r="A143" s="24" t="str">
        <f>[8]签字版本!A143</f>
        <v>137</v>
      </c>
      <c r="B143" s="24" t="str">
        <f>[8]签字版本!B143</f>
        <v>刘万保</v>
      </c>
      <c r="C143" s="24" t="str">
        <f>SUBSTITUTE([8]签字版本!C143,MID([8]签字版本!C143,7,8),"********")</f>
        <v>352627********1915</v>
      </c>
      <c r="D143" s="25" t="str">
        <f>SUBSTITUTE([8]签字版本!D143,MID([8]签字版本!D143,4,4),"****")</f>
        <v>180****8039</v>
      </c>
      <c r="E143" s="24" t="str">
        <f>[8]签字版本!E143</f>
        <v>肖坑村</v>
      </c>
      <c r="F143" s="26">
        <f>[8]签字版本!F143</f>
        <v>3.73</v>
      </c>
      <c r="G143" s="26">
        <f t="shared" si="4"/>
        <v>3.73</v>
      </c>
      <c r="H143" s="26">
        <f t="shared" si="5"/>
        <v>111.9</v>
      </c>
      <c r="I143" s="26">
        <f>[8]签字版本!J143</f>
        <v>22.38</v>
      </c>
      <c r="J143" s="25" t="str">
        <f>SUBSTITUTE([8]签字版本!K143,MID([8]签字版本!K143,9,7),"*******")</f>
        <v>90908210*******0036600</v>
      </c>
      <c r="K143" s="24" t="str">
        <f>[8]签字版本!L143</f>
        <v>连城县农村信用联社罗坊信用社</v>
      </c>
    </row>
    <row r="144" spans="1:11">
      <c r="A144" s="24" t="str">
        <f>[8]签字版本!A144</f>
        <v>138</v>
      </c>
      <c r="B144" s="24" t="str">
        <f>[8]签字版本!B144</f>
        <v>刘万先</v>
      </c>
      <c r="C144" s="24" t="str">
        <f>SUBSTITUTE([8]签字版本!C144,MID([8]签字版本!C144,7,8),"********")</f>
        <v>352627********1917</v>
      </c>
      <c r="D144" s="25" t="str">
        <f>SUBSTITUTE([8]签字版本!D144,MID([8]签字版本!D144,4,4),"****")</f>
        <v>188****0648</v>
      </c>
      <c r="E144" s="24" t="str">
        <f>[8]签字版本!E144</f>
        <v>肖坑村</v>
      </c>
      <c r="F144" s="26">
        <f>[8]签字版本!F144</f>
        <v>6.92</v>
      </c>
      <c r="G144" s="26">
        <f t="shared" si="4"/>
        <v>6.92</v>
      </c>
      <c r="H144" s="26">
        <f t="shared" si="5"/>
        <v>207.6</v>
      </c>
      <c r="I144" s="26">
        <f>[8]签字版本!J144</f>
        <v>41.52</v>
      </c>
      <c r="J144" s="25" t="str">
        <f>SUBSTITUTE([8]签字版本!K144,MID([8]签字版本!K144,9,7),"*******")</f>
        <v>62218405*******2969</v>
      </c>
      <c r="K144" s="24" t="str">
        <f>[8]签字版本!L144</f>
        <v>连城县农村信用联社罗坊信用社</v>
      </c>
    </row>
    <row r="145" spans="1:11">
      <c r="A145" s="24" t="str">
        <f>[8]签字版本!A145</f>
        <v>139</v>
      </c>
      <c r="B145" s="24" t="str">
        <f>[8]签字版本!B145</f>
        <v>刘万荣</v>
      </c>
      <c r="C145" s="24" t="str">
        <f>SUBSTITUTE([8]签字版本!C145,MID([8]签字版本!C145,7,8),"********")</f>
        <v>352627********191X</v>
      </c>
      <c r="D145" s="25" t="str">
        <f>SUBSTITUTE([8]签字版本!D145,MID([8]签字版本!D145,4,4),"****")</f>
        <v>133****4068</v>
      </c>
      <c r="E145" s="24" t="str">
        <f>[8]签字版本!E145</f>
        <v>肖坑村</v>
      </c>
      <c r="F145" s="26">
        <f>[8]签字版本!F145</f>
        <v>1.59</v>
      </c>
      <c r="G145" s="26">
        <f t="shared" si="4"/>
        <v>1.59</v>
      </c>
      <c r="H145" s="26">
        <f t="shared" si="5"/>
        <v>47.7</v>
      </c>
      <c r="I145" s="26">
        <f>[8]签字版本!J145</f>
        <v>9.54</v>
      </c>
      <c r="J145" s="25" t="str">
        <f>SUBSTITUTE([8]签字版本!K145,MID([8]签字版本!K145,9,7),"*******")</f>
        <v>90908210*******0026880</v>
      </c>
      <c r="K145" s="24" t="str">
        <f>[8]签字版本!L145</f>
        <v>连城县农村信用联社罗坊信用社</v>
      </c>
    </row>
    <row r="146" spans="1:11">
      <c r="A146" s="24" t="str">
        <f>[8]签字版本!A146</f>
        <v>140</v>
      </c>
      <c r="B146" s="24" t="str">
        <f>[8]签字版本!B146</f>
        <v>刘森水</v>
      </c>
      <c r="C146" s="24" t="str">
        <f>SUBSTITUTE([8]签字版本!C146,MID([8]签字版本!C146,7,8),"********")</f>
        <v>352627********1930</v>
      </c>
      <c r="D146" s="25" t="str">
        <f>SUBSTITUTE([8]签字版本!D146,MID([8]签字版本!D146,4,4),"****")</f>
        <v>135****6274</v>
      </c>
      <c r="E146" s="24" t="str">
        <f>[8]签字版本!E146</f>
        <v>肖坑村</v>
      </c>
      <c r="F146" s="26">
        <f>[8]签字版本!F146</f>
        <v>2.57</v>
      </c>
      <c r="G146" s="26">
        <f t="shared" si="4"/>
        <v>2.57</v>
      </c>
      <c r="H146" s="26">
        <f t="shared" si="5"/>
        <v>77.1</v>
      </c>
      <c r="I146" s="26">
        <f>[8]签字版本!J146</f>
        <v>15.42</v>
      </c>
      <c r="J146" s="25" t="str">
        <f>SUBSTITUTE([8]签字版本!K146,MID([8]签字版本!K146,9,7),"*******")</f>
        <v>90908210*******0036673</v>
      </c>
      <c r="K146" s="24" t="str">
        <f>[8]签字版本!L146</f>
        <v>连城县农村信用联社罗坊信用社</v>
      </c>
    </row>
    <row r="147" spans="1:11">
      <c r="A147" s="24" t="str">
        <f>[8]签字版本!A147</f>
        <v>141</v>
      </c>
      <c r="B147" s="24" t="str">
        <f>[8]签字版本!B147</f>
        <v>刘和生</v>
      </c>
      <c r="C147" s="24" t="str">
        <f>SUBSTITUTE([8]签字版本!C147,MID([8]签字版本!C147,7,8),"********")</f>
        <v>352627********1915</v>
      </c>
      <c r="D147" s="25" t="str">
        <f>SUBSTITUTE([8]签字版本!D147,MID([8]签字版本!D147,4,4),"****")</f>
        <v>152****8578</v>
      </c>
      <c r="E147" s="24" t="str">
        <f>[8]签字版本!E147</f>
        <v>肖坑村</v>
      </c>
      <c r="F147" s="26">
        <f>[8]签字版本!F147</f>
        <v>2.2</v>
      </c>
      <c r="G147" s="26">
        <f t="shared" si="4"/>
        <v>2.2</v>
      </c>
      <c r="H147" s="26">
        <f t="shared" si="5"/>
        <v>66</v>
      </c>
      <c r="I147" s="26">
        <f>[8]签字版本!J147</f>
        <v>13.2</v>
      </c>
      <c r="J147" s="25" t="str">
        <f>SUBSTITUTE([8]签字版本!K147,MID([8]签字版本!K147,9,7),"*******")</f>
        <v>90908210*******0036682</v>
      </c>
      <c r="K147" s="24" t="str">
        <f>[8]签字版本!L147</f>
        <v>连城县农村信用联社罗坊信用社</v>
      </c>
    </row>
    <row r="148" spans="1:11">
      <c r="A148" s="24" t="str">
        <f>[8]签字版本!A148</f>
        <v>142</v>
      </c>
      <c r="B148" s="24" t="str">
        <f>[8]签字版本!B148</f>
        <v>刘文生</v>
      </c>
      <c r="C148" s="24" t="str">
        <f>SUBSTITUTE([8]签字版本!C148,MID([8]签字版本!C148,7,8),"********")</f>
        <v>352627********1918</v>
      </c>
      <c r="D148" s="25" t="str">
        <f>SUBSTITUTE([8]签字版本!D148,MID([8]签字版本!D148,4,4),"****")</f>
        <v>188****1412</v>
      </c>
      <c r="E148" s="24" t="str">
        <f>[8]签字版本!E148</f>
        <v>肖坑村</v>
      </c>
      <c r="F148" s="26">
        <f>[8]签字版本!F148</f>
        <v>2.09</v>
      </c>
      <c r="G148" s="26">
        <f t="shared" si="4"/>
        <v>2.09</v>
      </c>
      <c r="H148" s="26">
        <f t="shared" si="5"/>
        <v>62.7</v>
      </c>
      <c r="I148" s="26">
        <f>[8]签字版本!J148</f>
        <v>12.54</v>
      </c>
      <c r="J148" s="25" t="str">
        <f>SUBSTITUTE([8]签字版本!K148,MID([8]签字版本!K148,9,7),"*******")</f>
        <v>90908210*******0164588</v>
      </c>
      <c r="K148" s="24" t="str">
        <f>[8]签字版本!L148</f>
        <v>连城县农村信用联社罗坊信用社</v>
      </c>
    </row>
    <row r="149" spans="1:11">
      <c r="A149" s="24" t="str">
        <f>[8]签字版本!A149</f>
        <v>143</v>
      </c>
      <c r="B149" s="24" t="str">
        <f>[8]签字版本!B149</f>
        <v>吴小燕</v>
      </c>
      <c r="C149" s="24" t="str">
        <f>SUBSTITUTE([8]签字版本!C149,MID([8]签字版本!C149,7,8),"********")</f>
        <v>352627********1921</v>
      </c>
      <c r="D149" s="25" t="str">
        <f>SUBSTITUTE([8]签字版本!D149,MID([8]签字版本!D149,4,4),"****")</f>
        <v>150****0269</v>
      </c>
      <c r="E149" s="24" t="str">
        <f>[8]签字版本!E149</f>
        <v>肖坑村</v>
      </c>
      <c r="F149" s="26">
        <f>[8]签字版本!F149</f>
        <v>1.3</v>
      </c>
      <c r="G149" s="26">
        <f t="shared" si="4"/>
        <v>1.3</v>
      </c>
      <c r="H149" s="26">
        <f t="shared" si="5"/>
        <v>39</v>
      </c>
      <c r="I149" s="26">
        <f>[8]签字版本!J149</f>
        <v>7.8</v>
      </c>
      <c r="J149" s="25" t="str">
        <f>SUBSTITUTE([8]签字版本!K149,MID([8]签字版本!K149,9,7),"*******")</f>
        <v>62218401*******9129</v>
      </c>
      <c r="K149" s="24" t="str">
        <f>[8]签字版本!L149</f>
        <v>连城县农村信用联社罗坊信用社</v>
      </c>
    </row>
    <row r="150" spans="1:11">
      <c r="A150" s="24" t="str">
        <f>[8]签字版本!A150</f>
        <v>144</v>
      </c>
      <c r="B150" s="24" t="str">
        <f>[8]签字版本!B150</f>
        <v>刘万川</v>
      </c>
      <c r="C150" s="24" t="str">
        <f>SUBSTITUTE([8]签字版本!C150,MID([8]签字版本!C150,7,8),"********")</f>
        <v>352627********1919</v>
      </c>
      <c r="D150" s="25" t="str">
        <f>SUBSTITUTE([8]签字版本!D150,MID([8]签字版本!D150,4,4),"****")</f>
        <v>173****2537</v>
      </c>
      <c r="E150" s="24" t="str">
        <f>[8]签字版本!E150</f>
        <v>肖坑村</v>
      </c>
      <c r="F150" s="26">
        <f>[8]签字版本!F150</f>
        <v>3.22</v>
      </c>
      <c r="G150" s="26">
        <f t="shared" si="4"/>
        <v>3.22</v>
      </c>
      <c r="H150" s="26">
        <f t="shared" si="5"/>
        <v>96.6</v>
      </c>
      <c r="I150" s="26">
        <f>[8]签字版本!J150</f>
        <v>19.32</v>
      </c>
      <c r="J150" s="25" t="str">
        <f>SUBSTITUTE([8]签字版本!K150,MID([8]签字版本!K150,9,7),"*******")</f>
        <v>90908210*******0203769</v>
      </c>
      <c r="K150" s="24" t="str">
        <f>[8]签字版本!L150</f>
        <v>连城县农村信用联社罗坊信用社</v>
      </c>
    </row>
    <row r="151" spans="1:11">
      <c r="A151" s="24" t="str">
        <f>[8]签字版本!A151</f>
        <v>145</v>
      </c>
      <c r="B151" s="24" t="str">
        <f>[8]签字版本!B151</f>
        <v>刘水泉</v>
      </c>
      <c r="C151" s="24" t="str">
        <f>SUBSTITUTE([8]签字版本!C151,MID([8]签字版本!C151,7,8),"********")</f>
        <v>352627********1916</v>
      </c>
      <c r="D151" s="25" t="str">
        <f>SUBSTITUTE([8]签字版本!D151,MID([8]签字版本!D151,4,4),"****")</f>
        <v>137****4701</v>
      </c>
      <c r="E151" s="24" t="str">
        <f>[8]签字版本!E151</f>
        <v>肖坑村</v>
      </c>
      <c r="F151" s="26">
        <f>[8]签字版本!F151</f>
        <v>4.15</v>
      </c>
      <c r="G151" s="26">
        <f t="shared" si="4"/>
        <v>4.15</v>
      </c>
      <c r="H151" s="26">
        <f t="shared" si="5"/>
        <v>124.5</v>
      </c>
      <c r="I151" s="26">
        <f>[8]签字版本!J151</f>
        <v>24.9</v>
      </c>
      <c r="J151" s="25" t="str">
        <f>SUBSTITUTE([8]签字版本!K151,MID([8]签字版本!K151,9,7),"*******")</f>
        <v>90908210*******0036708</v>
      </c>
      <c r="K151" s="24" t="str">
        <f>[8]签字版本!L151</f>
        <v>连城县农村信用联社罗坊信用社</v>
      </c>
    </row>
    <row r="152" spans="1:11">
      <c r="A152" s="24" t="str">
        <f>[8]签字版本!A152</f>
        <v>146</v>
      </c>
      <c r="B152" s="24" t="str">
        <f>[8]签字版本!B152</f>
        <v>刘旺生</v>
      </c>
      <c r="C152" s="24" t="str">
        <f>SUBSTITUTE([8]签字版本!C152,MID([8]签字版本!C152,7,8),"********")</f>
        <v>352627********1917</v>
      </c>
      <c r="D152" s="25" t="str">
        <f>SUBSTITUTE([8]签字版本!D152,MID([8]签字版本!D152,4,4),"****")</f>
        <v>151****2576</v>
      </c>
      <c r="E152" s="24" t="str">
        <f>[8]签字版本!E152</f>
        <v>肖坑村</v>
      </c>
      <c r="F152" s="26">
        <f>[8]签字版本!F152</f>
        <v>2.27</v>
      </c>
      <c r="G152" s="26">
        <f t="shared" si="4"/>
        <v>2.27</v>
      </c>
      <c r="H152" s="26">
        <f t="shared" si="5"/>
        <v>68.1</v>
      </c>
      <c r="I152" s="26">
        <f>[8]签字版本!J152</f>
        <v>13.62</v>
      </c>
      <c r="J152" s="25" t="str">
        <f>SUBSTITUTE([8]签字版本!K152,MID([8]签字版本!K152,9,7),"*******")</f>
        <v>90908210*******0036691</v>
      </c>
      <c r="K152" s="24" t="str">
        <f>[8]签字版本!L152</f>
        <v>连城县农村信用联社罗坊信用社</v>
      </c>
    </row>
    <row r="153" spans="1:11">
      <c r="A153" s="24" t="str">
        <f>[8]签字版本!A153</f>
        <v>147</v>
      </c>
      <c r="B153" s="24" t="str">
        <f>[8]签字版本!B153</f>
        <v>刘森海</v>
      </c>
      <c r="C153" s="24" t="str">
        <f>SUBSTITUTE([8]签字版本!C153,MID([8]签字版本!C153,7,8),"********")</f>
        <v>352627********1914</v>
      </c>
      <c r="D153" s="25" t="str">
        <f>SUBSTITUTE([8]签字版本!D153,MID([8]签字版本!D153,4,4),"****")</f>
        <v>150****8178</v>
      </c>
      <c r="E153" s="24" t="str">
        <f>[8]签字版本!E153</f>
        <v>肖坑村</v>
      </c>
      <c r="F153" s="26">
        <f>[8]签字版本!F153</f>
        <v>2.08</v>
      </c>
      <c r="G153" s="26">
        <f t="shared" si="4"/>
        <v>2.08</v>
      </c>
      <c r="H153" s="26">
        <f t="shared" si="5"/>
        <v>62.4</v>
      </c>
      <c r="I153" s="26">
        <f>[8]签字版本!J153</f>
        <v>12.48</v>
      </c>
      <c r="J153" s="25" t="str">
        <f>SUBSTITUTE([8]签字版本!K153,MID([8]签字版本!K153,9,7),"*******")</f>
        <v>90908210*******0036646</v>
      </c>
      <c r="K153" s="24" t="str">
        <f>[8]签字版本!L153</f>
        <v>连城县农村信用联社罗坊信用社</v>
      </c>
    </row>
    <row r="154" spans="1:11">
      <c r="A154" s="24" t="str">
        <f>[8]签字版本!A154</f>
        <v>148</v>
      </c>
      <c r="B154" s="24" t="str">
        <f>[8]签字版本!B154</f>
        <v>刘燕平</v>
      </c>
      <c r="C154" s="24" t="str">
        <f>SUBSTITUTE([8]签字版本!C154,MID([8]签字版本!C154,7,8),"********")</f>
        <v>352627********1934</v>
      </c>
      <c r="D154" s="25" t="str">
        <f>SUBSTITUTE([8]签字版本!D154,MID([8]签字版本!D154,4,4),"****")</f>
        <v>135****2943</v>
      </c>
      <c r="E154" s="24" t="str">
        <f>[8]签字版本!E154</f>
        <v>肖坑村</v>
      </c>
      <c r="F154" s="26">
        <f>[8]签字版本!F154</f>
        <v>8.15</v>
      </c>
      <c r="G154" s="26">
        <f t="shared" si="4"/>
        <v>8.15</v>
      </c>
      <c r="H154" s="26">
        <f t="shared" si="5"/>
        <v>244.5</v>
      </c>
      <c r="I154" s="26">
        <f>[8]签字版本!J154</f>
        <v>48.9</v>
      </c>
      <c r="J154" s="25" t="str">
        <f>SUBSTITUTE([8]签字版本!K154,MID([8]签字版本!K154,9,7),"*******")</f>
        <v>90908210*******0036575</v>
      </c>
      <c r="K154" s="24" t="str">
        <f>[8]签字版本!L154</f>
        <v>连城县农村信用联社罗坊信用社</v>
      </c>
    </row>
    <row r="155" spans="1:11">
      <c r="A155" s="24" t="str">
        <f>[8]签字版本!A155</f>
        <v>149</v>
      </c>
      <c r="B155" s="24" t="str">
        <f>[8]签字版本!B155</f>
        <v>刘啟昌</v>
      </c>
      <c r="C155" s="24" t="str">
        <f>SUBSTITUTE([8]签字版本!C155,MID([8]签字版本!C155,7,8),"********")</f>
        <v>352627********191X</v>
      </c>
      <c r="D155" s="25" t="str">
        <f>SUBSTITUTE([8]签字版本!D155,MID([8]签字版本!D155,4,4),"****")</f>
        <v>135****0742</v>
      </c>
      <c r="E155" s="24" t="str">
        <f>[8]签字版本!E155</f>
        <v>肖坑村</v>
      </c>
      <c r="F155" s="26">
        <f>[8]签字版本!F155</f>
        <v>5.07</v>
      </c>
      <c r="G155" s="26">
        <f t="shared" si="4"/>
        <v>5.07</v>
      </c>
      <c r="H155" s="26">
        <f t="shared" si="5"/>
        <v>152.1</v>
      </c>
      <c r="I155" s="26">
        <f>[8]签字版本!J155</f>
        <v>30.42</v>
      </c>
      <c r="J155" s="25" t="str">
        <f>SUBSTITUTE([8]签字版本!K155,MID([8]签字版本!K155,9,7),"*******")</f>
        <v>62218405*******9841</v>
      </c>
      <c r="K155" s="24" t="str">
        <f>[8]签字版本!L155</f>
        <v>连城县农村信用联社罗坊信用社</v>
      </c>
    </row>
    <row r="156" spans="1:11">
      <c r="A156" s="24" t="str">
        <f>[8]签字版本!A156</f>
        <v>150</v>
      </c>
      <c r="B156" s="24" t="str">
        <f>[8]签字版本!B156</f>
        <v>刘才才</v>
      </c>
      <c r="C156" s="24" t="str">
        <f>SUBSTITUTE([8]签字版本!C156,MID([8]签字版本!C156,7,8),"********")</f>
        <v>352627********1917</v>
      </c>
      <c r="D156" s="25" t="str">
        <f>SUBSTITUTE([8]签字版本!D156,MID([8]签字版本!D156,4,4),"****")</f>
        <v>158****1491</v>
      </c>
      <c r="E156" s="24" t="str">
        <f>[8]签字版本!E156</f>
        <v>肖坑村</v>
      </c>
      <c r="F156" s="26">
        <f>[8]签字版本!F156</f>
        <v>1.76</v>
      </c>
      <c r="G156" s="26">
        <f t="shared" si="4"/>
        <v>1.76</v>
      </c>
      <c r="H156" s="26">
        <f t="shared" si="5"/>
        <v>52.8</v>
      </c>
      <c r="I156" s="26">
        <f>[8]签字版本!J156</f>
        <v>10.56</v>
      </c>
      <c r="J156" s="25" t="str">
        <f>SUBSTITUTE([8]签字版本!K156,MID([8]签字版本!K156,9,7),"*******")</f>
        <v>90908210*******0036619</v>
      </c>
      <c r="K156" s="24" t="str">
        <f>[8]签字版本!L156</f>
        <v>连城县农村信用联社罗坊信用社</v>
      </c>
    </row>
    <row r="157" spans="1:11">
      <c r="A157" s="24" t="str">
        <f>[8]签字版本!A157</f>
        <v>151</v>
      </c>
      <c r="B157" s="24" t="str">
        <f>[8]签字版本!B157</f>
        <v>刘年才</v>
      </c>
      <c r="C157" s="24" t="str">
        <f>SUBSTITUTE([8]签字版本!C157,MID([8]签字版本!C157,7,8),"********")</f>
        <v>352627********1917</v>
      </c>
      <c r="D157" s="25" t="str">
        <f>SUBSTITUTE([8]签字版本!D157,MID([8]签字版本!D157,4,4),"****")</f>
        <v>159****6151</v>
      </c>
      <c r="E157" s="24" t="str">
        <f>[8]签字版本!E157</f>
        <v>肖坑村</v>
      </c>
      <c r="F157" s="26">
        <f>[8]签字版本!F157</f>
        <v>2.73</v>
      </c>
      <c r="G157" s="26">
        <f t="shared" si="4"/>
        <v>2.73</v>
      </c>
      <c r="H157" s="26">
        <f t="shared" si="5"/>
        <v>81.9</v>
      </c>
      <c r="I157" s="26">
        <f>[8]签字版本!J157</f>
        <v>16.38</v>
      </c>
      <c r="J157" s="25" t="str">
        <f>SUBSTITUTE([8]签字版本!K157,MID([8]签字版本!K157,9,7),"*******")</f>
        <v>90908210*******0036450</v>
      </c>
      <c r="K157" s="24" t="str">
        <f>[8]签字版本!L157</f>
        <v>连城县农村信用联社罗坊信用社</v>
      </c>
    </row>
    <row r="158" spans="1:11">
      <c r="A158" s="24" t="str">
        <f>[8]签字版本!A158</f>
        <v>152</v>
      </c>
      <c r="B158" s="24" t="str">
        <f>[8]签字版本!B158</f>
        <v>刘年钦</v>
      </c>
      <c r="C158" s="24" t="str">
        <f>SUBSTITUTE([8]签字版本!C158,MID([8]签字版本!C158,7,8),"********")</f>
        <v>352627********1916</v>
      </c>
      <c r="D158" s="25" t="str">
        <f>SUBSTITUTE([8]签字版本!D158,MID([8]签字版本!D158,4,4),"****")</f>
        <v>135****7358</v>
      </c>
      <c r="E158" s="24" t="str">
        <f>[8]签字版本!E158</f>
        <v>肖坑村</v>
      </c>
      <c r="F158" s="26">
        <f>[8]签字版本!F158</f>
        <v>1.49</v>
      </c>
      <c r="G158" s="26">
        <f t="shared" si="4"/>
        <v>1.49</v>
      </c>
      <c r="H158" s="26">
        <f t="shared" si="5"/>
        <v>44.7</v>
      </c>
      <c r="I158" s="26">
        <f>[8]签字版本!J158</f>
        <v>8.94</v>
      </c>
      <c r="J158" s="25" t="str">
        <f>SUBSTITUTE([8]签字版本!K158,MID([8]签字版本!K158,9,7),"*******")</f>
        <v>62218405*******2324</v>
      </c>
      <c r="K158" s="24" t="str">
        <f>[8]签字版本!L158</f>
        <v>连城县农村信用联社罗坊信用社</v>
      </c>
    </row>
    <row r="159" spans="1:11">
      <c r="A159" s="24" t="str">
        <f>[8]签字版本!A159</f>
        <v>153</v>
      </c>
      <c r="B159" s="24" t="str">
        <f>[8]签字版本!B159</f>
        <v>刘招生</v>
      </c>
      <c r="C159" s="24" t="str">
        <f>SUBSTITUTE([8]签字版本!C159,MID([8]签字版本!C159,7,8),"********")</f>
        <v>352627********1913</v>
      </c>
      <c r="D159" s="25" t="str">
        <f>SUBSTITUTE([8]签字版本!D159,MID([8]签字版本!D159,4,4),"****")</f>
        <v>849****</v>
      </c>
      <c r="E159" s="24" t="str">
        <f>[8]签字版本!E159</f>
        <v>肖坑村</v>
      </c>
      <c r="F159" s="26">
        <f>[8]签字版本!F159</f>
        <v>4.61</v>
      </c>
      <c r="G159" s="26">
        <f t="shared" si="4"/>
        <v>4.61</v>
      </c>
      <c r="H159" s="26">
        <f t="shared" si="5"/>
        <v>138.3</v>
      </c>
      <c r="I159" s="26">
        <f>[8]签字版本!J159</f>
        <v>27.66</v>
      </c>
      <c r="J159" s="25" t="str">
        <f>SUBSTITUTE([8]签字版本!K159,MID([8]签字版本!K159,9,7),"*******")</f>
        <v>90908210*******0036842</v>
      </c>
      <c r="K159" s="24" t="str">
        <f>[8]签字版本!L159</f>
        <v>连城县农村信用联社罗坊信用社</v>
      </c>
    </row>
    <row r="160" spans="1:11">
      <c r="A160" s="24" t="str">
        <f>[8]签字版本!A160</f>
        <v>154</v>
      </c>
      <c r="B160" s="24" t="str">
        <f>[8]签字版本!B160</f>
        <v>刘火炘</v>
      </c>
      <c r="C160" s="24" t="str">
        <f>SUBSTITUTE([8]签字版本!C160,MID([8]签字版本!C160,7,8),"********")</f>
        <v>352627********1953</v>
      </c>
      <c r="D160" s="25" t="str">
        <f>SUBSTITUTE([8]签字版本!D160,MID([8]签字版本!D160,4,4),"****")</f>
        <v/>
      </c>
      <c r="E160" s="24" t="str">
        <f>[8]签字版本!E160</f>
        <v>肖坑村</v>
      </c>
      <c r="F160" s="26">
        <f>[8]签字版本!F160</f>
        <v>3.34</v>
      </c>
      <c r="G160" s="26">
        <f t="shared" si="4"/>
        <v>3.34</v>
      </c>
      <c r="H160" s="26">
        <f t="shared" si="5"/>
        <v>100.2</v>
      </c>
      <c r="I160" s="26">
        <f>[8]签字版本!J160</f>
        <v>20.04</v>
      </c>
      <c r="J160" s="25" t="str">
        <f>SUBSTITUTE([8]签字版本!K160,MID([8]签字版本!K160,9,7),"*******")</f>
        <v>62218401*******0773</v>
      </c>
      <c r="K160" s="24" t="str">
        <f>[8]签字版本!L160</f>
        <v>连城县农村信用联社罗坊信用社</v>
      </c>
    </row>
    <row r="161" spans="1:11">
      <c r="A161" s="24" t="str">
        <f>[8]签字版本!A161</f>
        <v>155</v>
      </c>
      <c r="B161" s="24" t="str">
        <f>[8]签字版本!B161</f>
        <v>刘炎林</v>
      </c>
      <c r="C161" s="24" t="str">
        <f>SUBSTITUTE([8]签字版本!C161,MID([8]签字版本!C161,7,8),"********")</f>
        <v>352627********1914</v>
      </c>
      <c r="D161" s="25" t="str">
        <f>SUBSTITUTE([8]签字版本!D161,MID([8]签字版本!D161,4,4),"****")</f>
        <v>158****2178</v>
      </c>
      <c r="E161" s="24" t="str">
        <f>[8]签字版本!E161</f>
        <v>肖坑村</v>
      </c>
      <c r="F161" s="26">
        <f>[8]签字版本!F161</f>
        <v>2.7</v>
      </c>
      <c r="G161" s="26">
        <f t="shared" si="4"/>
        <v>2.7</v>
      </c>
      <c r="H161" s="26">
        <f t="shared" si="5"/>
        <v>81</v>
      </c>
      <c r="I161" s="26">
        <f>[8]签字版本!J161</f>
        <v>16.2</v>
      </c>
      <c r="J161" s="25" t="str">
        <f>SUBSTITUTE([8]签字版本!K161,MID([8]签字版本!K161,9,7),"*******")</f>
        <v>90908210*******0027353</v>
      </c>
      <c r="K161" s="24" t="str">
        <f>[8]签字版本!L161</f>
        <v>连城县农村信用联社罗坊信用社</v>
      </c>
    </row>
    <row r="162" spans="1:11">
      <c r="A162" s="24" t="str">
        <f>[8]签字版本!A162</f>
        <v>156</v>
      </c>
      <c r="B162" s="24" t="str">
        <f>[8]签字版本!B162</f>
        <v>刘田生</v>
      </c>
      <c r="C162" s="24" t="str">
        <f>SUBSTITUTE([8]签字版本!C162,MID([8]签字版本!C162,7,8),"********")</f>
        <v>352627********1911</v>
      </c>
      <c r="D162" s="25" t="str">
        <f>SUBSTITUTE([8]签字版本!D162,MID([8]签字版本!D162,4,4),"****")</f>
        <v>158****5390</v>
      </c>
      <c r="E162" s="24" t="str">
        <f>[8]签字版本!E162</f>
        <v>肖坑村</v>
      </c>
      <c r="F162" s="26">
        <f>[8]签字版本!F162</f>
        <v>4.23</v>
      </c>
      <c r="G162" s="26">
        <f t="shared" si="4"/>
        <v>4.23</v>
      </c>
      <c r="H162" s="26">
        <f t="shared" si="5"/>
        <v>126.9</v>
      </c>
      <c r="I162" s="26">
        <f>[8]签字版本!J162</f>
        <v>25.38</v>
      </c>
      <c r="J162" s="25" t="str">
        <f>SUBSTITUTE([8]签字版本!K162,MID([8]签字版本!K162,9,7),"*******")</f>
        <v>90908210*******0064703</v>
      </c>
      <c r="K162" s="24" t="str">
        <f>[8]签字版本!L162</f>
        <v>连城县农村信用联社罗坊信用社</v>
      </c>
    </row>
    <row r="163" spans="1:11">
      <c r="A163" s="24" t="str">
        <f>[8]签字版本!A163</f>
        <v>157</v>
      </c>
      <c r="B163" s="24" t="str">
        <f>[8]签字版本!B163</f>
        <v>刘水峰</v>
      </c>
      <c r="C163" s="24" t="str">
        <f>SUBSTITUTE([8]签字版本!C163,MID([8]签字版本!C163,7,8),"********")</f>
        <v>352627********1916</v>
      </c>
      <c r="D163" s="25" t="str">
        <f>SUBSTITUTE([8]签字版本!D163,MID([8]签字版本!D163,4,4),"****")</f>
        <v>137****7568</v>
      </c>
      <c r="E163" s="24" t="str">
        <f>[8]签字版本!E163</f>
        <v>肖坑村</v>
      </c>
      <c r="F163" s="26">
        <f>[8]签字版本!F163</f>
        <v>3.48</v>
      </c>
      <c r="G163" s="26">
        <f t="shared" si="4"/>
        <v>3.48</v>
      </c>
      <c r="H163" s="26">
        <f t="shared" si="5"/>
        <v>104.4</v>
      </c>
      <c r="I163" s="26">
        <f>[8]签字版本!J163</f>
        <v>20.88</v>
      </c>
      <c r="J163" s="25" t="str">
        <f>SUBSTITUTE([8]签字版本!K163,MID([8]签字版本!K163,9,7),"*******")</f>
        <v>62218405*******9361</v>
      </c>
      <c r="K163" s="24" t="str">
        <f>[8]签字版本!L163</f>
        <v>连城县农村信用联社罗坊信用社</v>
      </c>
    </row>
    <row r="164" spans="1:11">
      <c r="A164" s="24" t="str">
        <f>[8]签字版本!A164</f>
        <v>158</v>
      </c>
      <c r="B164" s="24" t="str">
        <f>[8]签字版本!B164</f>
        <v>罗群珍</v>
      </c>
      <c r="C164" s="24" t="str">
        <f>SUBSTITUTE([8]签字版本!C164,MID([8]签字版本!C164,7,8),"********")</f>
        <v>352627********1924</v>
      </c>
      <c r="D164" s="25" t="str">
        <f>SUBSTITUTE([8]签字版本!D164,MID([8]签字版本!D164,4,4),"****")</f>
        <v>187****0964</v>
      </c>
      <c r="E164" s="24" t="str">
        <f>[8]签字版本!E164</f>
        <v>肖坑村</v>
      </c>
      <c r="F164" s="26">
        <f>[8]签字版本!F164</f>
        <v>4.09</v>
      </c>
      <c r="G164" s="26">
        <f t="shared" si="4"/>
        <v>4.09</v>
      </c>
      <c r="H164" s="26">
        <f t="shared" si="5"/>
        <v>122.7</v>
      </c>
      <c r="I164" s="26">
        <f>[8]签字版本!J164</f>
        <v>24.54</v>
      </c>
      <c r="J164" s="25" t="str">
        <f>SUBSTITUTE([8]签字版本!K164,MID([8]签字版本!K164,9,7),"*******")</f>
        <v>90908210*******0036799</v>
      </c>
      <c r="K164" s="24" t="str">
        <f>[8]签字版本!L164</f>
        <v>连城县农村信用联社罗坊信用社</v>
      </c>
    </row>
    <row r="165" spans="1:11">
      <c r="A165" s="24" t="str">
        <f>[8]签字版本!A165</f>
        <v>159</v>
      </c>
      <c r="B165" s="24" t="str">
        <f>[8]签字版本!B165</f>
        <v>刘春俊</v>
      </c>
      <c r="C165" s="24" t="str">
        <f>SUBSTITUTE([8]签字版本!C165,MID([8]签字版本!C165,7,8),"********")</f>
        <v>352627********1917</v>
      </c>
      <c r="D165" s="25" t="str">
        <f>SUBSTITUTE([8]签字版本!D165,MID([8]签字版本!D165,4,4),"****")</f>
        <v/>
      </c>
      <c r="E165" s="24" t="str">
        <f>[8]签字版本!E165</f>
        <v>肖坑村</v>
      </c>
      <c r="F165" s="26">
        <f>[8]签字版本!F165</f>
        <v>1.1</v>
      </c>
      <c r="G165" s="26">
        <f t="shared" si="4"/>
        <v>1.1</v>
      </c>
      <c r="H165" s="26">
        <f t="shared" si="5"/>
        <v>33</v>
      </c>
      <c r="I165" s="26">
        <f>[8]签字版本!J165</f>
        <v>6.6</v>
      </c>
      <c r="J165" s="25" t="str">
        <f>SUBSTITUTE([8]签字版本!K165,MID([8]签字版本!K165,9,7),"*******")</f>
        <v>62303611*******9957</v>
      </c>
      <c r="K165" s="24" t="str">
        <f>[8]签字版本!L165</f>
        <v>连城县农村信用联社罗坊信用社</v>
      </c>
    </row>
    <row r="166" spans="1:11">
      <c r="A166" s="24" t="str">
        <f>[8]签字版本!A166</f>
        <v>160</v>
      </c>
      <c r="B166" s="24" t="str">
        <f>[8]签字版本!B166</f>
        <v>刘春炎</v>
      </c>
      <c r="C166" s="24" t="str">
        <f>SUBSTITUTE([8]签字版本!C166,MID([8]签字版本!C166,7,8),"********")</f>
        <v>352627********1932</v>
      </c>
      <c r="D166" s="25" t="str">
        <f>SUBSTITUTE([8]签字版本!D166,MID([8]签字版本!D166,4,4),"****")</f>
        <v>158****1018</v>
      </c>
      <c r="E166" s="24" t="str">
        <f>[8]签字版本!E166</f>
        <v>肖坑村</v>
      </c>
      <c r="F166" s="26">
        <f>[8]签字版本!F166</f>
        <v>1.74</v>
      </c>
      <c r="G166" s="26">
        <f t="shared" si="4"/>
        <v>1.74</v>
      </c>
      <c r="H166" s="26">
        <f t="shared" si="5"/>
        <v>52.2</v>
      </c>
      <c r="I166" s="26">
        <f>[8]签字版本!J166</f>
        <v>10.44</v>
      </c>
      <c r="J166" s="25" t="str">
        <f>SUBSTITUTE([8]签字版本!K166,MID([8]签字版本!K166,9,7),"*******")</f>
        <v>62218405*******9049</v>
      </c>
      <c r="K166" s="24" t="str">
        <f>[8]签字版本!L166</f>
        <v>连城县农村信用联社罗坊信用社</v>
      </c>
    </row>
    <row r="167" spans="1:11">
      <c r="A167" s="24" t="str">
        <f>[8]签字版本!A167</f>
        <v>161</v>
      </c>
      <c r="B167" s="24" t="str">
        <f>[8]签字版本!B167</f>
        <v>邱三金</v>
      </c>
      <c r="C167" s="24" t="str">
        <f>SUBSTITUTE([8]签字版本!C167,MID([8]签字版本!C167,7,8),"********")</f>
        <v>352627********1943</v>
      </c>
      <c r="D167" s="25" t="str">
        <f>SUBSTITUTE([8]签字版本!D167,MID([8]签字版本!D167,4,4),"****")</f>
        <v>182****1628</v>
      </c>
      <c r="E167" s="24" t="str">
        <f>[8]签字版本!E167</f>
        <v>肖坑村</v>
      </c>
      <c r="F167" s="26">
        <f>[8]签字版本!F167</f>
        <v>3.56</v>
      </c>
      <c r="G167" s="26">
        <f t="shared" si="4"/>
        <v>3.56</v>
      </c>
      <c r="H167" s="26">
        <f t="shared" si="5"/>
        <v>106.8</v>
      </c>
      <c r="I167" s="26">
        <f>[8]签字版本!J167</f>
        <v>21.36</v>
      </c>
      <c r="J167" s="25" t="str">
        <f>SUBSTITUTE([8]签字版本!K167,MID([8]签字版本!K167,9,7),"*******")</f>
        <v>62179739*******5724</v>
      </c>
      <c r="K167" s="24" t="str">
        <f>[8]签字版本!L167</f>
        <v>连城县农村信用联社罗坊信用社</v>
      </c>
    </row>
    <row r="168" spans="1:11">
      <c r="A168" s="24" t="str">
        <f>[8]签字版本!A168</f>
        <v>162</v>
      </c>
      <c r="B168" s="24" t="str">
        <f>[8]签字版本!B168</f>
        <v>刘春雨</v>
      </c>
      <c r="C168" s="24" t="str">
        <f>SUBSTITUTE([8]签字版本!C168,MID([8]签字版本!C168,7,8),"********")</f>
        <v>352627********191X</v>
      </c>
      <c r="D168" s="25" t="str">
        <f>SUBSTITUTE([8]签字版本!D168,MID([8]签字版本!D168,4,4),"****")</f>
        <v>139****7173</v>
      </c>
      <c r="E168" s="24" t="str">
        <f>[8]签字版本!E168</f>
        <v>肖坑村</v>
      </c>
      <c r="F168" s="26">
        <f>[8]签字版本!F168</f>
        <v>1.7</v>
      </c>
      <c r="G168" s="26">
        <f t="shared" si="4"/>
        <v>1.7</v>
      </c>
      <c r="H168" s="26">
        <f t="shared" si="5"/>
        <v>51</v>
      </c>
      <c r="I168" s="26">
        <f>[8]签字版本!J168</f>
        <v>10.2</v>
      </c>
      <c r="J168" s="25" t="str">
        <f>SUBSTITUTE([8]签字版本!K168,MID([8]签字版本!K168,9,7),"*******")</f>
        <v>62303625*******3075</v>
      </c>
      <c r="K168" s="24" t="str">
        <f>[8]签字版本!L168</f>
        <v>连城县农村信用联社罗坊信用社</v>
      </c>
    </row>
    <row r="169" spans="1:11">
      <c r="A169" s="24" t="str">
        <f>[8]签字版本!A169</f>
        <v>163</v>
      </c>
      <c r="B169" s="24" t="str">
        <f>[8]签字版本!B169</f>
        <v>刘春海</v>
      </c>
      <c r="C169" s="24" t="str">
        <f>SUBSTITUTE([8]签字版本!C169,MID([8]签字版本!C169,7,8),"********")</f>
        <v>352627********1913</v>
      </c>
      <c r="D169" s="25" t="str">
        <f>SUBSTITUTE([8]签字版本!D169,MID([8]签字版本!D169,4,4),"****")</f>
        <v>133****6534</v>
      </c>
      <c r="E169" s="24" t="str">
        <f>[8]签字版本!E169</f>
        <v>肖坑村</v>
      </c>
      <c r="F169" s="26">
        <f>[8]签字版本!F169</f>
        <v>1.69</v>
      </c>
      <c r="G169" s="26">
        <f t="shared" si="4"/>
        <v>1.69</v>
      </c>
      <c r="H169" s="26">
        <f t="shared" si="5"/>
        <v>50.7</v>
      </c>
      <c r="I169" s="26">
        <f>[8]签字版本!J169</f>
        <v>10.14</v>
      </c>
      <c r="J169" s="25" t="str">
        <f>SUBSTITUTE([8]签字版本!K169,MID([8]签字版本!K169,9,7),"*******")</f>
        <v>62218405*******9031</v>
      </c>
      <c r="K169" s="24" t="str">
        <f>[8]签字版本!L169</f>
        <v>连城县农村信用联社罗坊信用社</v>
      </c>
    </row>
    <row r="170" spans="1:11">
      <c r="A170" s="24" t="str">
        <f>[8]签字版本!A170</f>
        <v>164</v>
      </c>
      <c r="B170" s="24" t="str">
        <f>[8]签字版本!B170</f>
        <v>刘猛</v>
      </c>
      <c r="C170" s="24" t="str">
        <f>SUBSTITUTE([8]签字版本!C170,MID([8]签字版本!C170,7,8),"********")</f>
        <v>352627********1917</v>
      </c>
      <c r="D170" s="25" t="str">
        <f>SUBSTITUTE([8]签字版本!D170,MID([8]签字版本!D170,4,4),"****")</f>
        <v>150****0612</v>
      </c>
      <c r="E170" s="24" t="str">
        <f>[8]签字版本!E170</f>
        <v>肖坑村</v>
      </c>
      <c r="F170" s="26">
        <f>[8]签字版本!F170</f>
        <v>3.17</v>
      </c>
      <c r="G170" s="26">
        <f t="shared" si="4"/>
        <v>3.17</v>
      </c>
      <c r="H170" s="26">
        <f t="shared" si="5"/>
        <v>95.1</v>
      </c>
      <c r="I170" s="26">
        <f>[8]签字版本!J170</f>
        <v>19.02</v>
      </c>
      <c r="J170" s="25" t="str">
        <f>SUBSTITUTE([8]签字版本!K170,MID([8]签字版本!K170,9,7),"*******")</f>
        <v>90908210*******0036806</v>
      </c>
      <c r="K170" s="24" t="str">
        <f>[8]签字版本!L170</f>
        <v>连城县农村信用联社罗坊信用社</v>
      </c>
    </row>
    <row r="171" spans="1:11">
      <c r="A171" s="24" t="str">
        <f>[8]签字版本!A171</f>
        <v>165</v>
      </c>
      <c r="B171" s="24" t="str">
        <f>[8]签字版本!B171</f>
        <v>刘文</v>
      </c>
      <c r="C171" s="24" t="str">
        <f>SUBSTITUTE([8]签字版本!C171,MID([8]签字版本!C171,7,8),"********")</f>
        <v>352627********1917</v>
      </c>
      <c r="D171" s="25" t="str">
        <f>SUBSTITUTE([8]签字版本!D171,MID([8]签字版本!D171,4,4),"****")</f>
        <v>139****5908</v>
      </c>
      <c r="E171" s="24" t="str">
        <f>[8]签字版本!E171</f>
        <v>肖坑村</v>
      </c>
      <c r="F171" s="26">
        <f>[8]签字版本!F171</f>
        <v>2.75</v>
      </c>
      <c r="G171" s="26">
        <f t="shared" si="4"/>
        <v>2.75</v>
      </c>
      <c r="H171" s="26">
        <f t="shared" si="5"/>
        <v>82.5</v>
      </c>
      <c r="I171" s="26">
        <f>[8]签字版本!J171</f>
        <v>16.5</v>
      </c>
      <c r="J171" s="25" t="str">
        <f>SUBSTITUTE([8]签字版本!K171,MID([8]签字版本!K171,9,7),"*******")</f>
        <v>90908210*******0036815</v>
      </c>
      <c r="K171" s="24" t="str">
        <f>[8]签字版本!L171</f>
        <v>连城县农村信用联社罗坊信用社</v>
      </c>
    </row>
    <row r="172" spans="1:11">
      <c r="A172" s="24" t="str">
        <f>[8]签字版本!A172</f>
        <v>166</v>
      </c>
      <c r="B172" s="24" t="str">
        <f>[8]签字版本!B172</f>
        <v>刘年祥</v>
      </c>
      <c r="C172" s="24" t="str">
        <f>SUBSTITUTE([8]签字版本!C172,MID([8]签字版本!C172,7,8),"********")</f>
        <v>352627********191X</v>
      </c>
      <c r="D172" s="25" t="str">
        <f>SUBSTITUTE([8]签字版本!D172,MID([8]签字版本!D172,4,4),"****")</f>
        <v>133****0387</v>
      </c>
      <c r="E172" s="24" t="str">
        <f>[8]签字版本!E172</f>
        <v>肖坑村</v>
      </c>
      <c r="F172" s="26">
        <f>[8]签字版本!F172</f>
        <v>4.57</v>
      </c>
      <c r="G172" s="26">
        <f t="shared" si="4"/>
        <v>4.57</v>
      </c>
      <c r="H172" s="26">
        <f t="shared" si="5"/>
        <v>137.1</v>
      </c>
      <c r="I172" s="26">
        <f>[8]签字版本!J172</f>
        <v>27.42</v>
      </c>
      <c r="J172" s="25" t="str">
        <f>SUBSTITUTE([8]签字版本!K172,MID([8]签字版本!K172,9,7),"*******")</f>
        <v>90908210*******0215231</v>
      </c>
      <c r="K172" s="24" t="str">
        <f>[8]签字版本!L172</f>
        <v>连城县农村信用联社罗坊信用社</v>
      </c>
    </row>
    <row r="173" spans="1:11">
      <c r="A173" s="24" t="str">
        <f>[8]签字版本!A173</f>
        <v>167</v>
      </c>
      <c r="B173" s="24" t="str">
        <f>[8]签字版本!B173</f>
        <v>刘春才</v>
      </c>
      <c r="C173" s="24" t="str">
        <f>SUBSTITUTE([8]签字版本!C173,MID([8]签字版本!C173,7,8),"********")</f>
        <v>352627********1938</v>
      </c>
      <c r="D173" s="25" t="str">
        <f>SUBSTITUTE([8]签字版本!D173,MID([8]签字版本!D173,4,4),"****")</f>
        <v/>
      </c>
      <c r="E173" s="24" t="str">
        <f>[8]签字版本!E173</f>
        <v>肖坑村</v>
      </c>
      <c r="F173" s="26">
        <f>[8]签字版本!F173</f>
        <v>3.32</v>
      </c>
      <c r="G173" s="26">
        <f t="shared" si="4"/>
        <v>3.32</v>
      </c>
      <c r="H173" s="26">
        <f t="shared" si="5"/>
        <v>99.6</v>
      </c>
      <c r="I173" s="26">
        <f>[8]签字版本!J173</f>
        <v>19.92</v>
      </c>
      <c r="J173" s="25" t="str">
        <f>SUBSTITUTE([8]签字版本!K173,MID([8]签字版本!K173,9,7),"*******")</f>
        <v>62218405*******9023</v>
      </c>
      <c r="K173" s="24" t="str">
        <f>[8]签字版本!L173</f>
        <v>连城县农村信用联社罗坊信用社</v>
      </c>
    </row>
    <row r="174" spans="1:11">
      <c r="A174" s="24" t="str">
        <f>[8]签字版本!A174</f>
        <v>168</v>
      </c>
      <c r="B174" s="24" t="str">
        <f>[8]签字版本!B174</f>
        <v>刘万良</v>
      </c>
      <c r="C174" s="24" t="str">
        <f>SUBSTITUTE([8]签字版本!C174,MID([8]签字版本!C174,7,8),"********")</f>
        <v>352627********1914</v>
      </c>
      <c r="D174" s="25" t="str">
        <f>SUBSTITUTE([8]签字版本!D174,MID([8]签字版本!D174,4,4),"****")</f>
        <v>138****5672</v>
      </c>
      <c r="E174" s="24" t="str">
        <f>[8]签字版本!E174</f>
        <v>肖坑村</v>
      </c>
      <c r="F174" s="26">
        <f>[8]签字版本!F174</f>
        <v>1.76</v>
      </c>
      <c r="G174" s="26">
        <f t="shared" si="4"/>
        <v>1.76</v>
      </c>
      <c r="H174" s="26">
        <f t="shared" si="5"/>
        <v>52.8</v>
      </c>
      <c r="I174" s="26">
        <f>[8]签字版本!J174</f>
        <v>10.56</v>
      </c>
      <c r="J174" s="25" t="str">
        <f>SUBSTITUTE([8]签字版本!K174,MID([8]签字版本!K174,9,7),"*******")</f>
        <v>90908210*******0201941</v>
      </c>
      <c r="K174" s="24" t="str">
        <f>[8]签字版本!L174</f>
        <v>连城县农村信用联社罗坊信用社</v>
      </c>
    </row>
    <row r="175" spans="1:11">
      <c r="A175" s="24" t="str">
        <f>[8]签字版本!A175</f>
        <v>169</v>
      </c>
      <c r="B175" s="24" t="str">
        <f>[8]签字版本!B175</f>
        <v>刘成生</v>
      </c>
      <c r="C175" s="24" t="str">
        <f>SUBSTITUTE([8]签字版本!C175,MID([8]签字版本!C175,7,8),"********")</f>
        <v>352627********1917</v>
      </c>
      <c r="D175" s="25" t="str">
        <f>SUBSTITUTE([8]签字版本!D175,MID([8]签字版本!D175,4,4),"****")</f>
        <v>151****3633</v>
      </c>
      <c r="E175" s="24" t="str">
        <f>[8]签字版本!E175</f>
        <v>肖坑村</v>
      </c>
      <c r="F175" s="26">
        <f>[8]签字版本!F175</f>
        <v>2.57</v>
      </c>
      <c r="G175" s="26">
        <f t="shared" si="4"/>
        <v>2.57</v>
      </c>
      <c r="H175" s="26">
        <f t="shared" si="5"/>
        <v>77.1</v>
      </c>
      <c r="I175" s="26">
        <f>[8]签字版本!J175</f>
        <v>15.42</v>
      </c>
      <c r="J175" s="25" t="str">
        <f>SUBSTITUTE([8]签字版本!K175,MID([8]签字版本!K175,9,7),"*******")</f>
        <v>90908210*******0036833</v>
      </c>
      <c r="K175" s="24" t="str">
        <f>[8]签字版本!L175</f>
        <v>连城县农村信用联社罗坊信用社</v>
      </c>
    </row>
    <row r="176" spans="1:11">
      <c r="A176" s="24" t="str">
        <f>[8]签字版本!A176</f>
        <v>170</v>
      </c>
      <c r="B176" s="24" t="str">
        <f>[8]签字版本!B176</f>
        <v>刘万清</v>
      </c>
      <c r="C176" s="24" t="str">
        <f>SUBSTITUTE([8]签字版本!C176,MID([8]签字版本!C176,7,8),"********")</f>
        <v>352627********1911</v>
      </c>
      <c r="D176" s="25" t="str">
        <f>SUBSTITUTE([8]签字版本!D176,MID([8]签字版本!D176,4,4),"****")</f>
        <v>180****8103</v>
      </c>
      <c r="E176" s="24" t="str">
        <f>[8]签字版本!E176</f>
        <v>肖坑村</v>
      </c>
      <c r="F176" s="26">
        <f>[8]签字版本!F176</f>
        <v>3.39</v>
      </c>
      <c r="G176" s="26">
        <f t="shared" si="4"/>
        <v>3.39</v>
      </c>
      <c r="H176" s="26">
        <f t="shared" si="5"/>
        <v>101.7</v>
      </c>
      <c r="I176" s="26">
        <f>[8]签字版本!J176</f>
        <v>20.34</v>
      </c>
      <c r="J176" s="25" t="str">
        <f>SUBSTITUTE([8]签字版本!K176,MID([8]签字版本!K176,9,7),"*******")</f>
        <v>90908210*******0036744</v>
      </c>
      <c r="K176" s="24" t="str">
        <f>[8]签字版本!L176</f>
        <v>连城县农村信用联社罗坊信用社</v>
      </c>
    </row>
    <row r="177" spans="1:11">
      <c r="A177" s="24" t="str">
        <f>[8]签字版本!A177</f>
        <v>171</v>
      </c>
      <c r="B177" s="24" t="str">
        <f>[8]签字版本!B177</f>
        <v>刘其生</v>
      </c>
      <c r="C177" s="24" t="str">
        <f>SUBSTITUTE([8]签字版本!C177,MID([8]签字版本!C177,7,8),"********")</f>
        <v>352627********1911</v>
      </c>
      <c r="D177" s="25" t="str">
        <f>SUBSTITUTE([8]签字版本!D177,MID([8]签字版本!D177,4,4),"****")</f>
        <v>138****9663</v>
      </c>
      <c r="E177" s="24" t="str">
        <f>[8]签字版本!E177</f>
        <v>肖坑村</v>
      </c>
      <c r="F177" s="26">
        <f>[8]签字版本!F177</f>
        <v>2.96</v>
      </c>
      <c r="G177" s="26">
        <f t="shared" si="4"/>
        <v>2.96</v>
      </c>
      <c r="H177" s="26">
        <f t="shared" si="5"/>
        <v>88.8</v>
      </c>
      <c r="I177" s="26">
        <f>[8]签字版本!J177</f>
        <v>17.76</v>
      </c>
      <c r="J177" s="25" t="str">
        <f>SUBSTITUTE([8]签字版本!K177,MID([8]签字版本!K177,9,7),"*******")</f>
        <v>90908210*******0036762</v>
      </c>
      <c r="K177" s="24" t="str">
        <f>[8]签字版本!L177</f>
        <v>连城县农村信用联社罗坊信用社</v>
      </c>
    </row>
    <row r="178" spans="1:11">
      <c r="A178" s="24" t="str">
        <f>[8]签字版本!A178</f>
        <v>172</v>
      </c>
      <c r="B178" s="24" t="str">
        <f>[8]签字版本!B178</f>
        <v>吴桂群</v>
      </c>
      <c r="C178" s="24" t="str">
        <f>SUBSTITUTE([8]签字版本!C178,MID([8]签字版本!C178,7,8),"********")</f>
        <v>352627********1927</v>
      </c>
      <c r="D178" s="25" t="str">
        <f>SUBSTITUTE([8]签字版本!D178,MID([8]签字版本!D178,4,4),"****")</f>
        <v>131****5547</v>
      </c>
      <c r="E178" s="24" t="str">
        <f>[8]签字版本!E178</f>
        <v>肖坑村</v>
      </c>
      <c r="F178" s="26">
        <f>[8]签字版本!F178</f>
        <v>6.45</v>
      </c>
      <c r="G178" s="26">
        <f t="shared" si="4"/>
        <v>6.45</v>
      </c>
      <c r="H178" s="26">
        <f t="shared" si="5"/>
        <v>193.5</v>
      </c>
      <c r="I178" s="26">
        <f>[8]签字版本!J178</f>
        <v>38.7</v>
      </c>
      <c r="J178" s="25" t="str">
        <f>SUBSTITUTE([8]签字版本!K178,MID([8]签字版本!K178,9,7),"*******")</f>
        <v>62218405*******9239</v>
      </c>
      <c r="K178" s="24" t="str">
        <f>[8]签字版本!L178</f>
        <v>连城县农村信用联社罗坊信用社</v>
      </c>
    </row>
    <row r="179" spans="1:11">
      <c r="A179" s="24" t="str">
        <f>[8]签字版本!A179</f>
        <v>173</v>
      </c>
      <c r="B179" s="24" t="str">
        <f>[8]签字版本!B179</f>
        <v>刘永洪</v>
      </c>
      <c r="C179" s="24" t="str">
        <f>SUBSTITUTE([8]签字版本!C179,MID([8]签字版本!C179,7,8),"********")</f>
        <v>352627********1914</v>
      </c>
      <c r="D179" s="25" t="str">
        <f>SUBSTITUTE([8]签字版本!D179,MID([8]签字版本!D179,4,4),"****")</f>
        <v>130****0872</v>
      </c>
      <c r="E179" s="24" t="str">
        <f>[8]签字版本!E179</f>
        <v>肖坑村</v>
      </c>
      <c r="F179" s="26">
        <f>[8]签字版本!F179</f>
        <v>3.26</v>
      </c>
      <c r="G179" s="26">
        <f t="shared" si="4"/>
        <v>3.26</v>
      </c>
      <c r="H179" s="26">
        <f t="shared" si="5"/>
        <v>97.8</v>
      </c>
      <c r="I179" s="26">
        <f>[8]签字版本!J179</f>
        <v>19.56</v>
      </c>
      <c r="J179" s="25" t="str">
        <f>SUBSTITUTE([8]签字版本!K179,MID([8]签字版本!K179,9,7),"*******")</f>
        <v>90908210*******0036735</v>
      </c>
      <c r="K179" s="24" t="str">
        <f>[8]签字版本!L179</f>
        <v>连城县农村信用联社罗坊信用社</v>
      </c>
    </row>
    <row r="180" spans="1:11">
      <c r="A180" s="24" t="str">
        <f>[8]签字版本!A180</f>
        <v>174</v>
      </c>
      <c r="B180" s="24" t="str">
        <f>[8]签字版本!B180</f>
        <v>刘才炘</v>
      </c>
      <c r="C180" s="24" t="str">
        <f>SUBSTITUTE([8]签字版本!C180,MID([8]签字版本!C180,7,8),"********")</f>
        <v>352627********1935</v>
      </c>
      <c r="D180" s="25" t="str">
        <f>SUBSTITUTE([8]签字版本!D180,MID([8]签字版本!D180,4,4),"****")</f>
        <v>159****6482</v>
      </c>
      <c r="E180" s="24" t="str">
        <f>[8]签字版本!E180</f>
        <v>肖坑村</v>
      </c>
      <c r="F180" s="26">
        <f>[8]签字版本!F180</f>
        <v>1.98</v>
      </c>
      <c r="G180" s="26">
        <f t="shared" si="4"/>
        <v>1.98</v>
      </c>
      <c r="H180" s="26">
        <f t="shared" si="5"/>
        <v>59.4</v>
      </c>
      <c r="I180" s="26">
        <f>[8]签字版本!J180</f>
        <v>11.88</v>
      </c>
      <c r="J180" s="25" t="str">
        <f>SUBSTITUTE([8]签字版本!K180,MID([8]签字版本!K180,9,7),"*******")</f>
        <v>90908210*******0071303</v>
      </c>
      <c r="K180" s="24" t="str">
        <f>[8]签字版本!L180</f>
        <v>连城县农村信用联社罗坊信用社</v>
      </c>
    </row>
    <row r="181" spans="1:11">
      <c r="A181" s="24" t="str">
        <f>[8]签字版本!A181</f>
        <v>175</v>
      </c>
      <c r="B181" s="24" t="str">
        <f>[8]签字版本!B181</f>
        <v>刘大炘</v>
      </c>
      <c r="C181" s="24" t="str">
        <f>SUBSTITUTE([8]签字版本!C181,MID([8]签字版本!C181,7,8),"********")</f>
        <v>352627********1913</v>
      </c>
      <c r="D181" s="25" t="str">
        <f>SUBSTITUTE([8]签字版本!D181,MID([8]签字版本!D181,4,4),"****")</f>
        <v/>
      </c>
      <c r="E181" s="24" t="str">
        <f>[8]签字版本!E181</f>
        <v>肖坑村</v>
      </c>
      <c r="F181" s="26">
        <f>[8]签字版本!F181</f>
        <v>3.36</v>
      </c>
      <c r="G181" s="26">
        <f t="shared" si="4"/>
        <v>3.36</v>
      </c>
      <c r="H181" s="26">
        <f t="shared" si="5"/>
        <v>100.8</v>
      </c>
      <c r="I181" s="26">
        <f>[8]签字版本!J181</f>
        <v>20.16</v>
      </c>
      <c r="J181" s="25" t="str">
        <f>SUBSTITUTE([8]签字版本!K181,MID([8]签字版本!K181,9,7),"*******")</f>
        <v>62218405*******9072</v>
      </c>
      <c r="K181" s="24" t="str">
        <f>[8]签字版本!L181</f>
        <v>连城县农村信用联社罗坊信用社</v>
      </c>
    </row>
    <row r="182" spans="1:11">
      <c r="A182" s="24" t="str">
        <f>[8]签字版本!A182</f>
        <v>176</v>
      </c>
      <c r="B182" s="24" t="str">
        <f>[8]签字版本!B182</f>
        <v>刘年锋</v>
      </c>
      <c r="C182" s="24" t="str">
        <f>SUBSTITUTE([8]签字版本!C182,MID([8]签字版本!C182,7,8),"********")</f>
        <v>352627********1930</v>
      </c>
      <c r="D182" s="25" t="str">
        <f>SUBSTITUTE([8]签字版本!D182,MID([8]签字版本!D182,4,4),"****")</f>
        <v/>
      </c>
      <c r="E182" s="24" t="str">
        <f>[8]签字版本!E182</f>
        <v>肖坑村</v>
      </c>
      <c r="F182" s="26">
        <f>[8]签字版本!F182</f>
        <v>4.69</v>
      </c>
      <c r="G182" s="26">
        <f t="shared" si="4"/>
        <v>4.69</v>
      </c>
      <c r="H182" s="26">
        <f t="shared" si="5"/>
        <v>140.7</v>
      </c>
      <c r="I182" s="26">
        <f>[8]签字版本!J182</f>
        <v>28.14</v>
      </c>
      <c r="J182" s="25" t="str">
        <f>SUBSTITUTE([8]签字版本!K182,MID([8]签字版本!K182,9,7),"*******")</f>
        <v>62218405*******9965</v>
      </c>
      <c r="K182" s="24" t="str">
        <f>[8]签字版本!L182</f>
        <v>连城县农村信用联社罗坊信用社</v>
      </c>
    </row>
    <row r="183" spans="1:11">
      <c r="A183" s="24" t="str">
        <f>[8]签字版本!A183</f>
        <v>177</v>
      </c>
      <c r="B183" s="24" t="str">
        <f>[8]签字版本!B183</f>
        <v>刘文康</v>
      </c>
      <c r="C183" s="24" t="str">
        <f>SUBSTITUTE([8]签字版本!C183,MID([8]签字版本!C183,7,8),"********")</f>
        <v>352627********1916</v>
      </c>
      <c r="D183" s="25" t="str">
        <f>SUBSTITUTE([8]签字版本!D183,MID([8]签字版本!D183,4,4),"****")</f>
        <v>134****8044</v>
      </c>
      <c r="E183" s="24" t="str">
        <f>[8]签字版本!E183</f>
        <v>肖坑村</v>
      </c>
      <c r="F183" s="26">
        <f>[8]签字版本!F183</f>
        <v>6.8</v>
      </c>
      <c r="G183" s="26">
        <f t="shared" si="4"/>
        <v>6.8</v>
      </c>
      <c r="H183" s="26">
        <f t="shared" si="5"/>
        <v>204</v>
      </c>
      <c r="I183" s="26">
        <f>[8]签字版本!J183</f>
        <v>40.8</v>
      </c>
      <c r="J183" s="25" t="str">
        <f>SUBSTITUTE([8]签字版本!K183,MID([8]签字版本!K183,9,7),"*******")</f>
        <v>62218405*******2282</v>
      </c>
      <c r="K183" s="24" t="str">
        <f>[8]签字版本!L183</f>
        <v>连城县农村信用联社罗坊信用社</v>
      </c>
    </row>
    <row r="184" spans="1:11">
      <c r="A184" s="24" t="str">
        <f>[8]签字版本!A184</f>
        <v>178</v>
      </c>
      <c r="B184" s="24" t="str">
        <f>[8]签字版本!B184</f>
        <v>刘永安</v>
      </c>
      <c r="C184" s="24" t="str">
        <f>SUBSTITUTE([8]签字版本!C184,MID([8]签字版本!C184,7,8),"********")</f>
        <v>352627********1915</v>
      </c>
      <c r="D184" s="25" t="str">
        <f>SUBSTITUTE([8]签字版本!D184,MID([8]签字版本!D184,4,4),"****")</f>
        <v>134****9101</v>
      </c>
      <c r="E184" s="24" t="str">
        <f>[8]签字版本!E184</f>
        <v>肖坑村</v>
      </c>
      <c r="F184" s="26">
        <f>[8]签字版本!F184</f>
        <v>3.4</v>
      </c>
      <c r="G184" s="26">
        <f t="shared" si="4"/>
        <v>3.4</v>
      </c>
      <c r="H184" s="26">
        <f t="shared" si="5"/>
        <v>102</v>
      </c>
      <c r="I184" s="26">
        <f>[8]签字版本!J184</f>
        <v>20.4</v>
      </c>
      <c r="J184" s="25" t="str">
        <f>SUBSTITUTE([8]签字版本!K184,MID([8]签字版本!K184,9,7),"*******")</f>
        <v>62218405*******2183</v>
      </c>
      <c r="K184" s="24" t="str">
        <f>[8]签字版本!L184</f>
        <v>连城县农村信用联社罗坊信用社</v>
      </c>
    </row>
    <row r="185" spans="1:11">
      <c r="A185" s="24" t="str">
        <f>[8]签字版本!A185</f>
        <v>179</v>
      </c>
      <c r="B185" s="24" t="str">
        <f>[8]签字版本!B185</f>
        <v>罗先华</v>
      </c>
      <c r="C185" s="24" t="str">
        <f>SUBSTITUTE([8]签字版本!C185,MID([8]签字版本!C185,7,8),"********")</f>
        <v>352627********1925</v>
      </c>
      <c r="D185" s="25" t="str">
        <f>SUBSTITUTE([8]签字版本!D185,MID([8]签字版本!D185,4,4),"****")</f>
        <v>138****6243</v>
      </c>
      <c r="E185" s="24" t="str">
        <f>[8]签字版本!E185</f>
        <v>肖坑村</v>
      </c>
      <c r="F185" s="26">
        <f>[8]签字版本!F185</f>
        <v>1.58</v>
      </c>
      <c r="G185" s="26">
        <f t="shared" si="4"/>
        <v>1.58</v>
      </c>
      <c r="H185" s="26">
        <f t="shared" si="5"/>
        <v>47.4</v>
      </c>
      <c r="I185" s="26">
        <f>[8]签字版本!J185</f>
        <v>9.48</v>
      </c>
      <c r="J185" s="25" t="str">
        <f>SUBSTITUTE([8]签字版本!K185,MID([8]签字版本!K185,9,7),"*******")</f>
        <v>62218405*******2175</v>
      </c>
      <c r="K185" s="24" t="str">
        <f>[8]签字版本!L185</f>
        <v>连城县农村信用联社罗坊信用社</v>
      </c>
    </row>
    <row r="186" spans="1:11">
      <c r="A186" s="24" t="str">
        <f>[8]签字版本!A186</f>
        <v>180</v>
      </c>
      <c r="B186" s="24" t="str">
        <f>[8]签字版本!B186</f>
        <v>刘秋生</v>
      </c>
      <c r="C186" s="24" t="str">
        <f>SUBSTITUTE([8]签字版本!C186,MID([8]签字版本!C186,7,8),"********")</f>
        <v>352627********1919</v>
      </c>
      <c r="D186" s="25" t="str">
        <f>SUBSTITUTE([8]签字版本!D186,MID([8]签字版本!D186,4,4),"****")</f>
        <v/>
      </c>
      <c r="E186" s="24" t="str">
        <f>[8]签字版本!E186</f>
        <v>肖坑村</v>
      </c>
      <c r="F186" s="26">
        <f>[8]签字版本!F186</f>
        <v>5.28</v>
      </c>
      <c r="G186" s="26">
        <f t="shared" si="4"/>
        <v>5.28</v>
      </c>
      <c r="H186" s="26">
        <f t="shared" si="5"/>
        <v>158.4</v>
      </c>
      <c r="I186" s="26">
        <f>[8]签字版本!J186</f>
        <v>31.68</v>
      </c>
      <c r="J186" s="25" t="str">
        <f>SUBSTITUTE([8]签字版本!K186,MID([8]签字版本!K186,9,7),"*******")</f>
        <v>62218405*******9700</v>
      </c>
      <c r="K186" s="24" t="str">
        <f>[8]签字版本!L186</f>
        <v>连城县农村信用联社罗坊信用社</v>
      </c>
    </row>
    <row r="187" spans="1:11">
      <c r="A187" s="24" t="str">
        <f>[8]签字版本!A187</f>
        <v>181</v>
      </c>
      <c r="B187" s="24" t="str">
        <f>[8]签字版本!B187</f>
        <v>刘永南</v>
      </c>
      <c r="C187" s="24" t="str">
        <f>SUBSTITUTE([8]签字版本!C187,MID([8]签字版本!C187,7,8),"********")</f>
        <v>352627********1918</v>
      </c>
      <c r="D187" s="25" t="str">
        <f>SUBSTITUTE([8]签字版本!D187,MID([8]签字版本!D187,4,4),"****")</f>
        <v>152****6148</v>
      </c>
      <c r="E187" s="24" t="str">
        <f>[8]签字版本!E187</f>
        <v>肖坑村</v>
      </c>
      <c r="F187" s="26">
        <f>[8]签字版本!F187</f>
        <v>6.18</v>
      </c>
      <c r="G187" s="26">
        <f t="shared" si="4"/>
        <v>6.18</v>
      </c>
      <c r="H187" s="26">
        <f t="shared" si="5"/>
        <v>185.4</v>
      </c>
      <c r="I187" s="26">
        <f>[8]签字版本!J187</f>
        <v>37.08</v>
      </c>
      <c r="J187" s="25" t="str">
        <f>SUBSTITUTE([8]签字版本!K187,MID([8]签字版本!K187,9,7),"*******")</f>
        <v>62218405*******8926</v>
      </c>
      <c r="K187" s="24" t="str">
        <f>[8]签字版本!L187</f>
        <v>连城县农村信用联社罗坊信用社</v>
      </c>
    </row>
    <row r="188" spans="1:11">
      <c r="A188" s="24" t="str">
        <f>[8]签字版本!A188</f>
        <v>182</v>
      </c>
      <c r="B188" s="24" t="str">
        <f>[8]签字版本!B188</f>
        <v>刘佳运</v>
      </c>
      <c r="C188" s="24" t="str">
        <f>SUBSTITUTE([8]签字版本!C188,MID([8]签字版本!C188,7,8),"********")</f>
        <v>352627********1913</v>
      </c>
      <c r="D188" s="25" t="str">
        <f>SUBSTITUTE([8]签字版本!D188,MID([8]签字版本!D188,4,4),"****")</f>
        <v>136****1703</v>
      </c>
      <c r="E188" s="24" t="str">
        <f>[8]签字版本!E188</f>
        <v>肖坑村</v>
      </c>
      <c r="F188" s="26">
        <f>[8]签字版本!F188</f>
        <v>2.08</v>
      </c>
      <c r="G188" s="26">
        <f t="shared" si="4"/>
        <v>2.08</v>
      </c>
      <c r="H188" s="26">
        <f t="shared" si="5"/>
        <v>62.4</v>
      </c>
      <c r="I188" s="26">
        <f>[8]签字版本!J188</f>
        <v>12.48</v>
      </c>
      <c r="J188" s="25" t="str">
        <f>SUBSTITUTE([8]签字版本!K188,MID([8]签字版本!K188,9,7),"*******")</f>
        <v>62218405*******9007</v>
      </c>
      <c r="K188" s="24" t="str">
        <f>[8]签字版本!L188</f>
        <v>连城县农村信用联社罗坊信用社</v>
      </c>
    </row>
    <row r="189" spans="1:11">
      <c r="A189" s="24" t="str">
        <f>[8]签字版本!A189</f>
        <v>183</v>
      </c>
      <c r="B189" s="24" t="str">
        <f>[8]签字版本!B189</f>
        <v>刘水龙</v>
      </c>
      <c r="C189" s="24" t="str">
        <f>SUBSTITUTE([8]签字版本!C189,MID([8]签字版本!C189,7,8),"********")</f>
        <v>352627********1917</v>
      </c>
      <c r="D189" s="25" t="str">
        <f>SUBSTITUTE([8]签字版本!D189,MID([8]签字版本!D189,4,4),"****")</f>
        <v>158****2027</v>
      </c>
      <c r="E189" s="24" t="str">
        <f>[8]签字版本!E189</f>
        <v>肖坑村</v>
      </c>
      <c r="F189" s="26">
        <f>[8]签字版本!F189</f>
        <v>4.02</v>
      </c>
      <c r="G189" s="26">
        <f t="shared" si="4"/>
        <v>4.02</v>
      </c>
      <c r="H189" s="26">
        <f t="shared" si="5"/>
        <v>120.6</v>
      </c>
      <c r="I189" s="26">
        <f>[8]签字版本!J189</f>
        <v>24.12</v>
      </c>
      <c r="J189" s="25" t="str">
        <f>SUBSTITUTE([8]签字版本!K189,MID([8]签字版本!K189,9,7),"*******")</f>
        <v>62218405*******2266</v>
      </c>
      <c r="K189" s="24" t="str">
        <f>[8]签字版本!L189</f>
        <v>连城县农村信用联社罗坊信用社</v>
      </c>
    </row>
    <row r="190" spans="1:11">
      <c r="A190" s="24" t="str">
        <f>[8]签字版本!A190</f>
        <v>184</v>
      </c>
      <c r="B190" s="24" t="str">
        <f>[8]签字版本!B190</f>
        <v>罗仕群</v>
      </c>
      <c r="C190" s="24" t="str">
        <f>SUBSTITUTE([8]签字版本!C190,MID([8]签字版本!C190,7,8),"********")</f>
        <v>350825********1928</v>
      </c>
      <c r="D190" s="25" t="str">
        <f>SUBSTITUTE([8]签字版本!D190,MID([8]签字版本!D190,4,4),"****")</f>
        <v>135****3956</v>
      </c>
      <c r="E190" s="24" t="str">
        <f>[8]签字版本!E190</f>
        <v>肖坑村</v>
      </c>
      <c r="F190" s="26">
        <f>[8]签字版本!F190</f>
        <v>5.13</v>
      </c>
      <c r="G190" s="26">
        <f t="shared" si="4"/>
        <v>5.13</v>
      </c>
      <c r="H190" s="26">
        <f t="shared" si="5"/>
        <v>153.9</v>
      </c>
      <c r="I190" s="26">
        <f>[8]签字版本!J190</f>
        <v>30.78</v>
      </c>
      <c r="J190" s="25" t="str">
        <f>SUBSTITUTE([8]签字版本!K190,MID([8]签字版本!K190,9,7),"*******")</f>
        <v>62218405*******7771</v>
      </c>
      <c r="K190" s="24" t="str">
        <f>[8]签字版本!L190</f>
        <v>连城县农村信用联社罗坊信用社</v>
      </c>
    </row>
    <row r="191" spans="1:11">
      <c r="A191" s="24" t="str">
        <f>[8]签字版本!A191</f>
        <v>185</v>
      </c>
      <c r="B191" s="24" t="str">
        <f>[8]签字版本!B191</f>
        <v>罗礼恒</v>
      </c>
      <c r="C191" s="24" t="str">
        <f>SUBSTITUTE([8]签字版本!C191,MID([8]签字版本!C191,7,8),"********")</f>
        <v>352627********1910</v>
      </c>
      <c r="D191" s="25" t="str">
        <f>SUBSTITUTE([8]签字版本!D191,MID([8]签字版本!D191,4,4),"****")</f>
        <v>138****4356</v>
      </c>
      <c r="E191" s="24" t="str">
        <f>[8]签字版本!E191</f>
        <v>肖坑村</v>
      </c>
      <c r="F191" s="26">
        <f>[8]签字版本!F191</f>
        <v>3.35</v>
      </c>
      <c r="G191" s="26">
        <f t="shared" si="4"/>
        <v>3.35</v>
      </c>
      <c r="H191" s="26">
        <f t="shared" si="5"/>
        <v>100.5</v>
      </c>
      <c r="I191" s="26">
        <f>[8]签字版本!J191</f>
        <v>20.1</v>
      </c>
      <c r="J191" s="25" t="str">
        <f>SUBSTITUTE([8]签字版本!K191,MID([8]签字版本!K191,9,7),"*******")</f>
        <v>62218405*******3744</v>
      </c>
      <c r="K191" s="24" t="str">
        <f>[8]签字版本!L191</f>
        <v>连城县农村信用联社罗坊信用社</v>
      </c>
    </row>
    <row r="192" spans="1:11">
      <c r="A192" s="24" t="str">
        <f>[8]签字版本!A192</f>
        <v>186</v>
      </c>
      <c r="B192" s="24" t="str">
        <f>[8]签字版本!B192</f>
        <v>刘啟家</v>
      </c>
      <c r="C192" s="24" t="str">
        <f>SUBSTITUTE([8]签字版本!C192,MID([8]签字版本!C192,7,8),"********")</f>
        <v>352627********193X</v>
      </c>
      <c r="D192" s="25" t="str">
        <f>SUBSTITUTE([8]签字版本!D192,MID([8]签字版本!D192,4,4),"****")</f>
        <v>133****6534</v>
      </c>
      <c r="E192" s="24" t="str">
        <f>[8]签字版本!E192</f>
        <v>肖坑村</v>
      </c>
      <c r="F192" s="26">
        <f>[8]签字版本!F192</f>
        <v>4.43</v>
      </c>
      <c r="G192" s="26">
        <f t="shared" si="4"/>
        <v>4.43</v>
      </c>
      <c r="H192" s="26">
        <f t="shared" si="5"/>
        <v>132.9</v>
      </c>
      <c r="I192" s="26">
        <f>[8]签字版本!J192</f>
        <v>26.58</v>
      </c>
      <c r="J192" s="25" t="str">
        <f>SUBSTITUTE([8]签字版本!K192,MID([8]签字版本!K192,9,7),"*******")</f>
        <v>90908210*******0036959</v>
      </c>
      <c r="K192" s="24" t="str">
        <f>[8]签字版本!L192</f>
        <v>连城县农村信用联社罗坊信用社</v>
      </c>
    </row>
    <row r="193" spans="1:11">
      <c r="A193" s="24" t="str">
        <f>[8]签字版本!A193</f>
        <v>187</v>
      </c>
      <c r="B193" s="24" t="str">
        <f>[8]签字版本!B193</f>
        <v>吴银珠</v>
      </c>
      <c r="C193" s="24" t="str">
        <f>SUBSTITUTE([8]签字版本!C193,MID([8]签字版本!C193,7,8),"********")</f>
        <v>350825********1944</v>
      </c>
      <c r="D193" s="25" t="str">
        <f>SUBSTITUTE([8]签字版本!D193,MID([8]签字版本!D193,4,4),"****")</f>
        <v>152****4164</v>
      </c>
      <c r="E193" s="24" t="str">
        <f>[8]签字版本!E193</f>
        <v>肖坑村</v>
      </c>
      <c r="F193" s="26">
        <f>[8]签字版本!F193</f>
        <v>2.11</v>
      </c>
      <c r="G193" s="26">
        <f t="shared" si="4"/>
        <v>2.11</v>
      </c>
      <c r="H193" s="26">
        <f t="shared" si="5"/>
        <v>63.3</v>
      </c>
      <c r="I193" s="26">
        <f>[8]签字版本!J193</f>
        <v>12.66</v>
      </c>
      <c r="J193" s="25" t="str">
        <f>SUBSTITUTE([8]签字版本!K193,MID([8]签字版本!K193,9,7),"*******")</f>
        <v>62218405*******9437</v>
      </c>
      <c r="K193" s="24" t="str">
        <f>[8]签字版本!L193</f>
        <v>连城县农村信用联社罗坊信用社</v>
      </c>
    </row>
    <row r="194" spans="1:11">
      <c r="A194" s="24" t="str">
        <f>[8]签字版本!A194</f>
        <v>188</v>
      </c>
      <c r="B194" s="24" t="str">
        <f>[8]签字版本!B194</f>
        <v>徐二清</v>
      </c>
      <c r="C194" s="24" t="str">
        <f>SUBSTITUTE([8]签字版本!C194,MID([8]签字版本!C194,7,8),"********")</f>
        <v>352627********1949</v>
      </c>
      <c r="D194" s="25" t="str">
        <f>SUBSTITUTE([8]签字版本!D194,MID([8]签字版本!D194,4,4),"****")</f>
        <v/>
      </c>
      <c r="E194" s="24" t="str">
        <f>[8]签字版本!E194</f>
        <v>肖坑村</v>
      </c>
      <c r="F194" s="26">
        <f>[8]签字版本!F194</f>
        <v>4.34</v>
      </c>
      <c r="G194" s="26">
        <f t="shared" si="4"/>
        <v>4.34</v>
      </c>
      <c r="H194" s="26">
        <f t="shared" si="5"/>
        <v>130.2</v>
      </c>
      <c r="I194" s="26">
        <f>[8]签字版本!J194</f>
        <v>26.04</v>
      </c>
      <c r="J194" s="25" t="str">
        <f>SUBSTITUTE([8]签字版本!K194,MID([8]签字版本!K194,9,7),"*******")</f>
        <v>62218405*******9866</v>
      </c>
      <c r="K194" s="24" t="str">
        <f>[8]签字版本!L194</f>
        <v>连城县农村信用联社罗坊信用社</v>
      </c>
    </row>
    <row r="195" spans="1:11">
      <c r="A195" s="24" t="str">
        <f>[8]签字版本!A195</f>
        <v>189</v>
      </c>
      <c r="B195" s="24" t="str">
        <f>[8]签字版本!B195</f>
        <v>刘盛通</v>
      </c>
      <c r="C195" s="24" t="str">
        <f>SUBSTITUTE([8]签字版本!C195,MID([8]签字版本!C195,7,8),"********")</f>
        <v>350825********1916</v>
      </c>
      <c r="D195" s="25" t="str">
        <f>SUBSTITUTE([8]签字版本!D195,MID([8]签字版本!D195,4,4),"****")</f>
        <v/>
      </c>
      <c r="E195" s="24" t="str">
        <f>[8]签字版本!E195</f>
        <v>肖坑村</v>
      </c>
      <c r="F195" s="26">
        <f>[8]签字版本!F195</f>
        <v>6.08</v>
      </c>
      <c r="G195" s="26">
        <f t="shared" si="4"/>
        <v>6.08</v>
      </c>
      <c r="H195" s="26">
        <f t="shared" si="5"/>
        <v>182.4</v>
      </c>
      <c r="I195" s="26">
        <f>[8]签字版本!J195</f>
        <v>36.48</v>
      </c>
      <c r="J195" s="25" t="str">
        <f>SUBSTITUTE([8]签字版本!K195,MID([8]签字版本!K195,9,7),"*******")</f>
        <v>62218405*******7314</v>
      </c>
      <c r="K195" s="24" t="str">
        <f>[8]签字版本!L195</f>
        <v>连城县农村信用联社罗坊信用社</v>
      </c>
    </row>
    <row r="196" spans="1:11">
      <c r="A196" s="24" t="str">
        <f>[8]签字版本!A196</f>
        <v>190</v>
      </c>
      <c r="B196" s="24" t="str">
        <f>[8]签字版本!B196</f>
        <v>罗爱云</v>
      </c>
      <c r="C196" s="24" t="str">
        <f>SUBSTITUTE([8]签字版本!C196,MID([8]签字版本!C196,7,8),"********")</f>
        <v>352627********1927</v>
      </c>
      <c r="D196" s="25" t="str">
        <f>SUBSTITUTE([8]签字版本!D196,MID([8]签字版本!D196,4,4),"****")</f>
        <v/>
      </c>
      <c r="E196" s="24" t="str">
        <f>[8]签字版本!E196</f>
        <v>肖坑村</v>
      </c>
      <c r="F196" s="26">
        <f>[8]签字版本!F196</f>
        <v>3.72</v>
      </c>
      <c r="G196" s="26">
        <f t="shared" si="4"/>
        <v>3.72</v>
      </c>
      <c r="H196" s="26">
        <f t="shared" si="5"/>
        <v>111.6</v>
      </c>
      <c r="I196" s="26">
        <f>[8]签字版本!J196</f>
        <v>22.32</v>
      </c>
      <c r="J196" s="25" t="str">
        <f>SUBSTITUTE([8]签字版本!K196,MID([8]签字版本!K196,9,7),"*******")</f>
        <v>62218405*******9759</v>
      </c>
      <c r="K196" s="24" t="str">
        <f>[8]签字版本!L196</f>
        <v>连城县农村信用联社罗坊信用社</v>
      </c>
    </row>
    <row r="197" spans="1:11">
      <c r="A197" s="24" t="str">
        <f>[8]签字版本!A197</f>
        <v>191</v>
      </c>
      <c r="B197" s="24" t="str">
        <f>[8]签字版本!B197</f>
        <v>刘春福</v>
      </c>
      <c r="C197" s="24" t="str">
        <f>SUBSTITUTE([8]签字版本!C197,MID([8]签字版本!C197,7,8),"********")</f>
        <v>352627********1933</v>
      </c>
      <c r="D197" s="25" t="str">
        <f>SUBSTITUTE([8]签字版本!D197,MID([8]签字版本!D197,4,4),"****")</f>
        <v>180****4397</v>
      </c>
      <c r="E197" s="24" t="str">
        <f>[8]签字版本!E197</f>
        <v>肖坑村</v>
      </c>
      <c r="F197" s="26">
        <f>[8]签字版本!F197</f>
        <v>1.42</v>
      </c>
      <c r="G197" s="26">
        <f t="shared" si="4"/>
        <v>1.42</v>
      </c>
      <c r="H197" s="26">
        <f t="shared" si="5"/>
        <v>42.6</v>
      </c>
      <c r="I197" s="26">
        <f>[8]签字版本!J197</f>
        <v>8.52</v>
      </c>
      <c r="J197" s="25" t="str">
        <f>SUBSTITUTE([8]签字版本!K197,MID([8]签字版本!K197,9,7),"*******")</f>
        <v>62218405*******9296</v>
      </c>
      <c r="K197" s="24" t="str">
        <f>[8]签字版本!L197</f>
        <v>连城县农村信用联社罗坊信用社</v>
      </c>
    </row>
    <row r="198" spans="1:11">
      <c r="A198" s="24" t="str">
        <f>[8]签字版本!A198</f>
        <v>192</v>
      </c>
      <c r="B198" s="24" t="str">
        <f>[8]签字版本!B198</f>
        <v>刘作光</v>
      </c>
      <c r="C198" s="24" t="str">
        <f>SUBSTITUTE([8]签字版本!C198,MID([8]签字版本!C198,7,8),"********")</f>
        <v>352627********1918</v>
      </c>
      <c r="D198" s="25" t="str">
        <f>SUBSTITUTE([8]签字版本!D198,MID([8]签字版本!D198,4,4),"****")</f>
        <v>152****1126</v>
      </c>
      <c r="E198" s="24" t="str">
        <f>[8]签字版本!E198</f>
        <v>肖坑村</v>
      </c>
      <c r="F198" s="26">
        <f>[8]签字版本!F198</f>
        <v>6.77</v>
      </c>
      <c r="G198" s="26">
        <f t="shared" si="4"/>
        <v>6.77</v>
      </c>
      <c r="H198" s="26">
        <f t="shared" si="5"/>
        <v>203.1</v>
      </c>
      <c r="I198" s="26">
        <f>[8]签字版本!J198</f>
        <v>40.62</v>
      </c>
      <c r="J198" s="25" t="str">
        <f>SUBSTITUTE([8]签字版本!K198,MID([8]签字版本!K198,9,7),"*******")</f>
        <v>90908210*******0037100</v>
      </c>
      <c r="K198" s="24" t="str">
        <f>[8]签字版本!L198</f>
        <v>连城县农村信用联社罗坊信用社</v>
      </c>
    </row>
    <row r="199" spans="1:11">
      <c r="A199" s="24" t="str">
        <f>[8]签字版本!A199</f>
        <v>193</v>
      </c>
      <c r="B199" s="24" t="str">
        <f>[8]签字版本!B199</f>
        <v>刘金生</v>
      </c>
      <c r="C199" s="24" t="str">
        <f>SUBSTITUTE([8]签字版本!C199,MID([8]签字版本!C199,7,8),"********")</f>
        <v>352627********1916</v>
      </c>
      <c r="D199" s="25" t="str">
        <f>SUBSTITUTE([8]签字版本!D199,MID([8]签字版本!D199,4,4),"****")</f>
        <v>187****7171</v>
      </c>
      <c r="E199" s="24" t="str">
        <f>[8]签字版本!E199</f>
        <v>肖坑村</v>
      </c>
      <c r="F199" s="26">
        <f>[8]签字版本!F199</f>
        <v>4.69</v>
      </c>
      <c r="G199" s="26">
        <f t="shared" ref="G199:G202" si="6">F199</f>
        <v>4.69</v>
      </c>
      <c r="H199" s="26">
        <f t="shared" ref="H199:H202" si="7">G199*30</f>
        <v>140.7</v>
      </c>
      <c r="I199" s="26">
        <f>[8]签字版本!J199</f>
        <v>28.14</v>
      </c>
      <c r="J199" s="25" t="str">
        <f>SUBSTITUTE([8]签字版本!K199,MID([8]签字版本!K199,9,7),"*******")</f>
        <v>62218405*******9817</v>
      </c>
      <c r="K199" s="24" t="str">
        <f>[8]签字版本!L199</f>
        <v>连城县农村信用联社罗坊信用社</v>
      </c>
    </row>
    <row r="200" spans="1:11">
      <c r="A200" s="24" t="str">
        <f>[8]签字版本!A200</f>
        <v>194</v>
      </c>
      <c r="B200" s="24" t="str">
        <f>[8]签字版本!B200</f>
        <v>罗礼雄</v>
      </c>
      <c r="C200" s="24" t="str">
        <f>SUBSTITUTE([8]签字版本!C200,MID([8]签字版本!C200,7,8),"********")</f>
        <v>352627********1911</v>
      </c>
      <c r="D200" s="25" t="str">
        <f>SUBSTITUTE([8]签字版本!D200,MID([8]签字版本!D200,4,4),"****")</f>
        <v/>
      </c>
      <c r="E200" s="24" t="str">
        <f>[8]签字版本!E200</f>
        <v>肖坑村</v>
      </c>
      <c r="F200" s="26">
        <f>[8]签字版本!F200</f>
        <v>2.83</v>
      </c>
      <c r="G200" s="26">
        <f t="shared" si="6"/>
        <v>2.83</v>
      </c>
      <c r="H200" s="26">
        <f t="shared" si="7"/>
        <v>84.9</v>
      </c>
      <c r="I200" s="26">
        <f>[8]签字版本!J200</f>
        <v>16.98</v>
      </c>
      <c r="J200" s="25" t="str">
        <f>SUBSTITUTE([8]签字版本!K200,MID([8]签字版本!K200,9,7),"*******")</f>
        <v>62303611*******6425</v>
      </c>
      <c r="K200" s="24" t="str">
        <f>[8]签字版本!L200</f>
        <v>连城县农村信用联社罗坊信用社</v>
      </c>
    </row>
    <row r="201" spans="1:11">
      <c r="A201" s="24" t="str">
        <f>[8]签字版本!A201</f>
        <v>195</v>
      </c>
      <c r="B201" s="24" t="str">
        <f>[8]签字版本!B201</f>
        <v>刘永西</v>
      </c>
      <c r="C201" s="24" t="str">
        <f>SUBSTITUTE([8]签字版本!C201,MID([8]签字版本!C201,7,8),"********")</f>
        <v>352627********1913</v>
      </c>
      <c r="D201" s="25" t="str">
        <f>SUBSTITUTE([8]签字版本!D201,MID([8]签字版本!D201,4,4),"****")</f>
        <v>135****0612</v>
      </c>
      <c r="E201" s="24" t="str">
        <f>[8]签字版本!E201</f>
        <v>肖坑村</v>
      </c>
      <c r="F201" s="26">
        <f>[8]签字版本!F201</f>
        <v>3.66</v>
      </c>
      <c r="G201" s="26">
        <f t="shared" si="6"/>
        <v>3.66</v>
      </c>
      <c r="H201" s="26">
        <f t="shared" si="7"/>
        <v>109.8</v>
      </c>
      <c r="I201" s="26">
        <f>[8]签字版本!J201</f>
        <v>21.96</v>
      </c>
      <c r="J201" s="25" t="str">
        <f>SUBSTITUTE([8]签字版本!K201,MID([8]签字版本!K201,9,7),"*******")</f>
        <v>62218405*******9064</v>
      </c>
      <c r="K201" s="24" t="str">
        <f>[8]签字版本!L201</f>
        <v>连城县农村信用联社罗坊信用社</v>
      </c>
    </row>
    <row r="202" spans="1:11">
      <c r="A202" s="24" t="str">
        <f>[8]签字版本!A202</f>
        <v>196</v>
      </c>
      <c r="B202" s="24" t="str">
        <f>[8]签字版本!B202</f>
        <v>刘水长</v>
      </c>
      <c r="C202" s="24" t="str">
        <f>SUBSTITUTE([8]签字版本!C202,MID([8]签字版本!C202,7,8),"********")</f>
        <v>352627********1918</v>
      </c>
      <c r="D202" s="25" t="str">
        <f>SUBSTITUTE([8]签字版本!D202,MID([8]签字版本!D202,4,4),"****")</f>
        <v>849****</v>
      </c>
      <c r="E202" s="24" t="str">
        <f>[8]签字版本!E202</f>
        <v>肖坑村</v>
      </c>
      <c r="F202" s="26">
        <f>[8]签字版本!F202</f>
        <v>1.56</v>
      </c>
      <c r="G202" s="26">
        <f t="shared" si="6"/>
        <v>1.56</v>
      </c>
      <c r="H202" s="26">
        <f t="shared" si="7"/>
        <v>46.8</v>
      </c>
      <c r="I202" s="26">
        <f>[8]签字版本!J202</f>
        <v>9.36</v>
      </c>
      <c r="J202" s="25" t="str">
        <f>SUBSTITUTE([8]签字版本!K202,MID([8]签字版本!K202,9,7),"*******")</f>
        <v>62218405*******1300</v>
      </c>
      <c r="K202" s="24" t="str">
        <f>[8]签字版本!L202</f>
        <v>连城县农村信用联社罗坊信用社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7"/>
  <sheetViews>
    <sheetView view="pageBreakPreview" zoomScaleNormal="100" topLeftCell="A7" workbookViewId="0">
      <selection activeCell="B7" sqref="B7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[7]签字版本!C4</f>
        <v>连城县罗坊乡下罗村民委员会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[7]签字版本!C5</f>
        <v>连城县罗坊乡下罗村民委员会罗石明、邹如招等701户</v>
      </c>
      <c r="D5" s="20"/>
      <c r="E5" s="20"/>
      <c r="F5" s="20"/>
      <c r="G5" s="19" t="str">
        <f>[7]签字版本!G5</f>
        <v>单位保额1000元</v>
      </c>
      <c r="H5" s="19" t="str">
        <f>[7]签字版本!I5</f>
        <v>保险费率  3.0%</v>
      </c>
      <c r="I5" s="19"/>
      <c r="J5" s="28" t="str">
        <f>[7]签字版本!K5</f>
        <v>单位保费： 30  元</v>
      </c>
      <c r="K5" s="29" t="str">
        <f>[7]签字版本!L5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[7]签字版本!A7</f>
        <v>1</v>
      </c>
      <c r="B7" s="24" t="s">
        <v>17</v>
      </c>
      <c r="C7" s="24" t="str">
        <f>SUBSTITUTE([7]签字版本!C7,MID([7]签字版本!C7,7,8),"********")</f>
        <v>352627********1917</v>
      </c>
      <c r="D7" s="25" t="str">
        <f>SUBSTITUTE([7]签字版本!D7,MID([7]签字版本!D7,4,4),"****")</f>
        <v/>
      </c>
      <c r="E7" s="24" t="str">
        <f>[7]签字版本!E7</f>
        <v>下罗村</v>
      </c>
      <c r="F7" s="26">
        <f>[7]签字版本!F7</f>
        <v>5.62</v>
      </c>
      <c r="G7" s="26">
        <f>F7</f>
        <v>5.62</v>
      </c>
      <c r="H7" s="26">
        <f>G7*30</f>
        <v>168.6</v>
      </c>
      <c r="I7" s="26">
        <f>[7]签字版本!J7</f>
        <v>33.72</v>
      </c>
      <c r="J7" s="25" t="str">
        <f>SUBSTITUTE([7]签字版本!K7,MID([7]签字版本!K7,9,7),"*******")</f>
        <v>62303615*******9468</v>
      </c>
      <c r="K7" s="24" t="str">
        <f>[7]签字版本!L7</f>
        <v>连城县农村信用联社罗坊信用社</v>
      </c>
    </row>
    <row r="8" s="2" customFormat="1" ht="18.6" customHeight="1" spans="1:11">
      <c r="A8" s="24" t="str">
        <f>[7]签字版本!A8</f>
        <v>2</v>
      </c>
      <c r="B8" s="24" t="str">
        <f>[7]签字版本!B8</f>
        <v>罗菊群</v>
      </c>
      <c r="C8" s="24" t="str">
        <f>SUBSTITUTE([7]签字版本!C8,MID([7]签字版本!C8,7,8),"********")</f>
        <v>352627********1921</v>
      </c>
      <c r="D8" s="25" t="str">
        <f>SUBSTITUTE([7]签字版本!D8,MID([7]签字版本!D8,4,4),"****")</f>
        <v/>
      </c>
      <c r="E8" s="24" t="str">
        <f>[7]签字版本!E8</f>
        <v>下罗村</v>
      </c>
      <c r="F8" s="26">
        <f>[7]签字版本!F8</f>
        <v>3.33</v>
      </c>
      <c r="G8" s="26">
        <f>F8</f>
        <v>3.33</v>
      </c>
      <c r="H8" s="26">
        <f>G8*30</f>
        <v>99.9</v>
      </c>
      <c r="I8" s="26">
        <f>[7]签字版本!J8</f>
        <v>19.98</v>
      </c>
      <c r="J8" s="25" t="str">
        <f>SUBSTITUTE([7]签字版本!K8,MID([7]签字版本!K8,9,7),"*******")</f>
        <v>62218405*******8484</v>
      </c>
      <c r="K8" s="24" t="str">
        <f>[7]签字版本!L8</f>
        <v>连城县农村信用联社罗坊信用社</v>
      </c>
    </row>
    <row r="9" s="2" customFormat="1" ht="18.6" customHeight="1" spans="1:11">
      <c r="A9" s="24" t="str">
        <f>[7]签字版本!A9</f>
        <v>3</v>
      </c>
      <c r="B9" s="24" t="str">
        <f>[7]签字版本!B9</f>
        <v>刘水连</v>
      </c>
      <c r="C9" s="24" t="str">
        <f>SUBSTITUTE([7]签字版本!C9,MID([7]签字版本!C9,7,8),"********")</f>
        <v>352627********1946</v>
      </c>
      <c r="D9" s="25" t="str">
        <f>SUBSTITUTE([7]签字版本!D9,MID([7]签字版本!D9,4,4),"****")</f>
        <v>849****</v>
      </c>
      <c r="E9" s="24" t="str">
        <f>[7]签字版本!E9</f>
        <v>下罗村</v>
      </c>
      <c r="F9" s="26">
        <f>[7]签字版本!F9</f>
        <v>3.88</v>
      </c>
      <c r="G9" s="26">
        <f>F9</f>
        <v>3.88</v>
      </c>
      <c r="H9" s="26">
        <f>G9*30</f>
        <v>116.4</v>
      </c>
      <c r="I9" s="26">
        <f>[7]签字版本!J9</f>
        <v>23.28</v>
      </c>
      <c r="J9" s="25" t="str">
        <f>SUBSTITUTE([7]签字版本!K9,MID([7]签字版本!K9,9,7),"*******")</f>
        <v>90908210*******0210957</v>
      </c>
      <c r="K9" s="24" t="str">
        <f>[7]签字版本!L9</f>
        <v>连城县农村信用联社罗坊信用社</v>
      </c>
    </row>
    <row r="10" spans="1:11">
      <c r="A10" s="24" t="str">
        <f>[7]签字版本!A10</f>
        <v>4</v>
      </c>
      <c r="B10" s="24" t="str">
        <f>[7]签字版本!B10</f>
        <v>罗礼生</v>
      </c>
      <c r="C10" s="24" t="str">
        <f>SUBSTITUTE([7]签字版本!C10,MID([7]签字版本!C10,7,8),"********")</f>
        <v>352627********1911</v>
      </c>
      <c r="D10" s="25" t="str">
        <f>SUBSTITUTE([7]签字版本!D10,MID([7]签字版本!D10,4,4),"****")</f>
        <v>131****3236</v>
      </c>
      <c r="E10" s="24" t="str">
        <f>[7]签字版本!E10</f>
        <v>下罗村</v>
      </c>
      <c r="F10" s="26">
        <f>[7]签字版本!F10</f>
        <v>3.56</v>
      </c>
      <c r="G10" s="26">
        <f>F10</f>
        <v>3.56</v>
      </c>
      <c r="H10" s="26">
        <f>G10*30</f>
        <v>106.8</v>
      </c>
      <c r="I10" s="26">
        <f>[7]签字版本!J10</f>
        <v>21.36</v>
      </c>
      <c r="J10" s="25" t="str">
        <f>SUBSTITUTE([7]签字版本!K10,MID([7]签字版本!K10,9,7),"*******")</f>
        <v>62218405*******8666</v>
      </c>
      <c r="K10" s="24" t="str">
        <f>[7]签字版本!L10</f>
        <v>连城县农村信用联社罗坊信用社</v>
      </c>
    </row>
    <row r="11" spans="1:11">
      <c r="A11" s="24" t="str">
        <f>[7]签字版本!A11</f>
        <v>5</v>
      </c>
      <c r="B11" s="24" t="str">
        <f>[7]签字版本!B11</f>
        <v>罗春旺</v>
      </c>
      <c r="C11" s="24" t="str">
        <f>SUBSTITUTE([7]签字版本!C11,MID([7]签字版本!C11,7,8),"********")</f>
        <v>352627********1916</v>
      </c>
      <c r="D11" s="25" t="str">
        <f>SUBSTITUTE([7]签字版本!D11,MID([7]签字版本!D11,4,4),"****")</f>
        <v/>
      </c>
      <c r="E11" s="24" t="str">
        <f>[7]签字版本!E11</f>
        <v>下罗村</v>
      </c>
      <c r="F11" s="26">
        <f>[7]签字版本!F11</f>
        <v>1.37</v>
      </c>
      <c r="G11" s="26">
        <f>F11</f>
        <v>1.37</v>
      </c>
      <c r="H11" s="26">
        <f>G11*30</f>
        <v>41.1</v>
      </c>
      <c r="I11" s="26">
        <f>[7]签字版本!J11</f>
        <v>8.22</v>
      </c>
      <c r="J11" s="25" t="str">
        <f>SUBSTITUTE([7]签字版本!K11,MID([7]签字版本!K11,9,7),"*******")</f>
        <v>62146718*******1285</v>
      </c>
      <c r="K11" s="24" t="str">
        <f>[7]签字版本!L11</f>
        <v>连城县农村信用联社罗坊信用社</v>
      </c>
    </row>
    <row r="12" spans="1:11">
      <c r="A12" s="24" t="str">
        <f>[7]签字版本!A12</f>
        <v>6</v>
      </c>
      <c r="B12" s="24" t="str">
        <f>[7]签字版本!B12</f>
        <v>罗礼俄</v>
      </c>
      <c r="C12" s="24" t="str">
        <f>SUBSTITUTE([7]签字版本!C12,MID([7]签字版本!C12,7,8),"********")</f>
        <v>352627********1912</v>
      </c>
      <c r="D12" s="25" t="str">
        <f>SUBSTITUTE([7]签字版本!D12,MID([7]签字版本!D12,4,4),"****")</f>
        <v>151****2785</v>
      </c>
      <c r="E12" s="24" t="str">
        <f>[7]签字版本!E12</f>
        <v>下罗村</v>
      </c>
      <c r="F12" s="26">
        <f>[7]签字版本!F12</f>
        <v>2.28</v>
      </c>
      <c r="G12" s="26">
        <f>F12</f>
        <v>2.28</v>
      </c>
      <c r="H12" s="26">
        <f>G12*30</f>
        <v>68.4</v>
      </c>
      <c r="I12" s="26">
        <f>[7]签字版本!J12</f>
        <v>13.68</v>
      </c>
      <c r="J12" s="25" t="str">
        <f>SUBSTITUTE([7]签字版本!K12,MID([7]签字版本!K12,9,7),"*******")</f>
        <v>90908210*******0045832</v>
      </c>
      <c r="K12" s="24" t="str">
        <f>[7]签字版本!L12</f>
        <v>连城县农村信用联社罗坊信用社</v>
      </c>
    </row>
    <row r="13" spans="1:11">
      <c r="A13" s="24" t="str">
        <f>[7]签字版本!A13</f>
        <v>7</v>
      </c>
      <c r="B13" s="24" t="str">
        <f>[7]签字版本!B13</f>
        <v>罗夏太</v>
      </c>
      <c r="C13" s="24" t="str">
        <f>SUBSTITUTE([7]签字版本!C13,MID([7]签字版本!C13,7,8),"********")</f>
        <v>352627********1919</v>
      </c>
      <c r="D13" s="25" t="str">
        <f>SUBSTITUTE([7]签字版本!D13,MID([7]签字版本!D13,4,4),"****")</f>
        <v>134****5925</v>
      </c>
      <c r="E13" s="24" t="str">
        <f>[7]签字版本!E13</f>
        <v>下罗村</v>
      </c>
      <c r="F13" s="26">
        <f>[7]签字版本!F13</f>
        <v>0.82</v>
      </c>
      <c r="G13" s="26">
        <f>F13</f>
        <v>0.82</v>
      </c>
      <c r="H13" s="26">
        <f>G13*30</f>
        <v>24.6</v>
      </c>
      <c r="I13" s="26">
        <f>[7]签字版本!J13</f>
        <v>4.92</v>
      </c>
      <c r="J13" s="25" t="str">
        <f>SUBSTITUTE([7]签字版本!K13,MID([7]签字版本!K13,9,7),"*******")</f>
        <v>90908210*******0045878</v>
      </c>
      <c r="K13" s="24" t="str">
        <f>[7]签字版本!L13</f>
        <v>连城县农村信用联社罗坊信用社</v>
      </c>
    </row>
    <row r="14" spans="1:11">
      <c r="A14" s="24" t="str">
        <f>[7]签字版本!A14</f>
        <v>8</v>
      </c>
      <c r="B14" s="24" t="str">
        <f>[7]签字版本!B14</f>
        <v>罗金海</v>
      </c>
      <c r="C14" s="24" t="str">
        <f>SUBSTITUTE([7]签字版本!C14,MID([7]签字版本!C14,7,8),"********")</f>
        <v>352627********1911</v>
      </c>
      <c r="D14" s="25" t="str">
        <f>SUBSTITUTE([7]签字版本!D14,MID([7]签字版本!D14,4,4),"****")</f>
        <v>182****4090</v>
      </c>
      <c r="E14" s="24" t="str">
        <f>[7]签字版本!E14</f>
        <v>下罗村</v>
      </c>
      <c r="F14" s="26">
        <f>[7]签字版本!F14</f>
        <v>2.53</v>
      </c>
      <c r="G14" s="26">
        <f>F14</f>
        <v>2.53</v>
      </c>
      <c r="H14" s="26">
        <f>G14*30</f>
        <v>75.9</v>
      </c>
      <c r="I14" s="26">
        <f>[7]签字版本!J14</f>
        <v>15.18</v>
      </c>
      <c r="J14" s="25" t="str">
        <f>SUBSTITUTE([7]签字版本!K14,MID([7]签字版本!K14,9,7),"*******")</f>
        <v>90908210*******0215818</v>
      </c>
      <c r="K14" s="24" t="str">
        <f>[7]签字版本!L14</f>
        <v>连城县农村信用联社罗坊信用社</v>
      </c>
    </row>
    <row r="15" spans="1:11">
      <c r="A15" s="24" t="str">
        <f>[7]签字版本!A15</f>
        <v>9</v>
      </c>
      <c r="B15" s="24" t="str">
        <f>[7]签字版本!B15</f>
        <v>陈彩华</v>
      </c>
      <c r="C15" s="24" t="str">
        <f>SUBSTITUTE([7]签字版本!C15,MID([7]签字版本!C15,7,8),"********")</f>
        <v>352627********192X</v>
      </c>
      <c r="D15" s="25" t="str">
        <f>SUBSTITUTE([7]签字版本!D15,MID([7]签字版本!D15,4,4),"****")</f>
        <v>158****2545</v>
      </c>
      <c r="E15" s="24" t="str">
        <f>[7]签字版本!E15</f>
        <v>下罗村</v>
      </c>
      <c r="F15" s="26">
        <f>[7]签字版本!F15</f>
        <v>3.23</v>
      </c>
      <c r="G15" s="26">
        <f>F15</f>
        <v>3.23</v>
      </c>
      <c r="H15" s="26">
        <f>G15*30</f>
        <v>96.9</v>
      </c>
      <c r="I15" s="26">
        <f>[7]签字版本!J15</f>
        <v>19.38</v>
      </c>
      <c r="J15" s="25" t="str">
        <f>SUBSTITUTE([7]签字版本!K15,MID([7]签字版本!K15,9,7),"*******")</f>
        <v>90908210*******0045896</v>
      </c>
      <c r="K15" s="24" t="str">
        <f>[7]签字版本!L15</f>
        <v>连城县农村信用联社罗坊信用社</v>
      </c>
    </row>
    <row r="16" spans="1:11">
      <c r="A16" s="24" t="str">
        <f>[7]签字版本!A16</f>
        <v>10</v>
      </c>
      <c r="B16" s="24" t="str">
        <f>[7]签字版本!B16</f>
        <v>罗清招</v>
      </c>
      <c r="C16" s="24" t="str">
        <f>SUBSTITUTE([7]签字版本!C16,MID([7]签字版本!C16,7,8),"********")</f>
        <v>352627********1923</v>
      </c>
      <c r="D16" s="25" t="str">
        <f>SUBSTITUTE([7]签字版本!D16,MID([7]签字版本!D16,4,4),"****")</f>
        <v>150****7723</v>
      </c>
      <c r="E16" s="24" t="str">
        <f>[7]签字版本!E16</f>
        <v>下罗村</v>
      </c>
      <c r="F16" s="26">
        <f>[7]签字版本!F16</f>
        <v>2.44</v>
      </c>
      <c r="G16" s="26">
        <f>F16</f>
        <v>2.44</v>
      </c>
      <c r="H16" s="26">
        <f>G16*30</f>
        <v>73.2</v>
      </c>
      <c r="I16" s="26">
        <f>[7]签字版本!J16</f>
        <v>14.64</v>
      </c>
      <c r="J16" s="25" t="str">
        <f>SUBSTITUTE([7]签字版本!K16,MID([7]签字版本!K16,9,7),"*******")</f>
        <v>90908210*******0045823</v>
      </c>
      <c r="K16" s="24" t="str">
        <f>[7]签字版本!L16</f>
        <v>连城县农村信用联社罗坊信用社</v>
      </c>
    </row>
    <row r="17" spans="1:11">
      <c r="A17" s="24" t="str">
        <f>[7]签字版本!A17</f>
        <v>11</v>
      </c>
      <c r="B17" s="24" t="str">
        <f>[7]签字版本!B17</f>
        <v>罗有太</v>
      </c>
      <c r="C17" s="24" t="str">
        <f>SUBSTITUTE([7]签字版本!C17,MID([7]签字版本!C17,7,8),"********")</f>
        <v>352627********1918</v>
      </c>
      <c r="D17" s="25" t="str">
        <f>SUBSTITUTE([7]签字版本!D17,MID([7]签字版本!D17,4,4),"****")</f>
        <v/>
      </c>
      <c r="E17" s="24" t="str">
        <f>[7]签字版本!E17</f>
        <v>下罗村</v>
      </c>
      <c r="F17" s="26">
        <f>[7]签字版本!F17</f>
        <v>5.43</v>
      </c>
      <c r="G17" s="26">
        <f>F17</f>
        <v>5.43</v>
      </c>
      <c r="H17" s="26">
        <f>G17*30</f>
        <v>162.9</v>
      </c>
      <c r="I17" s="26">
        <f>[7]签字版本!J17</f>
        <v>32.58</v>
      </c>
      <c r="J17" s="25" t="str">
        <f>SUBSTITUTE([7]签字版本!K17,MID([7]签字版本!K17,9,7),"*******")</f>
        <v>62303611*******5155</v>
      </c>
      <c r="K17" s="24" t="str">
        <f>[7]签字版本!L17</f>
        <v>连城县农村信用联社罗坊信用社</v>
      </c>
    </row>
    <row r="18" spans="1:11">
      <c r="A18" s="24" t="str">
        <f>[7]签字版本!A18</f>
        <v>12</v>
      </c>
      <c r="B18" s="24" t="str">
        <f>[7]签字版本!B18</f>
        <v>罗芳梅</v>
      </c>
      <c r="C18" s="24" t="str">
        <f>SUBSTITUTE([7]签字版本!C18,MID([7]签字版本!C18,7,8),"********")</f>
        <v>352627********1920</v>
      </c>
      <c r="D18" s="25" t="str">
        <f>SUBSTITUTE([7]签字版本!D18,MID([7]签字版本!D18,4,4),"****")</f>
        <v>136****0946</v>
      </c>
      <c r="E18" s="24" t="str">
        <f>[7]签字版本!E18</f>
        <v>下罗村</v>
      </c>
      <c r="F18" s="26">
        <f>[7]签字版本!F18</f>
        <v>4.86</v>
      </c>
      <c r="G18" s="26">
        <f>F18</f>
        <v>4.86</v>
      </c>
      <c r="H18" s="26">
        <f>G18*30</f>
        <v>145.8</v>
      </c>
      <c r="I18" s="26">
        <f>[7]签字版本!J18</f>
        <v>29.16</v>
      </c>
      <c r="J18" s="25" t="str">
        <f>SUBSTITUTE([7]签字版本!K18,MID([7]签字版本!K18,9,7),"*******")</f>
        <v>90908210*******0045814</v>
      </c>
      <c r="K18" s="24" t="str">
        <f>[7]签字版本!L18</f>
        <v>连城县农村信用联社罗坊信用社</v>
      </c>
    </row>
    <row r="19" spans="1:11">
      <c r="A19" s="24" t="str">
        <f>[7]签字版本!A19</f>
        <v>13</v>
      </c>
      <c r="B19" s="24" t="str">
        <f>[7]签字版本!B19</f>
        <v>罗秀升</v>
      </c>
      <c r="C19" s="24" t="str">
        <f>SUBSTITUTE([7]签字版本!C19,MID([7]签字版本!C19,7,8),"********")</f>
        <v>352627********1917</v>
      </c>
      <c r="D19" s="25" t="str">
        <f>SUBSTITUTE([7]签字版本!D19,MID([7]签字版本!D19,4,4),"****")</f>
        <v>158****0258</v>
      </c>
      <c r="E19" s="24" t="str">
        <f>[7]签字版本!E19</f>
        <v>下罗村</v>
      </c>
      <c r="F19" s="26">
        <f>[7]签字版本!F19</f>
        <v>5.75</v>
      </c>
      <c r="G19" s="26">
        <f>F19</f>
        <v>5.75</v>
      </c>
      <c r="H19" s="26">
        <f>G19*30</f>
        <v>172.5</v>
      </c>
      <c r="I19" s="26">
        <f>[7]签字版本!J19</f>
        <v>34.5</v>
      </c>
      <c r="J19" s="25" t="str">
        <f>SUBSTITUTE([7]签字版本!K19,MID([7]签字版本!K19,9,7),"*******")</f>
        <v>90908210*******0045903</v>
      </c>
      <c r="K19" s="24" t="str">
        <f>[7]签字版本!L19</f>
        <v>连城县农村信用联社罗坊信用社</v>
      </c>
    </row>
    <row r="20" spans="1:11">
      <c r="A20" s="24" t="str">
        <f>[7]签字版本!A20</f>
        <v>14</v>
      </c>
      <c r="B20" s="24" t="str">
        <f>[7]签字版本!B20</f>
        <v>罗跃洪</v>
      </c>
      <c r="C20" s="24" t="str">
        <f>SUBSTITUTE([7]签字版本!C20,MID([7]签字版本!C20,7,8),"********")</f>
        <v>352627********1916</v>
      </c>
      <c r="D20" s="25" t="str">
        <f>SUBSTITUTE([7]签字版本!D20,MID([7]签字版本!D20,4,4),"****")</f>
        <v>849****</v>
      </c>
      <c r="E20" s="24" t="str">
        <f>[7]签字版本!E20</f>
        <v>下罗村</v>
      </c>
      <c r="F20" s="26">
        <f>[7]签字版本!F20</f>
        <v>2.72</v>
      </c>
      <c r="G20" s="26">
        <f>F20</f>
        <v>2.72</v>
      </c>
      <c r="H20" s="26">
        <f>G20*30</f>
        <v>81.6</v>
      </c>
      <c r="I20" s="26">
        <f>[7]签字版本!J20</f>
        <v>16.32</v>
      </c>
      <c r="J20" s="25" t="str">
        <f>SUBSTITUTE([7]签字版本!K20,MID([7]签字版本!K20,9,7),"*******")</f>
        <v>90908210*******0045770</v>
      </c>
      <c r="K20" s="24" t="str">
        <f>[7]签字版本!L20</f>
        <v>连城县农村信用联社罗坊信用社</v>
      </c>
    </row>
    <row r="21" spans="1:11">
      <c r="A21" s="24" t="str">
        <f>[7]签字版本!A21</f>
        <v>15</v>
      </c>
      <c r="B21" s="24" t="str">
        <f>[7]签字版本!B21</f>
        <v>罗跃明</v>
      </c>
      <c r="C21" s="24" t="str">
        <f>SUBSTITUTE([7]签字版本!C21,MID([7]签字版本!C21,7,8),"********")</f>
        <v>352627********1912</v>
      </c>
      <c r="D21" s="25" t="str">
        <f>SUBSTITUTE([7]签字版本!D21,MID([7]签字版本!D21,4,4),"****")</f>
        <v>135****1418</v>
      </c>
      <c r="E21" s="24" t="str">
        <f>[7]签字版本!E21</f>
        <v>下罗村</v>
      </c>
      <c r="F21" s="26">
        <f>[7]签字版本!F21</f>
        <v>4.09</v>
      </c>
      <c r="G21" s="26">
        <f>F21</f>
        <v>4.09</v>
      </c>
      <c r="H21" s="26">
        <f>G21*30</f>
        <v>122.7</v>
      </c>
      <c r="I21" s="26">
        <f>[7]签字版本!J21</f>
        <v>24.54</v>
      </c>
      <c r="J21" s="25" t="str">
        <f>SUBSTITUTE([7]签字版本!K21,MID([7]签字版本!K21,9,7),"*******")</f>
        <v>90908210*******0045887</v>
      </c>
      <c r="K21" s="24" t="str">
        <f>[7]签字版本!L21</f>
        <v>连城县农村信用联社罗坊信用社</v>
      </c>
    </row>
    <row r="22" spans="1:11">
      <c r="A22" s="24" t="str">
        <f>[7]签字版本!A22</f>
        <v>16</v>
      </c>
      <c r="B22" s="24" t="str">
        <f>[7]签字版本!B22</f>
        <v>罗火龙</v>
      </c>
      <c r="C22" s="24" t="str">
        <f>SUBSTITUTE([7]签字版本!C22,MID([7]签字版本!C22,7,8),"********")</f>
        <v>350825********1918</v>
      </c>
      <c r="D22" s="25" t="str">
        <f>SUBSTITUTE([7]签字版本!D22,MID([7]签字版本!D22,4,4),"****")</f>
        <v>138****1215</v>
      </c>
      <c r="E22" s="24" t="str">
        <f>[7]签字版本!E22</f>
        <v>下罗村</v>
      </c>
      <c r="F22" s="26">
        <f>[7]签字版本!F22</f>
        <v>2.76</v>
      </c>
      <c r="G22" s="26">
        <f>F22</f>
        <v>2.76</v>
      </c>
      <c r="H22" s="26">
        <f>G22*30</f>
        <v>82.8</v>
      </c>
      <c r="I22" s="26">
        <f>[7]签字版本!J22</f>
        <v>16.56</v>
      </c>
      <c r="J22" s="25" t="str">
        <f>SUBSTITUTE([7]签字版本!K22,MID([7]签字版本!K22,9,7),"*******")</f>
        <v>90908210*******0064954</v>
      </c>
      <c r="K22" s="24" t="str">
        <f>[7]签字版本!L22</f>
        <v>连城县农村信用联社罗坊信用社</v>
      </c>
    </row>
    <row r="23" spans="1:11">
      <c r="A23" s="24" t="str">
        <f>[7]签字版本!A23</f>
        <v>17</v>
      </c>
      <c r="B23" s="24" t="str">
        <f>[7]签字版本!B23</f>
        <v>罗爱珍</v>
      </c>
      <c r="C23" s="24" t="str">
        <f>SUBSTITUTE([7]签字版本!C23,MID([7]签字版本!C23,7,8),"********")</f>
        <v>352627********1926</v>
      </c>
      <c r="D23" s="25" t="str">
        <f>SUBSTITUTE([7]签字版本!D23,MID([7]签字版本!D23,4,4),"****")</f>
        <v>153****5176</v>
      </c>
      <c r="E23" s="24" t="str">
        <f>[7]签字版本!E23</f>
        <v>下罗村</v>
      </c>
      <c r="F23" s="26">
        <f>[7]签字版本!F23</f>
        <v>4.73</v>
      </c>
      <c r="G23" s="26">
        <f>F23</f>
        <v>4.73</v>
      </c>
      <c r="H23" s="26">
        <f>G23*30</f>
        <v>141.9</v>
      </c>
      <c r="I23" s="26">
        <f>[7]签字版本!J23</f>
        <v>28.38</v>
      </c>
      <c r="J23" s="25" t="str">
        <f>SUBSTITUTE([7]签字版本!K23,MID([7]签字版本!K23,9,7),"*******")</f>
        <v>90908210*******0197071</v>
      </c>
      <c r="K23" s="24" t="str">
        <f>[7]签字版本!L23</f>
        <v>连城县农村信用联社罗坊信用社</v>
      </c>
    </row>
    <row r="24" spans="1:11">
      <c r="A24" s="24" t="str">
        <f>[7]签字版本!A24</f>
        <v>18</v>
      </c>
      <c r="B24" s="24" t="str">
        <f>[7]签字版本!B24</f>
        <v>罗石明</v>
      </c>
      <c r="C24" s="24" t="str">
        <f>SUBSTITUTE([7]签字版本!C24,MID([7]签字版本!C24,7,8),"********")</f>
        <v>352627********1911</v>
      </c>
      <c r="D24" s="25" t="str">
        <f>SUBSTITUTE([7]签字版本!D24,MID([7]签字版本!D24,4,4),"****")</f>
        <v>159****4215</v>
      </c>
      <c r="E24" s="24" t="str">
        <f>[7]签字版本!E24</f>
        <v>下罗村</v>
      </c>
      <c r="F24" s="26">
        <f>[7]签字版本!F24</f>
        <v>4.42</v>
      </c>
      <c r="G24" s="26">
        <f>F24</f>
        <v>4.42</v>
      </c>
      <c r="H24" s="26">
        <f>G24*30</f>
        <v>132.6</v>
      </c>
      <c r="I24" s="26">
        <f>[7]签字版本!J24</f>
        <v>26.52</v>
      </c>
      <c r="J24" s="25" t="str">
        <f>SUBSTITUTE([7]签字版本!K24,MID([7]签字版本!K24,9,7),"*******")</f>
        <v>90908210*******0045743</v>
      </c>
      <c r="K24" s="24" t="str">
        <f>[7]签字版本!L24</f>
        <v>连城县农村信用联社罗坊信用社</v>
      </c>
    </row>
    <row r="25" spans="1:11">
      <c r="A25" s="24" t="str">
        <f>[7]签字版本!A25</f>
        <v>19</v>
      </c>
      <c r="B25" s="24" t="str">
        <f>[7]签字版本!B25</f>
        <v>罗礼杜</v>
      </c>
      <c r="C25" s="24" t="str">
        <f>SUBSTITUTE([7]签字版本!C25,MID([7]签字版本!C25,7,8),"********")</f>
        <v>352627********1911</v>
      </c>
      <c r="D25" s="25" t="str">
        <f>SUBSTITUTE([7]签字版本!D25,MID([7]签字版本!D25,4,4),"****")</f>
        <v>159****5752</v>
      </c>
      <c r="E25" s="24" t="str">
        <f>[7]签字版本!E25</f>
        <v>下罗村</v>
      </c>
      <c r="F25" s="26">
        <f>[7]签字版本!F25</f>
        <v>3.47</v>
      </c>
      <c r="G25" s="26">
        <f>F25</f>
        <v>3.47</v>
      </c>
      <c r="H25" s="26">
        <f>G25*30</f>
        <v>104.1</v>
      </c>
      <c r="I25" s="26">
        <f>[7]签字版本!J25</f>
        <v>20.82</v>
      </c>
      <c r="J25" s="25" t="str">
        <f>SUBSTITUTE([7]签字版本!K25,MID([7]签字版本!K25,9,7),"*******")</f>
        <v>90908210*******0045912</v>
      </c>
      <c r="K25" s="24" t="str">
        <f>[7]签字版本!L25</f>
        <v>连城县农村信用联社罗坊信用社</v>
      </c>
    </row>
    <row r="26" spans="1:11">
      <c r="A26" s="24" t="str">
        <f>[7]签字版本!A26</f>
        <v>20</v>
      </c>
      <c r="B26" s="24" t="str">
        <f>[7]签字版本!B26</f>
        <v>罗志伟</v>
      </c>
      <c r="C26" s="24" t="str">
        <f>SUBSTITUTE([7]签字版本!C26,MID([7]签字版本!C26,7,8),"********")</f>
        <v>350825********1915</v>
      </c>
      <c r="D26" s="25" t="str">
        <f>SUBSTITUTE([7]签字版本!D26,MID([7]签字版本!D26,4,4),"****")</f>
        <v/>
      </c>
      <c r="E26" s="24" t="str">
        <f>[7]签字版本!E26</f>
        <v>下罗村</v>
      </c>
      <c r="F26" s="26">
        <f>[7]签字版本!F26</f>
        <v>4.09</v>
      </c>
      <c r="G26" s="26">
        <f>F26</f>
        <v>4.09</v>
      </c>
      <c r="H26" s="26">
        <f>G26*30</f>
        <v>122.7</v>
      </c>
      <c r="I26" s="26">
        <f>[7]签字版本!J26</f>
        <v>24.54</v>
      </c>
      <c r="J26" s="25" t="str">
        <f>SUBSTITUTE([7]签字版本!K26,MID([7]签字版本!K26,9,7),"*******")</f>
        <v>62218405*******8310</v>
      </c>
      <c r="K26" s="24" t="str">
        <f>[7]签字版本!L26</f>
        <v>连城县农村信用联社罗坊信用社</v>
      </c>
    </row>
    <row r="27" spans="1:11">
      <c r="A27" s="24" t="str">
        <f>[7]签字版本!A27</f>
        <v>21</v>
      </c>
      <c r="B27" s="24" t="str">
        <f>[7]签字版本!B27</f>
        <v>罗礼忠</v>
      </c>
      <c r="C27" s="24" t="str">
        <f>SUBSTITUTE([7]签字版本!C27,MID([7]签字版本!C27,7,8),"********")</f>
        <v>352627********1954</v>
      </c>
      <c r="D27" s="25" t="str">
        <f>SUBSTITUTE([7]签字版本!D27,MID([7]签字版本!D27,4,4),"****")</f>
        <v>136****0829</v>
      </c>
      <c r="E27" s="24" t="str">
        <f>[7]签字版本!E27</f>
        <v>下罗村</v>
      </c>
      <c r="F27" s="26">
        <f>[7]签字版本!F27</f>
        <v>3.47</v>
      </c>
      <c r="G27" s="26">
        <f>F27</f>
        <v>3.47</v>
      </c>
      <c r="H27" s="26">
        <f>G27*30</f>
        <v>104.1</v>
      </c>
      <c r="I27" s="26">
        <f>[7]签字版本!J27</f>
        <v>20.82</v>
      </c>
      <c r="J27" s="25" t="str">
        <f>SUBSTITUTE([7]签字版本!K27,MID([7]签字版本!K27,9,7),"*******")</f>
        <v>90908210*******0046010</v>
      </c>
      <c r="K27" s="24" t="str">
        <f>[7]签字版本!L27</f>
        <v>连城县农村信用联社罗坊信用社</v>
      </c>
    </row>
    <row r="28" spans="1:11">
      <c r="A28" s="24" t="str">
        <f>[7]签字版本!A28</f>
        <v>22</v>
      </c>
      <c r="B28" s="24" t="str">
        <f>[7]签字版本!B28</f>
        <v>周先梅</v>
      </c>
      <c r="C28" s="24" t="str">
        <f>SUBSTITUTE([7]签字版本!C28,MID([7]签字版本!C28,7,8),"********")</f>
        <v>352627********1923</v>
      </c>
      <c r="D28" s="25" t="str">
        <f>SUBSTITUTE([7]签字版本!D28,MID([7]签字版本!D28,4,4),"****")</f>
        <v>135****3467</v>
      </c>
      <c r="E28" s="24" t="str">
        <f>[7]签字版本!E28</f>
        <v>下罗村</v>
      </c>
      <c r="F28" s="26">
        <f>[7]签字版本!F28</f>
        <v>3.02</v>
      </c>
      <c r="G28" s="26">
        <f>F28</f>
        <v>3.02</v>
      </c>
      <c r="H28" s="26">
        <f>G28*30</f>
        <v>90.6</v>
      </c>
      <c r="I28" s="26">
        <f>[7]签字版本!J28</f>
        <v>18.12</v>
      </c>
      <c r="J28" s="25" t="str">
        <f>SUBSTITUTE([7]签字版本!K28,MID([7]签字版本!K28,9,7),"*******")</f>
        <v>90908210*******0046172</v>
      </c>
      <c r="K28" s="24" t="str">
        <f>[7]签字版本!L28</f>
        <v>连城县农村信用联社罗坊信用社</v>
      </c>
    </row>
    <row r="29" spans="1:11">
      <c r="A29" s="24" t="str">
        <f>[7]签字版本!A29</f>
        <v>23</v>
      </c>
      <c r="B29" s="24" t="str">
        <f>[7]签字版本!B29</f>
        <v>罗金生</v>
      </c>
      <c r="C29" s="24" t="str">
        <f>SUBSTITUTE([7]签字版本!C29,MID([7]签字版本!C29,7,8),"********")</f>
        <v>352627********1911</v>
      </c>
      <c r="D29" s="25" t="str">
        <f>SUBSTITUTE([7]签字版本!D29,MID([7]签字版本!D29,4,4),"****")</f>
        <v>182****1945</v>
      </c>
      <c r="E29" s="24" t="str">
        <f>[7]签字版本!E29</f>
        <v>下罗村</v>
      </c>
      <c r="F29" s="26">
        <f>[7]签字版本!F29</f>
        <v>5.64</v>
      </c>
      <c r="G29" s="26">
        <f>F29</f>
        <v>5.64</v>
      </c>
      <c r="H29" s="26">
        <f>G29*30</f>
        <v>169.2</v>
      </c>
      <c r="I29" s="26">
        <f>[7]签字版本!J29</f>
        <v>33.84</v>
      </c>
      <c r="J29" s="25" t="str">
        <f>SUBSTITUTE([7]签字版本!K29,MID([7]签字版本!K29,9,7),"*******")</f>
        <v>90908210*******0045976</v>
      </c>
      <c r="K29" s="24" t="str">
        <f>[7]签字版本!L29</f>
        <v>连城县农村信用联社罗坊信用社</v>
      </c>
    </row>
    <row r="30" spans="1:11">
      <c r="A30" s="24" t="str">
        <f>[7]签字版本!A30</f>
        <v>24</v>
      </c>
      <c r="B30" s="24" t="str">
        <f>[7]签字版本!B30</f>
        <v>罗春林</v>
      </c>
      <c r="C30" s="24" t="str">
        <f>SUBSTITUTE([7]签字版本!C30,MID([7]签字版本!C30,7,8),"********")</f>
        <v>350825********1916</v>
      </c>
      <c r="D30" s="25" t="str">
        <f>SUBSTITUTE([7]签字版本!D30,MID([7]签字版本!D30,4,4),"****")</f>
        <v/>
      </c>
      <c r="E30" s="24" t="str">
        <f>[7]签字版本!E30</f>
        <v>下罗村</v>
      </c>
      <c r="F30" s="26">
        <f>[7]签字版本!F30</f>
        <v>2.42</v>
      </c>
      <c r="G30" s="26">
        <f>F30</f>
        <v>2.42</v>
      </c>
      <c r="H30" s="26">
        <f>G30*30</f>
        <v>72.6</v>
      </c>
      <c r="I30" s="26">
        <f>[7]签字版本!J30</f>
        <v>14.52</v>
      </c>
      <c r="J30" s="25" t="str">
        <f>SUBSTITUTE([7]签字版本!K30,MID([7]签字版本!K30,9,7),"*******")</f>
        <v>62218405*******8914</v>
      </c>
      <c r="K30" s="24" t="str">
        <f>[7]签字版本!L30</f>
        <v>连城县农村信用联社罗坊信用社</v>
      </c>
    </row>
    <row r="31" spans="1:11">
      <c r="A31" s="24" t="str">
        <f>[7]签字版本!A31</f>
        <v>25</v>
      </c>
      <c r="B31" s="24" t="str">
        <f>[7]签字版本!B31</f>
        <v>罗炎生</v>
      </c>
      <c r="C31" s="24" t="str">
        <f>SUBSTITUTE([7]签字版本!C31,MID([7]签字版本!C31,7,8),"********")</f>
        <v>352627********191X</v>
      </c>
      <c r="D31" s="25" t="str">
        <f>SUBSTITUTE([7]签字版本!D31,MID([7]签字版本!D31,4,4),"****")</f>
        <v>151****0297</v>
      </c>
      <c r="E31" s="24" t="str">
        <f>[7]签字版本!E31</f>
        <v>下罗村</v>
      </c>
      <c r="F31" s="26">
        <f>[7]签字版本!F31</f>
        <v>2.41</v>
      </c>
      <c r="G31" s="26">
        <f>F31</f>
        <v>2.41</v>
      </c>
      <c r="H31" s="26">
        <f>G31*30</f>
        <v>72.3</v>
      </c>
      <c r="I31" s="26">
        <f>[7]签字版本!J31</f>
        <v>14.46</v>
      </c>
      <c r="J31" s="25" t="str">
        <f>SUBSTITUTE([7]签字版本!K31,MID([7]签字版本!K31,9,7),"*******")</f>
        <v>90908210*******0046038</v>
      </c>
      <c r="K31" s="24" t="str">
        <f>[7]签字版本!L31</f>
        <v>连城县农村信用联社罗坊信用社</v>
      </c>
    </row>
    <row r="32" spans="1:11">
      <c r="A32" s="24" t="str">
        <f>[7]签字版本!A32</f>
        <v>26</v>
      </c>
      <c r="B32" s="24" t="str">
        <f>[7]签字版本!B32</f>
        <v>罗树生</v>
      </c>
      <c r="C32" s="24" t="str">
        <f>SUBSTITUTE([7]签字版本!C32,MID([7]签字版本!C32,7,8),"********")</f>
        <v>352627********191X</v>
      </c>
      <c r="D32" s="25" t="str">
        <f>SUBSTITUTE([7]签字版本!D32,MID([7]签字版本!D32,4,4),"****")</f>
        <v>151****5843</v>
      </c>
      <c r="E32" s="24" t="str">
        <f>[7]签字版本!E32</f>
        <v>下罗村</v>
      </c>
      <c r="F32" s="26">
        <f>[7]签字版本!F32</f>
        <v>3.16</v>
      </c>
      <c r="G32" s="26">
        <f>F32</f>
        <v>3.16</v>
      </c>
      <c r="H32" s="26">
        <f>G32*30</f>
        <v>94.8</v>
      </c>
      <c r="I32" s="26">
        <f>[7]签字版本!J32</f>
        <v>18.96</v>
      </c>
      <c r="J32" s="25" t="str">
        <f>SUBSTITUTE([7]签字版本!K32,MID([7]签字版本!K32,9,7),"*******")</f>
        <v>90908210*******0046029</v>
      </c>
      <c r="K32" s="24" t="str">
        <f>[7]签字版本!L32</f>
        <v>连城县农村信用联社罗坊信用社</v>
      </c>
    </row>
    <row r="33" spans="1:11">
      <c r="A33" s="24" t="str">
        <f>[7]签字版本!A33</f>
        <v>27</v>
      </c>
      <c r="B33" s="24" t="str">
        <f>[7]签字版本!B33</f>
        <v>罗礼全</v>
      </c>
      <c r="C33" s="24" t="str">
        <f>SUBSTITUTE([7]签字版本!C33,MID([7]签字版本!C33,7,8),"********")</f>
        <v>352627********1910</v>
      </c>
      <c r="D33" s="25" t="str">
        <f>SUBSTITUTE([7]签字版本!D33,MID([7]签字版本!D33,4,4),"****")</f>
        <v>187****9679</v>
      </c>
      <c r="E33" s="24" t="str">
        <f>[7]签字版本!E33</f>
        <v>下罗村</v>
      </c>
      <c r="F33" s="26">
        <f>[7]签字版本!F33</f>
        <v>2.97</v>
      </c>
      <c r="G33" s="26">
        <f>F33</f>
        <v>2.97</v>
      </c>
      <c r="H33" s="26">
        <f>G33*30</f>
        <v>89.1</v>
      </c>
      <c r="I33" s="26">
        <f>[7]签字版本!J33</f>
        <v>17.82</v>
      </c>
      <c r="J33" s="25" t="str">
        <f>SUBSTITUTE([7]签字版本!K33,MID([7]签字版本!K33,9,7),"*******")</f>
        <v>90908210*******0046181</v>
      </c>
      <c r="K33" s="24" t="str">
        <f>[7]签字版本!L33</f>
        <v>连城县农村信用联社罗坊信用社</v>
      </c>
    </row>
    <row r="34" spans="1:11">
      <c r="A34" s="24" t="str">
        <f>[7]签字版本!A34</f>
        <v>28</v>
      </c>
      <c r="B34" s="24" t="str">
        <f>[7]签字版本!B34</f>
        <v>罗礼芳</v>
      </c>
      <c r="C34" s="24" t="str">
        <f>SUBSTITUTE([7]签字版本!C34,MID([7]签字版本!C34,7,8),"********")</f>
        <v>352627********1919</v>
      </c>
      <c r="D34" s="25" t="str">
        <f>SUBSTITUTE([7]签字版本!D34,MID([7]签字版本!D34,4,4),"****")</f>
        <v>134****1107</v>
      </c>
      <c r="E34" s="24" t="str">
        <f>[7]签字版本!E34</f>
        <v>下罗村</v>
      </c>
      <c r="F34" s="26">
        <f>[7]签字版本!F34</f>
        <v>3.24</v>
      </c>
      <c r="G34" s="26">
        <f>F34</f>
        <v>3.24</v>
      </c>
      <c r="H34" s="26">
        <f>G34*30</f>
        <v>97.2</v>
      </c>
      <c r="I34" s="26">
        <f>[7]签字版本!J34</f>
        <v>19.44</v>
      </c>
      <c r="J34" s="25" t="str">
        <f>SUBSTITUTE([7]签字版本!K34,MID([7]签字版本!K34,9,7),"*******")</f>
        <v>90908210*******0046163</v>
      </c>
      <c r="K34" s="24" t="str">
        <f>[7]签字版本!L34</f>
        <v>连城县农村信用联社罗坊信用社</v>
      </c>
    </row>
    <row r="35" spans="1:11">
      <c r="A35" s="24" t="str">
        <f>[7]签字版本!A35</f>
        <v>29</v>
      </c>
      <c r="B35" s="24" t="str">
        <f>[7]签字版本!B35</f>
        <v>吴月清</v>
      </c>
      <c r="C35" s="24" t="str">
        <f>SUBSTITUTE([7]签字版本!C35,MID([7]签字版本!C35,7,8),"********")</f>
        <v>352627********1924</v>
      </c>
      <c r="D35" s="25" t="str">
        <f>SUBSTITUTE([7]签字版本!D35,MID([7]签字版本!D35,4,4),"****")</f>
        <v>139****4134</v>
      </c>
      <c r="E35" s="24" t="str">
        <f>[7]签字版本!E35</f>
        <v>下罗村</v>
      </c>
      <c r="F35" s="26">
        <f>[7]签字版本!F35</f>
        <v>2.07</v>
      </c>
      <c r="G35" s="26">
        <f>F35</f>
        <v>2.07</v>
      </c>
      <c r="H35" s="26">
        <f>G35*30</f>
        <v>62.1</v>
      </c>
      <c r="I35" s="26">
        <f>[7]签字版本!J35</f>
        <v>12.42</v>
      </c>
      <c r="J35" s="25" t="str">
        <f>SUBSTITUTE([7]签字版本!K35,MID([7]签字版本!K35,9,7),"*******")</f>
        <v>90908210*******0046109</v>
      </c>
      <c r="K35" s="24" t="str">
        <f>[7]签字版本!L35</f>
        <v>连城县农村信用联社罗坊信用社</v>
      </c>
    </row>
    <row r="36" spans="1:11">
      <c r="A36" s="24" t="str">
        <f>[7]签字版本!A36</f>
        <v>30</v>
      </c>
      <c r="B36" s="24" t="str">
        <f>[7]签字版本!B36</f>
        <v>罗志光</v>
      </c>
      <c r="C36" s="24" t="str">
        <f>SUBSTITUTE([7]签字版本!C36,MID([7]签字版本!C36,7,8),"********")</f>
        <v>352627********1918</v>
      </c>
      <c r="D36" s="25" t="str">
        <f>SUBSTITUTE([7]签字版本!D36,MID([7]签字版本!D36,4,4),"****")</f>
        <v>849****</v>
      </c>
      <c r="E36" s="24" t="str">
        <f>[7]签字版本!E36</f>
        <v>下罗村</v>
      </c>
      <c r="F36" s="26">
        <f>[7]签字版本!F36</f>
        <v>4.44</v>
      </c>
      <c r="G36" s="26">
        <f>F36</f>
        <v>4.44</v>
      </c>
      <c r="H36" s="26">
        <f>G36*30</f>
        <v>133.2</v>
      </c>
      <c r="I36" s="26">
        <f>[7]签字版本!J36</f>
        <v>26.64</v>
      </c>
      <c r="J36" s="25" t="str">
        <f>SUBSTITUTE([7]签字版本!K36,MID([7]签字版本!K36,9,7),"*******")</f>
        <v>90908210*******0046136</v>
      </c>
      <c r="K36" s="24" t="str">
        <f>[7]签字版本!L36</f>
        <v>连城县农村信用联社罗坊信用社</v>
      </c>
    </row>
    <row r="37" spans="1:11">
      <c r="A37" s="24" t="str">
        <f>[7]签字版本!A37</f>
        <v>31</v>
      </c>
      <c r="B37" s="24" t="str">
        <f>[7]签字版本!B37</f>
        <v>罗礼沧</v>
      </c>
      <c r="C37" s="24" t="str">
        <f>SUBSTITUTE([7]签字版本!C37,MID([7]签字版本!C37,7,8),"********")</f>
        <v>352627********1917</v>
      </c>
      <c r="D37" s="25" t="str">
        <f>SUBSTITUTE([7]签字版本!D37,MID([7]签字版本!D37,4,4),"****")</f>
        <v>187****5972</v>
      </c>
      <c r="E37" s="24" t="str">
        <f>[7]签字版本!E37</f>
        <v>下罗村</v>
      </c>
      <c r="F37" s="26">
        <f>[7]签字版本!F37</f>
        <v>3.04</v>
      </c>
      <c r="G37" s="26">
        <f>F37</f>
        <v>3.04</v>
      </c>
      <c r="H37" s="26">
        <f>G37*30</f>
        <v>91.2</v>
      </c>
      <c r="I37" s="26">
        <f>[7]签字版本!J37</f>
        <v>18.24</v>
      </c>
      <c r="J37" s="25" t="str">
        <f>SUBSTITUTE([7]签字版本!K37,MID([7]签字版本!K37,9,7),"*******")</f>
        <v>90908210*******0046118</v>
      </c>
      <c r="K37" s="24" t="str">
        <f>[7]签字版本!L37</f>
        <v>连城县农村信用联社罗坊信用社</v>
      </c>
    </row>
    <row r="38" spans="1:11">
      <c r="A38" s="24" t="str">
        <f>[7]签字版本!A38</f>
        <v>32</v>
      </c>
      <c r="B38" s="24" t="str">
        <f>[7]签字版本!B38</f>
        <v>罗礼河</v>
      </c>
      <c r="C38" s="24" t="str">
        <f>SUBSTITUTE([7]签字版本!C38,MID([7]签字版本!C38,7,8),"********")</f>
        <v>352627********1918</v>
      </c>
      <c r="D38" s="25" t="str">
        <f>SUBSTITUTE([7]签字版本!D38,MID([7]签字版本!D38,4,4),"****")</f>
        <v>158****9209</v>
      </c>
      <c r="E38" s="24" t="str">
        <f>[7]签字版本!E38</f>
        <v>下罗村</v>
      </c>
      <c r="F38" s="26">
        <f>[7]签字版本!F38</f>
        <v>3.16</v>
      </c>
      <c r="G38" s="26">
        <f>F38</f>
        <v>3.16</v>
      </c>
      <c r="H38" s="26">
        <f>G38*30</f>
        <v>94.8</v>
      </c>
      <c r="I38" s="26">
        <f>[7]签字版本!J38</f>
        <v>18.96</v>
      </c>
      <c r="J38" s="25" t="str">
        <f>SUBSTITUTE([7]签字版本!K38,MID([7]签字版本!K38,9,7),"*******")</f>
        <v>90908210*******0046145</v>
      </c>
      <c r="K38" s="24" t="str">
        <f>[7]签字版本!L38</f>
        <v>连城县农村信用联社罗坊信用社</v>
      </c>
    </row>
    <row r="39" spans="1:11">
      <c r="A39" s="24" t="str">
        <f>[7]签字版本!A39</f>
        <v>33</v>
      </c>
      <c r="B39" s="24" t="str">
        <f>[7]签字版本!B39</f>
        <v>罗元升</v>
      </c>
      <c r="C39" s="24" t="str">
        <f>SUBSTITUTE([7]签字版本!C39,MID([7]签字版本!C39,7,8),"********")</f>
        <v>352627********1918</v>
      </c>
      <c r="D39" s="25" t="str">
        <f>SUBSTITUTE([7]签字版本!D39,MID([7]签字版本!D39,4,4),"****")</f>
        <v>152****8451</v>
      </c>
      <c r="E39" s="24" t="str">
        <f>[7]签字版本!E39</f>
        <v>下罗村</v>
      </c>
      <c r="F39" s="26">
        <f>[7]签字版本!F39</f>
        <v>2.59</v>
      </c>
      <c r="G39" s="26">
        <f>F39</f>
        <v>2.59</v>
      </c>
      <c r="H39" s="26">
        <f>G39*30</f>
        <v>77.7</v>
      </c>
      <c r="I39" s="26">
        <f>[7]签字版本!J39</f>
        <v>15.54</v>
      </c>
      <c r="J39" s="25" t="str">
        <f>SUBSTITUTE([7]签字版本!K39,MID([7]签字版本!K39,9,7),"*******")</f>
        <v>90908210*******0045958</v>
      </c>
      <c r="K39" s="24" t="str">
        <f>[7]签字版本!L39</f>
        <v>连城县农村信用联社罗坊信用社</v>
      </c>
    </row>
    <row r="40" spans="1:11">
      <c r="A40" s="24" t="str">
        <f>[7]签字版本!A40</f>
        <v>34</v>
      </c>
      <c r="B40" s="24" t="str">
        <f>[7]签字版本!B40</f>
        <v>罗礼忻</v>
      </c>
      <c r="C40" s="24" t="str">
        <f>SUBSTITUTE([7]签字版本!C40,MID([7]签字版本!C40,7,8),"********")</f>
        <v>352627********1910</v>
      </c>
      <c r="D40" s="25" t="str">
        <f>SUBSTITUTE([7]签字版本!D40,MID([7]签字版本!D40,4,4),"****")</f>
        <v>187****7031</v>
      </c>
      <c r="E40" s="24" t="str">
        <f>[7]签字版本!E40</f>
        <v>下罗村</v>
      </c>
      <c r="F40" s="26">
        <f>[7]签字版本!F40</f>
        <v>2.09</v>
      </c>
      <c r="G40" s="26">
        <f>F40</f>
        <v>2.09</v>
      </c>
      <c r="H40" s="26">
        <f>G40*30</f>
        <v>62.7</v>
      </c>
      <c r="I40" s="26">
        <f>[7]签字版本!J40</f>
        <v>12.54</v>
      </c>
      <c r="J40" s="25" t="str">
        <f>SUBSTITUTE([7]签字版本!K40,MID([7]签字版本!K40,9,7),"*******")</f>
        <v>90908210*******0046092</v>
      </c>
      <c r="K40" s="24" t="str">
        <f>[7]签字版本!L40</f>
        <v>连城县农村信用联社罗坊信用社</v>
      </c>
    </row>
    <row r="41" spans="1:11">
      <c r="A41" s="24" t="str">
        <f>[7]签字版本!A41</f>
        <v>35</v>
      </c>
      <c r="B41" s="24" t="str">
        <f>[7]签字版本!B41</f>
        <v>罗礼聪</v>
      </c>
      <c r="C41" s="24" t="str">
        <f>SUBSTITUTE([7]签字版本!C41,MID([7]签字版本!C41,7,8),"********")</f>
        <v>352627********1914</v>
      </c>
      <c r="D41" s="25" t="str">
        <f>SUBSTITUTE([7]签字版本!D41,MID([7]签字版本!D41,4,4),"****")</f>
        <v>151****4432</v>
      </c>
      <c r="E41" s="24" t="str">
        <f>[7]签字版本!E41</f>
        <v>下罗村</v>
      </c>
      <c r="F41" s="26">
        <f>[7]签字版本!F41</f>
        <v>1.43</v>
      </c>
      <c r="G41" s="26">
        <f>F41</f>
        <v>1.43</v>
      </c>
      <c r="H41" s="26">
        <f>G41*30</f>
        <v>42.9</v>
      </c>
      <c r="I41" s="26">
        <f>[7]签字版本!J41</f>
        <v>8.58</v>
      </c>
      <c r="J41" s="25" t="str">
        <f>SUBSTITUTE([7]签字版本!K41,MID([7]签字版本!K41,9,7),"*******")</f>
        <v>90908210*******0046154</v>
      </c>
      <c r="K41" s="24" t="str">
        <f>[7]签字版本!L41</f>
        <v>连城县农村信用联社罗坊信用社</v>
      </c>
    </row>
    <row r="42" spans="1:11">
      <c r="A42" s="24" t="str">
        <f>[7]签字版本!A42</f>
        <v>36</v>
      </c>
      <c r="B42" s="24" t="str">
        <f>[7]签字版本!B42</f>
        <v>罗礼安</v>
      </c>
      <c r="C42" s="24" t="str">
        <f>SUBSTITUTE([7]签字版本!C42,MID([7]签字版本!C42,7,8),"********")</f>
        <v>352627********1910</v>
      </c>
      <c r="D42" s="25" t="str">
        <f>SUBSTITUTE([7]签字版本!D42,MID([7]签字版本!D42,4,4),"****")</f>
        <v>849****</v>
      </c>
      <c r="E42" s="24" t="str">
        <f>[7]签字版本!E42</f>
        <v>下罗村</v>
      </c>
      <c r="F42" s="26">
        <f>[7]签字版本!F42</f>
        <v>4.96</v>
      </c>
      <c r="G42" s="26">
        <f>F42</f>
        <v>4.96</v>
      </c>
      <c r="H42" s="26">
        <f>G42*30</f>
        <v>148.8</v>
      </c>
      <c r="I42" s="26">
        <f>[7]签字版本!J42</f>
        <v>29.76</v>
      </c>
      <c r="J42" s="25" t="str">
        <f>SUBSTITUTE([7]签字版本!K42,MID([7]签字版本!K42,9,7),"*******")</f>
        <v>90908210*******0046074</v>
      </c>
      <c r="K42" s="24" t="str">
        <f>[7]签字版本!L42</f>
        <v>连城县农村信用联社罗坊信用社</v>
      </c>
    </row>
    <row r="43" spans="1:11">
      <c r="A43" s="24" t="str">
        <f>[7]签字版本!A43</f>
        <v>37</v>
      </c>
      <c r="B43" s="24" t="str">
        <f>[7]签字版本!B43</f>
        <v>罗礼如</v>
      </c>
      <c r="C43" s="24" t="str">
        <f>SUBSTITUTE([7]签字版本!C43,MID([7]签字版本!C43,7,8),"********")</f>
        <v>350825********1933</v>
      </c>
      <c r="D43" s="25" t="str">
        <f>SUBSTITUTE([7]签字版本!D43,MID([7]签字版本!D43,4,4),"****")</f>
        <v>312****</v>
      </c>
      <c r="E43" s="24" t="str">
        <f>[7]签字版本!E43</f>
        <v>下罗村</v>
      </c>
      <c r="F43" s="26">
        <f>[7]签字版本!F43</f>
        <v>3.15</v>
      </c>
      <c r="G43" s="26">
        <f>F43</f>
        <v>3.15</v>
      </c>
      <c r="H43" s="26">
        <f>G43*30</f>
        <v>94.5</v>
      </c>
      <c r="I43" s="26">
        <f>[7]签字版本!J43</f>
        <v>18.9</v>
      </c>
      <c r="J43" s="25" t="str">
        <f>SUBSTITUTE([7]签字版本!K43,MID([7]签字版本!K43,9,7),"*******")</f>
        <v>62303611*******3987</v>
      </c>
      <c r="K43" s="24" t="str">
        <f>[7]签字版本!L43</f>
        <v>连城县农村信用联社罗坊信用社</v>
      </c>
    </row>
    <row r="44" spans="1:11">
      <c r="A44" s="24" t="str">
        <f>[7]签字版本!A44</f>
        <v>38</v>
      </c>
      <c r="B44" s="24" t="str">
        <f>[7]签字版本!B44</f>
        <v>罗礼明</v>
      </c>
      <c r="C44" s="24" t="str">
        <f>SUBSTITUTE([7]签字版本!C44,MID([7]签字版本!C44,7,8),"********")</f>
        <v>352627********1910</v>
      </c>
      <c r="D44" s="25" t="str">
        <f>SUBSTITUTE([7]签字版本!D44,MID([7]签字版本!D44,4,4),"****")</f>
        <v>137****0379</v>
      </c>
      <c r="E44" s="24" t="str">
        <f>[7]签字版本!E44</f>
        <v>下罗村</v>
      </c>
      <c r="F44" s="26">
        <f>[7]签字版本!F44</f>
        <v>5.36</v>
      </c>
      <c r="G44" s="26">
        <f>F44</f>
        <v>5.36</v>
      </c>
      <c r="H44" s="26">
        <f>G44*30</f>
        <v>160.8</v>
      </c>
      <c r="I44" s="26">
        <f>[7]签字版本!J44</f>
        <v>32.16</v>
      </c>
      <c r="J44" s="25" t="str">
        <f>SUBSTITUTE([7]签字版本!K44,MID([7]签字版本!K44,9,7),"*******")</f>
        <v>62218405*******9185</v>
      </c>
      <c r="K44" s="24" t="str">
        <f>[7]签字版本!L44</f>
        <v>连城县农村信用联社罗坊信用社</v>
      </c>
    </row>
    <row r="45" spans="1:11">
      <c r="A45" s="24" t="str">
        <f>[7]签字版本!A45</f>
        <v>39</v>
      </c>
      <c r="B45" s="24" t="str">
        <f>[7]签字版本!B45</f>
        <v>罗仁安</v>
      </c>
      <c r="C45" s="24" t="str">
        <f>SUBSTITUTE([7]签字版本!C45,MID([7]签字版本!C45,7,8),"********")</f>
        <v>352627********1914</v>
      </c>
      <c r="D45" s="25" t="str">
        <f>SUBSTITUTE([7]签字版本!D45,MID([7]签字版本!D45,4,4),"****")</f>
        <v>138****3373</v>
      </c>
      <c r="E45" s="24" t="str">
        <f>[7]签字版本!E45</f>
        <v>下罗村</v>
      </c>
      <c r="F45" s="26">
        <f>[7]签字版本!F45</f>
        <v>3.04</v>
      </c>
      <c r="G45" s="26">
        <f>F45</f>
        <v>3.04</v>
      </c>
      <c r="H45" s="26">
        <f>G45*30</f>
        <v>91.2</v>
      </c>
      <c r="I45" s="26">
        <f>[7]签字版本!J45</f>
        <v>18.24</v>
      </c>
      <c r="J45" s="25" t="str">
        <f>SUBSTITUTE([7]签字版本!K45,MID([7]签字版本!K45,9,7),"*******")</f>
        <v>90908210*******0046065</v>
      </c>
      <c r="K45" s="24" t="str">
        <f>[7]签字版本!L45</f>
        <v>连城县农村信用联社罗坊信用社</v>
      </c>
    </row>
    <row r="46" spans="1:11">
      <c r="A46" s="24" t="str">
        <f>[7]签字版本!A46</f>
        <v>40</v>
      </c>
      <c r="B46" s="24" t="str">
        <f>[7]签字版本!B46</f>
        <v>罗礼兴</v>
      </c>
      <c r="C46" s="24" t="str">
        <f>SUBSTITUTE([7]签字版本!C46,MID([7]签字版本!C46,7,8),"********")</f>
        <v>352627********1912</v>
      </c>
      <c r="D46" s="25" t="str">
        <f>SUBSTITUTE([7]签字版本!D46,MID([7]签字版本!D46,4,4),"****")</f>
        <v>136****0829</v>
      </c>
      <c r="E46" s="24" t="str">
        <f>[7]签字版本!E46</f>
        <v>下罗村</v>
      </c>
      <c r="F46" s="26">
        <f>[7]签字版本!F46</f>
        <v>3</v>
      </c>
      <c r="G46" s="26">
        <f>F46</f>
        <v>3</v>
      </c>
      <c r="H46" s="26">
        <f>G46*30</f>
        <v>90</v>
      </c>
      <c r="I46" s="26">
        <f>[7]签字版本!J46</f>
        <v>18</v>
      </c>
      <c r="J46" s="25" t="str">
        <f>SUBSTITUTE([7]签字版本!K46,MID([7]签字版本!K46,9,7),"*******")</f>
        <v>90908210*******0045994</v>
      </c>
      <c r="K46" s="24" t="str">
        <f>[7]签字版本!L46</f>
        <v>连城县农村信用联社罗坊信用社</v>
      </c>
    </row>
    <row r="47" spans="1:11">
      <c r="A47" s="24" t="str">
        <f>[7]签字版本!A47</f>
        <v>41</v>
      </c>
      <c r="B47" s="24" t="str">
        <f>[7]签字版本!B47</f>
        <v>罗礼金</v>
      </c>
      <c r="C47" s="24" t="str">
        <f>SUBSTITUTE([7]签字版本!C47,MID([7]签字版本!C47,7,8),"********")</f>
        <v>352627********1917</v>
      </c>
      <c r="D47" s="25" t="str">
        <f>SUBSTITUTE([7]签字版本!D47,MID([7]签字版本!D47,4,4),"****")</f>
        <v>138****0709</v>
      </c>
      <c r="E47" s="24" t="str">
        <f>[7]签字版本!E47</f>
        <v>下罗村</v>
      </c>
      <c r="F47" s="26">
        <f>[7]签字版本!F47</f>
        <v>4.45</v>
      </c>
      <c r="G47" s="26">
        <f>F47</f>
        <v>4.45</v>
      </c>
      <c r="H47" s="26">
        <f>G47*30</f>
        <v>133.5</v>
      </c>
      <c r="I47" s="26">
        <f>[7]签字版本!J47</f>
        <v>26.7</v>
      </c>
      <c r="J47" s="25" t="str">
        <f>SUBSTITUTE([7]签字版本!K47,MID([7]签字版本!K47,9,7),"*******")</f>
        <v>90908210*******0046190</v>
      </c>
      <c r="K47" s="24" t="str">
        <f>[7]签字版本!L47</f>
        <v>连城县农村信用联社罗坊信用社</v>
      </c>
    </row>
    <row r="48" spans="1:11">
      <c r="A48" s="24" t="str">
        <f>[7]签字版本!A48</f>
        <v>42</v>
      </c>
      <c r="B48" s="24" t="str">
        <f>[7]签字版本!B48</f>
        <v>罗礼洋</v>
      </c>
      <c r="C48" s="24" t="str">
        <f>SUBSTITUTE([7]签字版本!C48,MID([7]签字版本!C48,7,8),"********")</f>
        <v>352627********1911</v>
      </c>
      <c r="D48" s="25" t="str">
        <f>SUBSTITUTE([7]签字版本!D48,MID([7]签字版本!D48,4,4),"****")</f>
        <v>151****1373</v>
      </c>
      <c r="E48" s="24" t="str">
        <f>[7]签字版本!E48</f>
        <v>下罗村</v>
      </c>
      <c r="F48" s="26">
        <f>[7]签字版本!F48</f>
        <v>3.41</v>
      </c>
      <c r="G48" s="26">
        <f>F48</f>
        <v>3.41</v>
      </c>
      <c r="H48" s="26">
        <f>G48*30</f>
        <v>102.3</v>
      </c>
      <c r="I48" s="26">
        <f>[7]签字版本!J48</f>
        <v>20.46</v>
      </c>
      <c r="J48" s="25" t="str">
        <f>SUBSTITUTE([7]签字版本!K48,MID([7]签字版本!K48,9,7),"*******")</f>
        <v>90908210*******0046127</v>
      </c>
      <c r="K48" s="24" t="str">
        <f>[7]签字版本!L48</f>
        <v>连城县农村信用联社罗坊信用社</v>
      </c>
    </row>
    <row r="49" spans="1:11">
      <c r="A49" s="24" t="str">
        <f>[7]签字版本!A49</f>
        <v>43</v>
      </c>
      <c r="B49" s="24" t="str">
        <f>[7]签字版本!B49</f>
        <v>李水群</v>
      </c>
      <c r="C49" s="24" t="str">
        <f>SUBSTITUTE([7]签字版本!C49,MID([7]签字版本!C49,7,8),"********")</f>
        <v>352627********1328</v>
      </c>
      <c r="D49" s="25" t="str">
        <f>SUBSTITUTE([7]签字版本!D49,MID([7]签字版本!D49,4,4),"****")</f>
        <v>182****4932</v>
      </c>
      <c r="E49" s="24" t="str">
        <f>[7]签字版本!E49</f>
        <v>下罗村</v>
      </c>
      <c r="F49" s="26">
        <f>[7]签字版本!F49</f>
        <v>1.79</v>
      </c>
      <c r="G49" s="26">
        <f>F49</f>
        <v>1.79</v>
      </c>
      <c r="H49" s="26">
        <f>G49*30</f>
        <v>53.7</v>
      </c>
      <c r="I49" s="26">
        <f>[7]签字版本!J49</f>
        <v>10.74</v>
      </c>
      <c r="J49" s="25" t="str">
        <f>SUBSTITUTE([7]签字版本!K49,MID([7]签字版本!K49,9,7),"*******")</f>
        <v>62303611*******9615</v>
      </c>
      <c r="K49" s="24" t="str">
        <f>[7]签字版本!L49</f>
        <v>连城县农村信用联社罗坊信用社</v>
      </c>
    </row>
    <row r="50" spans="1:11">
      <c r="A50" s="24" t="str">
        <f>[7]签字版本!A50</f>
        <v>44</v>
      </c>
      <c r="B50" s="24" t="str">
        <f>[7]签字版本!B50</f>
        <v>罗礼金</v>
      </c>
      <c r="C50" s="24" t="str">
        <f>SUBSTITUTE([7]签字版本!C50,MID([7]签字版本!C50,7,8),"********")</f>
        <v>352627********1931</v>
      </c>
      <c r="D50" s="25" t="str">
        <f>SUBSTITUTE([7]签字版本!D50,MID([7]签字版本!D50,4,4),"****")</f>
        <v>182****9461</v>
      </c>
      <c r="E50" s="24" t="str">
        <f>[7]签字版本!E50</f>
        <v>下罗村</v>
      </c>
      <c r="F50" s="26">
        <f>[7]签字版本!F50</f>
        <v>2.45</v>
      </c>
      <c r="G50" s="26">
        <f>F50</f>
        <v>2.45</v>
      </c>
      <c r="H50" s="26">
        <f>G50*30</f>
        <v>73.5</v>
      </c>
      <c r="I50" s="26">
        <f>[7]签字版本!J50</f>
        <v>14.7</v>
      </c>
      <c r="J50" s="25" t="str">
        <f>SUBSTITUTE([7]签字版本!K50,MID([7]签字版本!K50,9,7),"*******")</f>
        <v>90908210*******0046387</v>
      </c>
      <c r="K50" s="24" t="str">
        <f>[7]签字版本!L50</f>
        <v>连城县农村信用联社罗坊信用社</v>
      </c>
    </row>
    <row r="51" spans="1:11">
      <c r="A51" s="24" t="str">
        <f>[7]签字版本!A51</f>
        <v>45</v>
      </c>
      <c r="B51" s="24" t="str">
        <f>[7]签字版本!B51</f>
        <v>罗礼康</v>
      </c>
      <c r="C51" s="24" t="str">
        <f>SUBSTITUTE([7]签字版本!C51,MID([7]签字版本!C51,7,8),"********")</f>
        <v>352627********1919</v>
      </c>
      <c r="D51" s="25" t="str">
        <f>SUBSTITUTE([7]签字版本!D51,MID([7]签字版本!D51,4,4),"****")</f>
        <v>134****0893</v>
      </c>
      <c r="E51" s="24" t="str">
        <f>[7]签字版本!E51</f>
        <v>下罗村</v>
      </c>
      <c r="F51" s="26">
        <f>[7]签字版本!F51</f>
        <v>2.46</v>
      </c>
      <c r="G51" s="26">
        <f>F51</f>
        <v>2.46</v>
      </c>
      <c r="H51" s="26">
        <f>G51*30</f>
        <v>73.8</v>
      </c>
      <c r="I51" s="26">
        <f>[7]签字版本!J51</f>
        <v>14.76</v>
      </c>
      <c r="J51" s="25" t="str">
        <f>SUBSTITUTE([7]签字版本!K51,MID([7]签字版本!K51,9,7),"*******")</f>
        <v>90908210*******0046369</v>
      </c>
      <c r="K51" s="24" t="str">
        <f>[7]签字版本!L51</f>
        <v>连城县农村信用联社罗坊信用社</v>
      </c>
    </row>
    <row r="52" spans="1:11">
      <c r="A52" s="24" t="str">
        <f>[7]签字版本!A52</f>
        <v>46</v>
      </c>
      <c r="B52" s="24" t="str">
        <f>[7]签字版本!B52</f>
        <v>罗礼沂</v>
      </c>
      <c r="C52" s="24" t="str">
        <f>SUBSTITUTE([7]签字版本!C52,MID([7]签字版本!C52,7,8),"********")</f>
        <v>352627********1919</v>
      </c>
      <c r="D52" s="25" t="str">
        <f>SUBSTITUTE([7]签字版本!D52,MID([7]签字版本!D52,4,4),"****")</f>
        <v>151****7184</v>
      </c>
      <c r="E52" s="24" t="str">
        <f>[7]签字版本!E52</f>
        <v>下罗村</v>
      </c>
      <c r="F52" s="26">
        <f>[7]签字版本!F52</f>
        <v>1.79</v>
      </c>
      <c r="G52" s="26">
        <f>F52</f>
        <v>1.79</v>
      </c>
      <c r="H52" s="26">
        <f>G52*30</f>
        <v>53.7</v>
      </c>
      <c r="I52" s="26">
        <f>[7]签字版本!J52</f>
        <v>10.74</v>
      </c>
      <c r="J52" s="25" t="str">
        <f>SUBSTITUTE([7]签字版本!K52,MID([7]签字版本!K52,9,7),"*******")</f>
        <v>90908210*******0046234</v>
      </c>
      <c r="K52" s="24" t="str">
        <f>[7]签字版本!L52</f>
        <v>连城县农村信用联社罗坊信用社</v>
      </c>
    </row>
    <row r="53" spans="1:11">
      <c r="A53" s="24" t="str">
        <f>[7]签字版本!A53</f>
        <v>47</v>
      </c>
      <c r="B53" s="24" t="str">
        <f>[7]签字版本!B53</f>
        <v>罗水芳</v>
      </c>
      <c r="C53" s="24" t="str">
        <f>SUBSTITUTE([7]签字版本!C53,MID([7]签字版本!C53,7,8),"********")</f>
        <v>352627********1934</v>
      </c>
      <c r="D53" s="25" t="str">
        <f>SUBSTITUTE([7]签字版本!D53,MID([7]签字版本!D53,4,4),"****")</f>
        <v>151****6359</v>
      </c>
      <c r="E53" s="24" t="str">
        <f>[7]签字版本!E53</f>
        <v>下罗村</v>
      </c>
      <c r="F53" s="26">
        <f>[7]签字版本!F53</f>
        <v>2.41</v>
      </c>
      <c r="G53" s="26">
        <f>F53</f>
        <v>2.41</v>
      </c>
      <c r="H53" s="26">
        <f>G53*30</f>
        <v>72.3</v>
      </c>
      <c r="I53" s="26">
        <f>[7]签字版本!J53</f>
        <v>14.46</v>
      </c>
      <c r="J53" s="25" t="str">
        <f>SUBSTITUTE([7]签字版本!K53,MID([7]签字版本!K53,9,7),"*******")</f>
        <v>90908210*******0046341</v>
      </c>
      <c r="K53" s="24" t="str">
        <f>[7]签字版本!L53</f>
        <v>连城县农村信用联社罗坊信用社</v>
      </c>
    </row>
    <row r="54" spans="1:11">
      <c r="A54" s="24" t="str">
        <f>[7]签字版本!A54</f>
        <v>48</v>
      </c>
      <c r="B54" s="24" t="str">
        <f>[7]签字版本!B54</f>
        <v>罗礼元</v>
      </c>
      <c r="C54" s="24" t="str">
        <f>SUBSTITUTE([7]签字版本!C54,MID([7]签字版本!C54,7,8),"********")</f>
        <v>352627********1917</v>
      </c>
      <c r="D54" s="25" t="str">
        <f>SUBSTITUTE([7]签字版本!D54,MID([7]签字版本!D54,4,4),"****")</f>
        <v>151****0752</v>
      </c>
      <c r="E54" s="24" t="str">
        <f>[7]签字版本!E54</f>
        <v>下罗村</v>
      </c>
      <c r="F54" s="26">
        <f>[7]签字版本!F54</f>
        <v>2.45</v>
      </c>
      <c r="G54" s="26">
        <f>F54</f>
        <v>2.45</v>
      </c>
      <c r="H54" s="26">
        <f>G54*30</f>
        <v>73.5</v>
      </c>
      <c r="I54" s="26">
        <f>[7]签字版本!J54</f>
        <v>14.7</v>
      </c>
      <c r="J54" s="25" t="str">
        <f>SUBSTITUTE([7]签字版本!K54,MID([7]签字版本!K54,9,7),"*******")</f>
        <v>90908210*******0046494</v>
      </c>
      <c r="K54" s="24" t="str">
        <f>[7]签字版本!L54</f>
        <v>连城县农村信用联社罗坊信用社</v>
      </c>
    </row>
    <row r="55" spans="1:11">
      <c r="A55" s="24" t="str">
        <f>[7]签字版本!A55</f>
        <v>49</v>
      </c>
      <c r="B55" s="24" t="str">
        <f>[7]签字版本!B55</f>
        <v>罗礼增</v>
      </c>
      <c r="C55" s="24" t="str">
        <f>SUBSTITUTE([7]签字版本!C55,MID([7]签字版本!C55,7,8),"********")</f>
        <v>352627********1916</v>
      </c>
      <c r="D55" s="25" t="str">
        <f>SUBSTITUTE([7]签字版本!D55,MID([7]签字版本!D55,4,4),"****")</f>
        <v>158****5745</v>
      </c>
      <c r="E55" s="24" t="str">
        <f>[7]签字版本!E55</f>
        <v>下罗村</v>
      </c>
      <c r="F55" s="26">
        <f>[7]签字版本!F55</f>
        <v>2.2</v>
      </c>
      <c r="G55" s="26">
        <f>F55</f>
        <v>2.2</v>
      </c>
      <c r="H55" s="26">
        <f>G55*30</f>
        <v>66</v>
      </c>
      <c r="I55" s="26">
        <f>[7]签字版本!J55</f>
        <v>13.2</v>
      </c>
      <c r="J55" s="25" t="str">
        <f>SUBSTITUTE([7]签字版本!K55,MID([7]签字版本!K55,9,7),"*******")</f>
        <v>90908210*******0046467</v>
      </c>
      <c r="K55" s="24" t="str">
        <f>[7]签字版本!L55</f>
        <v>连城县农村信用联社罗坊信用社</v>
      </c>
    </row>
    <row r="56" spans="1:11">
      <c r="A56" s="24" t="str">
        <f>[7]签字版本!A56</f>
        <v>50</v>
      </c>
      <c r="B56" s="24" t="str">
        <f>[7]签字版本!B56</f>
        <v>罗礼泉</v>
      </c>
      <c r="C56" s="24" t="str">
        <f>SUBSTITUTE([7]签字版本!C56,MID([7]签字版本!C56,7,8),"********")</f>
        <v>352627********1311</v>
      </c>
      <c r="D56" s="25" t="str">
        <f>SUBSTITUTE([7]签字版本!D56,MID([7]签字版本!D56,4,4),"****")</f>
        <v>312****</v>
      </c>
      <c r="E56" s="24" t="str">
        <f>[7]签字版本!E56</f>
        <v>下罗村</v>
      </c>
      <c r="F56" s="26">
        <f>[7]签字版本!F56</f>
        <v>0.55</v>
      </c>
      <c r="G56" s="26">
        <f>F56</f>
        <v>0.55</v>
      </c>
      <c r="H56" s="26">
        <f>G56*30</f>
        <v>16.5</v>
      </c>
      <c r="I56" s="26">
        <f>[7]签字版本!J56</f>
        <v>3.3</v>
      </c>
      <c r="J56" s="25" t="str">
        <f>SUBSTITUTE([7]签字版本!K56,MID([7]签字版本!K56,9,7),"*******")</f>
        <v>90908210*******0215550</v>
      </c>
      <c r="K56" s="24" t="str">
        <f>[7]签字版本!L56</f>
        <v>连城县农村信用联社罗坊信用社</v>
      </c>
    </row>
    <row r="57" spans="1:11">
      <c r="A57" s="24" t="str">
        <f>[7]签字版本!A57</f>
        <v>51</v>
      </c>
      <c r="B57" s="24" t="str">
        <f>[7]签字版本!B57</f>
        <v>罗福太</v>
      </c>
      <c r="C57" s="24" t="str">
        <f>SUBSTITUTE([7]签字版本!C57,MID([7]签字版本!C57,7,8),"********")</f>
        <v>352627********1915</v>
      </c>
      <c r="D57" s="25" t="str">
        <f>SUBSTITUTE([7]签字版本!D57,MID([7]签字版本!D57,4,4),"****")</f>
        <v>849****</v>
      </c>
      <c r="E57" s="24" t="str">
        <f>[7]签字版本!E57</f>
        <v>下罗村</v>
      </c>
      <c r="F57" s="26">
        <f>[7]签字版本!F57</f>
        <v>2.34</v>
      </c>
      <c r="G57" s="26">
        <f>F57</f>
        <v>2.34</v>
      </c>
      <c r="H57" s="26">
        <f>G57*30</f>
        <v>70.2</v>
      </c>
      <c r="I57" s="26">
        <f>[7]签字版本!J57</f>
        <v>14.04</v>
      </c>
      <c r="J57" s="25" t="str">
        <f>SUBSTITUTE([7]签字版本!K57,MID([7]签字版本!K57,9,7),"*******")</f>
        <v>90908210*******0046449</v>
      </c>
      <c r="K57" s="24" t="str">
        <f>[7]签字版本!L57</f>
        <v>连城县农村信用联社罗坊信用社</v>
      </c>
    </row>
    <row r="58" spans="1:11">
      <c r="A58" s="24" t="str">
        <f>[7]签字版本!A58</f>
        <v>52</v>
      </c>
      <c r="B58" s="24" t="str">
        <f>[7]签字版本!B58</f>
        <v>罗希太</v>
      </c>
      <c r="C58" s="24" t="str">
        <f>SUBSTITUTE([7]签字版本!C58,MID([7]签字版本!C58,7,8),"********")</f>
        <v>352627********1937</v>
      </c>
      <c r="D58" s="25" t="str">
        <f>SUBSTITUTE([7]签字版本!D58,MID([7]签字版本!D58,4,4),"****")</f>
        <v>139****4827</v>
      </c>
      <c r="E58" s="24" t="str">
        <f>[7]签字版本!E58</f>
        <v>下罗村</v>
      </c>
      <c r="F58" s="26">
        <f>[7]签字版本!F58</f>
        <v>2.71</v>
      </c>
      <c r="G58" s="26">
        <f>F58</f>
        <v>2.71</v>
      </c>
      <c r="H58" s="26">
        <f>G58*30</f>
        <v>81.3</v>
      </c>
      <c r="I58" s="26">
        <f>[7]签字版本!J58</f>
        <v>16.26</v>
      </c>
      <c r="J58" s="25" t="str">
        <f>SUBSTITUTE([7]签字版本!K58,MID([7]签字版本!K58,9,7),"*******")</f>
        <v>90908210*******0046225</v>
      </c>
      <c r="K58" s="24" t="str">
        <f>[7]签字版本!L58</f>
        <v>连城县农村信用联社罗坊信用社</v>
      </c>
    </row>
    <row r="59" spans="1:11">
      <c r="A59" s="24" t="str">
        <f>[7]签字版本!A59</f>
        <v>53</v>
      </c>
      <c r="B59" s="24" t="str">
        <f>[7]签字版本!B59</f>
        <v>罗礼强</v>
      </c>
      <c r="C59" s="24" t="str">
        <f>SUBSTITUTE([7]签字版本!C59,MID([7]签字版本!C59,7,8),"********")</f>
        <v>352627********1919</v>
      </c>
      <c r="D59" s="25" t="str">
        <f>SUBSTITUTE([7]签字版本!D59,MID([7]签字版本!D59,4,4),"****")</f>
        <v>139****0522</v>
      </c>
      <c r="E59" s="24" t="str">
        <f>[7]签字版本!E59</f>
        <v>下罗村</v>
      </c>
      <c r="F59" s="26">
        <f>[7]签字版本!F59</f>
        <v>2.77</v>
      </c>
      <c r="G59" s="26">
        <f>F59</f>
        <v>2.77</v>
      </c>
      <c r="H59" s="26">
        <f>G59*30</f>
        <v>83.1</v>
      </c>
      <c r="I59" s="26">
        <f>[7]签字版本!J59</f>
        <v>16.62</v>
      </c>
      <c r="J59" s="25" t="str">
        <f>SUBSTITUTE([7]签字版本!K59,MID([7]签字版本!K59,9,7),"*******")</f>
        <v>90908210*******0046314</v>
      </c>
      <c r="K59" s="24" t="str">
        <f>[7]签字版本!L59</f>
        <v>连城县农村信用联社罗坊信用社</v>
      </c>
    </row>
    <row r="60" spans="1:11">
      <c r="A60" s="24" t="str">
        <f>[7]签字版本!A60</f>
        <v>54</v>
      </c>
      <c r="B60" s="24" t="str">
        <f>[7]签字版本!B60</f>
        <v>黄翠华</v>
      </c>
      <c r="C60" s="24" t="str">
        <f>SUBSTITUTE([7]签字版本!C60,MID([7]签字版本!C60,7,8),"********")</f>
        <v>350825********1364</v>
      </c>
      <c r="D60" s="25" t="str">
        <f>SUBSTITUTE([7]签字版本!D60,MID([7]签字版本!D60,4,4),"****")</f>
        <v>159****4471</v>
      </c>
      <c r="E60" s="24" t="str">
        <f>[7]签字版本!E60</f>
        <v>下罗村</v>
      </c>
      <c r="F60" s="26">
        <f>[7]签字版本!F60</f>
        <v>3.16</v>
      </c>
      <c r="G60" s="26">
        <f>F60</f>
        <v>3.16</v>
      </c>
      <c r="H60" s="26">
        <f>G60*30</f>
        <v>94.8</v>
      </c>
      <c r="I60" s="26">
        <f>[7]签字版本!J60</f>
        <v>18.96</v>
      </c>
      <c r="J60" s="25" t="str">
        <f>SUBSTITUTE([7]签字版本!K60,MID([7]签字版本!K60,9,7),"*******")</f>
        <v>90908210*******0071697</v>
      </c>
      <c r="K60" s="24" t="str">
        <f>[7]签字版本!L60</f>
        <v>连城县农村信用联社罗坊信用社</v>
      </c>
    </row>
    <row r="61" spans="1:11">
      <c r="A61" s="24" t="str">
        <f>[7]签字版本!A61</f>
        <v>55</v>
      </c>
      <c r="B61" s="24" t="str">
        <f>[7]签字版本!B61</f>
        <v>罗礼爱</v>
      </c>
      <c r="C61" s="24" t="str">
        <f>SUBSTITUTE([7]签字版本!C61,MID([7]签字版本!C61,7,8),"********")</f>
        <v>352627********1919</v>
      </c>
      <c r="D61" s="25" t="str">
        <f>SUBSTITUTE([7]签字版本!D61,MID([7]签字版本!D61,4,4),"****")</f>
        <v>134****0660</v>
      </c>
      <c r="E61" s="24" t="str">
        <f>[7]签字版本!E61</f>
        <v>下罗村</v>
      </c>
      <c r="F61" s="26">
        <f>[7]签字版本!F61</f>
        <v>3.18</v>
      </c>
      <c r="G61" s="26">
        <f>F61</f>
        <v>3.18</v>
      </c>
      <c r="H61" s="26">
        <f>G61*30</f>
        <v>95.4</v>
      </c>
      <c r="I61" s="26">
        <f>[7]签字版本!J61</f>
        <v>19.08</v>
      </c>
      <c r="J61" s="25" t="str">
        <f>SUBSTITUTE([7]签字版本!K61,MID([7]签字版本!K61,9,7),"*******")</f>
        <v>90908210*******0046243</v>
      </c>
      <c r="K61" s="24" t="str">
        <f>[7]签字版本!L61</f>
        <v>连城县农村信用联社罗坊信用社</v>
      </c>
    </row>
    <row r="62" spans="1:11">
      <c r="A62" s="24" t="str">
        <f>[7]签字版本!A62</f>
        <v>56</v>
      </c>
      <c r="B62" s="24" t="str">
        <f>[7]签字版本!B62</f>
        <v>罗金龙</v>
      </c>
      <c r="C62" s="24" t="str">
        <f>SUBSTITUTE([7]签字版本!C62,MID([7]签字版本!C62,7,8),"********")</f>
        <v>352627********1910</v>
      </c>
      <c r="D62" s="25" t="str">
        <f>SUBSTITUTE([7]签字版本!D62,MID([7]签字版本!D62,4,4),"****")</f>
        <v>138****3955</v>
      </c>
      <c r="E62" s="24" t="str">
        <f>[7]签字版本!E62</f>
        <v>下罗村</v>
      </c>
      <c r="F62" s="26">
        <f>[7]签字版本!F62</f>
        <v>1.78</v>
      </c>
      <c r="G62" s="26">
        <f>F62</f>
        <v>1.78</v>
      </c>
      <c r="H62" s="26">
        <f>G62*30</f>
        <v>53.4</v>
      </c>
      <c r="I62" s="26">
        <f>[7]签字版本!J62</f>
        <v>10.68</v>
      </c>
      <c r="J62" s="25" t="str">
        <f>SUBSTITUTE([7]签字版本!K62,MID([7]签字版本!K62,9,7),"*******")</f>
        <v>90908210*******0046421</v>
      </c>
      <c r="K62" s="24" t="str">
        <f>[7]签字版本!L62</f>
        <v>连城县农村信用联社罗坊信用社</v>
      </c>
    </row>
    <row r="63" spans="1:11">
      <c r="A63" s="24" t="str">
        <f>[7]签字版本!A63</f>
        <v>57</v>
      </c>
      <c r="B63" s="24" t="str">
        <f>[7]签字版本!B63</f>
        <v>罗礼生</v>
      </c>
      <c r="C63" s="24" t="str">
        <f>SUBSTITUTE([7]签字版本!C63,MID([7]签字版本!C63,7,8),"********")</f>
        <v>352627********1912</v>
      </c>
      <c r="D63" s="25" t="str">
        <f>SUBSTITUTE([7]签字版本!D63,MID([7]签字版本!D63,4,4),"****")</f>
        <v>139****3612</v>
      </c>
      <c r="E63" s="24" t="str">
        <f>[7]签字版本!E63</f>
        <v>下罗村</v>
      </c>
      <c r="F63" s="26">
        <f>[7]签字版本!F63</f>
        <v>1.91</v>
      </c>
      <c r="G63" s="26">
        <f>F63</f>
        <v>1.91</v>
      </c>
      <c r="H63" s="26">
        <f>G63*30</f>
        <v>57.3</v>
      </c>
      <c r="I63" s="26">
        <f>[7]签字版本!J63</f>
        <v>11.46</v>
      </c>
      <c r="J63" s="25" t="str">
        <f>SUBSTITUTE([7]签字版本!K63,MID([7]签字版本!K63,9,7),"*******")</f>
        <v>90908210*******0046430</v>
      </c>
      <c r="K63" s="24" t="str">
        <f>[7]签字版本!L63</f>
        <v>连城县农村信用联社罗坊信用社</v>
      </c>
    </row>
    <row r="64" spans="1:11">
      <c r="A64" s="24" t="str">
        <f>[7]签字版本!A64</f>
        <v>58</v>
      </c>
      <c r="B64" s="24" t="str">
        <f>[7]签字版本!B64</f>
        <v>罗会信</v>
      </c>
      <c r="C64" s="24" t="str">
        <f>SUBSTITUTE([7]签字版本!C64,MID([7]签字版本!C64,7,8),"********")</f>
        <v>352627********1919</v>
      </c>
      <c r="D64" s="25" t="str">
        <f>SUBSTITUTE([7]签字版本!D64,MID([7]签字版本!D64,4,4),"****")</f>
        <v>136****7708</v>
      </c>
      <c r="E64" s="24" t="str">
        <f>[7]签字版本!E64</f>
        <v>下罗村</v>
      </c>
      <c r="F64" s="26">
        <f>[7]签字版本!F64</f>
        <v>3.02</v>
      </c>
      <c r="G64" s="26">
        <f>F64</f>
        <v>3.02</v>
      </c>
      <c r="H64" s="26">
        <f>G64*30</f>
        <v>90.6</v>
      </c>
      <c r="I64" s="26">
        <f>[7]签字版本!J64</f>
        <v>18.12</v>
      </c>
      <c r="J64" s="25" t="str">
        <f>SUBSTITUTE([7]签字版本!K64,MID([7]签字版本!K64,9,7),"*******")</f>
        <v>90908210*******0046412</v>
      </c>
      <c r="K64" s="24" t="str">
        <f>[7]签字版本!L64</f>
        <v>连城县农村信用联社罗坊信用社</v>
      </c>
    </row>
    <row r="65" spans="1:11">
      <c r="A65" s="24" t="str">
        <f>[7]签字版本!A65</f>
        <v>59</v>
      </c>
      <c r="B65" s="24" t="str">
        <f>[7]签字版本!B65</f>
        <v>罗玉生</v>
      </c>
      <c r="C65" s="24" t="str">
        <f>SUBSTITUTE([7]签字版本!C65,MID([7]签字版本!C65,7,8),"********")</f>
        <v>352627********1917</v>
      </c>
      <c r="D65" s="25" t="str">
        <f>SUBSTITUTE([7]签字版本!D65,MID([7]签字版本!D65,4,4),"****")</f>
        <v>136****9138</v>
      </c>
      <c r="E65" s="24" t="str">
        <f>[7]签字版本!E65</f>
        <v>下罗村</v>
      </c>
      <c r="F65" s="26">
        <f>[7]签字版本!F65</f>
        <v>1.13</v>
      </c>
      <c r="G65" s="26">
        <f>F65</f>
        <v>1.13</v>
      </c>
      <c r="H65" s="26">
        <f>G65*30</f>
        <v>33.9</v>
      </c>
      <c r="I65" s="26">
        <f>[7]签字版本!J65</f>
        <v>6.78</v>
      </c>
      <c r="J65" s="25" t="str">
        <f>SUBSTITUTE([7]签字版本!K65,MID([7]签字版本!K65,9,7),"*******")</f>
        <v>90908210*******0046270</v>
      </c>
      <c r="K65" s="24" t="str">
        <f>[7]签字版本!L65</f>
        <v>连城县农村信用联社罗坊信用社</v>
      </c>
    </row>
    <row r="66" spans="1:11">
      <c r="A66" s="24" t="str">
        <f>[7]签字版本!A66</f>
        <v>60</v>
      </c>
      <c r="B66" s="24" t="str">
        <f>[7]签字版本!B66</f>
        <v>吴秀香</v>
      </c>
      <c r="C66" s="24" t="str">
        <f>SUBSTITUTE([7]签字版本!C66,MID([7]签字版本!C66,7,8),"********")</f>
        <v>352627********1929</v>
      </c>
      <c r="D66" s="25" t="str">
        <f>SUBSTITUTE([7]签字版本!D66,MID([7]签字版本!D66,4,4),"****")</f>
        <v>135****0110</v>
      </c>
      <c r="E66" s="24" t="str">
        <f>[7]签字版本!E66</f>
        <v>下罗村</v>
      </c>
      <c r="F66" s="26">
        <f>[7]签字版本!F66</f>
        <v>3.25</v>
      </c>
      <c r="G66" s="26">
        <f>F66</f>
        <v>3.25</v>
      </c>
      <c r="H66" s="26">
        <f>G66*30</f>
        <v>97.5</v>
      </c>
      <c r="I66" s="26">
        <f>[7]签字版本!J66</f>
        <v>19.5</v>
      </c>
      <c r="J66" s="25" t="str">
        <f>SUBSTITUTE([7]签字版本!K66,MID([7]签字版本!K66,9,7),"*******")</f>
        <v>62303611*******5101</v>
      </c>
      <c r="K66" s="24" t="str">
        <f>[7]签字版本!L66</f>
        <v>连城县农村信用联社罗坊信用社</v>
      </c>
    </row>
    <row r="67" spans="1:11">
      <c r="A67" s="24" t="str">
        <f>[7]签字版本!A67</f>
        <v>61</v>
      </c>
      <c r="B67" s="24" t="str">
        <f>[7]签字版本!B67</f>
        <v>罗富华</v>
      </c>
      <c r="C67" s="24" t="str">
        <f>SUBSTITUTE([7]签字版本!C67,MID([7]签字版本!C67,7,8),"********")</f>
        <v>350825********1923</v>
      </c>
      <c r="D67" s="25" t="str">
        <f>SUBSTITUTE([7]签字版本!D67,MID([7]签字版本!D67,4,4),"****")</f>
        <v>312****</v>
      </c>
      <c r="E67" s="24" t="str">
        <f>[7]签字版本!E67</f>
        <v>下罗村</v>
      </c>
      <c r="F67" s="26">
        <f>[7]签字版本!F67</f>
        <v>1.69</v>
      </c>
      <c r="G67" s="26">
        <f>F67</f>
        <v>1.69</v>
      </c>
      <c r="H67" s="26">
        <f>G67*30</f>
        <v>50.7</v>
      </c>
      <c r="I67" s="26">
        <f>[7]签字版本!J67</f>
        <v>10.14</v>
      </c>
      <c r="J67" s="25" t="str">
        <f>SUBSTITUTE([7]签字版本!K67,MID([7]签字版本!K67,9,7),"*******")</f>
        <v>62218405*******9447</v>
      </c>
      <c r="K67" s="24" t="str">
        <f>[7]签字版本!L67</f>
        <v>连城县农村信用联社罗坊信用社</v>
      </c>
    </row>
    <row r="68" spans="1:11">
      <c r="A68" s="24" t="str">
        <f>[7]签字版本!A68</f>
        <v>62</v>
      </c>
      <c r="B68" s="24" t="str">
        <f>[7]签字版本!B68</f>
        <v>罗雪中</v>
      </c>
      <c r="C68" s="24" t="str">
        <f>SUBSTITUTE([7]签字版本!C68,MID([7]签字版本!C68,7,8),"********")</f>
        <v>352627********1911</v>
      </c>
      <c r="D68" s="25" t="str">
        <f>SUBSTITUTE([7]签字版本!D68,MID([7]签字版本!D68,4,4),"****")</f>
        <v>312****</v>
      </c>
      <c r="E68" s="24" t="str">
        <f>[7]签字版本!E68</f>
        <v>下罗村</v>
      </c>
      <c r="F68" s="26">
        <f>[7]签字版本!F68</f>
        <v>0.68</v>
      </c>
      <c r="G68" s="26">
        <f>F68</f>
        <v>0.68</v>
      </c>
      <c r="H68" s="26">
        <f>G68*30</f>
        <v>20.4</v>
      </c>
      <c r="I68" s="26">
        <f>[7]签字版本!J68</f>
        <v>4.08</v>
      </c>
      <c r="J68" s="25" t="str">
        <f>SUBSTITUTE([7]签字版本!K68,MID([7]签字版本!K68,9,7),"*******")</f>
        <v>90908210*******0046485</v>
      </c>
      <c r="K68" s="24" t="str">
        <f>[7]签字版本!L68</f>
        <v>连城县农村信用联社罗坊信用社</v>
      </c>
    </row>
    <row r="69" spans="1:11">
      <c r="A69" s="24" t="str">
        <f>[7]签字版本!A69</f>
        <v>63</v>
      </c>
      <c r="B69" s="24" t="str">
        <f>[7]签字版本!B69</f>
        <v>罗礼光</v>
      </c>
      <c r="C69" s="24" t="str">
        <f>SUBSTITUTE([7]签字版本!C69,MID([7]签字版本!C69,7,8),"********")</f>
        <v>352627********1918</v>
      </c>
      <c r="D69" s="25" t="str">
        <f>SUBSTITUTE([7]签字版本!D69,MID([7]签字版本!D69,4,4),"****")</f>
        <v>139****2154</v>
      </c>
      <c r="E69" s="24" t="str">
        <f>[7]签字版本!E69</f>
        <v>下罗村</v>
      </c>
      <c r="F69" s="26">
        <f>[7]签字版本!F69</f>
        <v>4.13</v>
      </c>
      <c r="G69" s="26">
        <f>F69</f>
        <v>4.13</v>
      </c>
      <c r="H69" s="26">
        <f>G69*30</f>
        <v>123.9</v>
      </c>
      <c r="I69" s="26">
        <f>[7]签字版本!J69</f>
        <v>24.78</v>
      </c>
      <c r="J69" s="25" t="str">
        <f>SUBSTITUTE([7]签字版本!K69,MID([7]签字版本!K69,9,7),"*******")</f>
        <v>90908210*******0046403</v>
      </c>
      <c r="K69" s="24" t="str">
        <f>[7]签字版本!L69</f>
        <v>连城县农村信用联社罗坊信用社</v>
      </c>
    </row>
    <row r="70" spans="1:11">
      <c r="A70" s="24" t="str">
        <f>[7]签字版本!A70</f>
        <v>64</v>
      </c>
      <c r="B70" s="24" t="str">
        <f>[7]签字版本!B70</f>
        <v>罗礼祥</v>
      </c>
      <c r="C70" s="24" t="str">
        <f>SUBSTITUTE([7]签字版本!C70,MID([7]签字版本!C70,7,8),"********")</f>
        <v>352627********1915</v>
      </c>
      <c r="D70" s="25" t="str">
        <f>SUBSTITUTE([7]签字版本!D70,MID([7]签字版本!D70,4,4),"****")</f>
        <v>312****</v>
      </c>
      <c r="E70" s="24" t="str">
        <f>[7]签字版本!E70</f>
        <v>下罗村</v>
      </c>
      <c r="F70" s="26">
        <f>[7]签字版本!F70</f>
        <v>0.56</v>
      </c>
      <c r="G70" s="26">
        <f>F70</f>
        <v>0.56</v>
      </c>
      <c r="H70" s="26">
        <f>G70*30</f>
        <v>16.8</v>
      </c>
      <c r="I70" s="26">
        <f>[7]签字版本!J70</f>
        <v>3.36</v>
      </c>
      <c r="J70" s="25" t="str">
        <f>SUBSTITUTE([7]签字版本!K70,MID([7]签字版本!K70,9,7),"*******")</f>
        <v>62303611*******5291</v>
      </c>
      <c r="K70" s="24" t="str">
        <f>[7]签字版本!L70</f>
        <v>连城县农村信用联社罗坊信用社</v>
      </c>
    </row>
    <row r="71" spans="1:11">
      <c r="A71" s="24" t="str">
        <f>[7]签字版本!A71</f>
        <v>65</v>
      </c>
      <c r="B71" s="24" t="str">
        <f>[7]签字版本!B71</f>
        <v>罗礼太</v>
      </c>
      <c r="C71" s="24" t="str">
        <f>SUBSTITUTE([7]签字版本!C71,MID([7]签字版本!C71,7,8),"********")</f>
        <v>352627********1918</v>
      </c>
      <c r="D71" s="25" t="str">
        <f>SUBSTITUTE([7]签字版本!D71,MID([7]签字版本!D71,4,4),"****")</f>
        <v>152****4929</v>
      </c>
      <c r="E71" s="24" t="str">
        <f>[7]签字版本!E71</f>
        <v>下罗村</v>
      </c>
      <c r="F71" s="26">
        <f>[7]签字版本!F71</f>
        <v>2.7</v>
      </c>
      <c r="G71" s="26">
        <f>F71</f>
        <v>2.7</v>
      </c>
      <c r="H71" s="26">
        <f>G71*30</f>
        <v>81</v>
      </c>
      <c r="I71" s="26">
        <f>[7]签字版本!J71</f>
        <v>16.2</v>
      </c>
      <c r="J71" s="25" t="str">
        <f>SUBSTITUTE([7]签字版本!K71,MID([7]签字版本!K71,9,7),"*******")</f>
        <v>90908210*******0046252</v>
      </c>
      <c r="K71" s="24" t="str">
        <f>[7]签字版本!L71</f>
        <v>连城县农村信用联社罗坊信用社</v>
      </c>
    </row>
    <row r="72" spans="1:11">
      <c r="A72" s="24" t="str">
        <f>[7]签字版本!A72</f>
        <v>66</v>
      </c>
      <c r="B72" s="24" t="str">
        <f>[7]签字版本!B72</f>
        <v>罗礼琪</v>
      </c>
      <c r="C72" s="24" t="str">
        <f>SUBSTITUTE([7]签字版本!C72,MID([7]签字版本!C72,7,8),"********")</f>
        <v>352627********1917</v>
      </c>
      <c r="D72" s="25" t="str">
        <f>SUBSTITUTE([7]签字版本!D72,MID([7]签字版本!D72,4,4),"****")</f>
        <v>312****</v>
      </c>
      <c r="E72" s="24" t="str">
        <f>[7]签字版本!E72</f>
        <v>下罗村</v>
      </c>
      <c r="F72" s="26">
        <f>[7]签字版本!F72</f>
        <v>2.71</v>
      </c>
      <c r="G72" s="26">
        <f>F72</f>
        <v>2.71</v>
      </c>
      <c r="H72" s="26">
        <f>G72*30</f>
        <v>81.3</v>
      </c>
      <c r="I72" s="26">
        <f>[7]签字版本!J72</f>
        <v>16.26</v>
      </c>
      <c r="J72" s="25" t="str">
        <f>SUBSTITUTE([7]签字版本!K72,MID([7]签字版本!K72,9,7),"*******")</f>
        <v>90908210*******0046261</v>
      </c>
      <c r="K72" s="24" t="str">
        <f>[7]签字版本!L72</f>
        <v>连城县农村信用联社罗坊信用社</v>
      </c>
    </row>
    <row r="73" spans="1:11">
      <c r="A73" s="24" t="str">
        <f>[7]签字版本!A73</f>
        <v>67</v>
      </c>
      <c r="B73" s="24" t="str">
        <f>[7]签字版本!B73</f>
        <v>罗小珍</v>
      </c>
      <c r="C73" s="24" t="str">
        <f>SUBSTITUTE([7]签字版本!C73,MID([7]签字版本!C73,7,8),"********")</f>
        <v>350825********1927</v>
      </c>
      <c r="D73" s="25" t="str">
        <f>SUBSTITUTE([7]签字版本!D73,MID([7]签字版本!D73,4,4),"****")</f>
        <v/>
      </c>
      <c r="E73" s="24" t="str">
        <f>[7]签字版本!E73</f>
        <v>下罗村</v>
      </c>
      <c r="F73" s="26">
        <f>[7]签字版本!F73</f>
        <v>1.82</v>
      </c>
      <c r="G73" s="26">
        <f>F73</f>
        <v>1.82</v>
      </c>
      <c r="H73" s="26">
        <f>G73*30</f>
        <v>54.6</v>
      </c>
      <c r="I73" s="26">
        <f>[7]签字版本!J73</f>
        <v>10.92</v>
      </c>
      <c r="J73" s="25" t="str">
        <f>SUBSTITUTE([7]签字版本!K73,MID([7]签字版本!K73,9,7),"*******")</f>
        <v>62218405*******9458</v>
      </c>
      <c r="K73" s="24" t="str">
        <f>[7]签字版本!L73</f>
        <v>连城县农村信用联社罗坊信用社</v>
      </c>
    </row>
    <row r="74" spans="1:11">
      <c r="A74" s="24" t="str">
        <f>[7]签字版本!A74</f>
        <v>68</v>
      </c>
      <c r="B74" s="24" t="str">
        <f>[7]签字版本!B74</f>
        <v>罗煜</v>
      </c>
      <c r="C74" s="24" t="str">
        <f>SUBSTITUTE([7]签字版本!C74,MID([7]签字版本!C74,7,8),"********")</f>
        <v>352627********191X</v>
      </c>
      <c r="D74" s="25" t="str">
        <f>SUBSTITUTE([7]签字版本!D74,MID([7]签字版本!D74,4,4),"****")</f>
        <v/>
      </c>
      <c r="E74" s="24" t="str">
        <f>[7]签字版本!E74</f>
        <v>下罗村</v>
      </c>
      <c r="F74" s="26">
        <f>[7]签字版本!F74</f>
        <v>2.72</v>
      </c>
      <c r="G74" s="26">
        <f>F74</f>
        <v>2.72</v>
      </c>
      <c r="H74" s="26">
        <f>G74*30</f>
        <v>81.6</v>
      </c>
      <c r="I74" s="26">
        <f>[7]签字版本!J74</f>
        <v>16.32</v>
      </c>
      <c r="J74" s="25" t="str">
        <f>SUBSTITUTE([7]签字版本!K74,MID([7]签字版本!K74,9,7),"*******")</f>
        <v>62218405*******9405</v>
      </c>
      <c r="K74" s="24" t="str">
        <f>[7]签字版本!L74</f>
        <v>连城县农村信用联社罗坊信用社</v>
      </c>
    </row>
    <row r="75" spans="1:11">
      <c r="A75" s="24" t="str">
        <f>[7]签字版本!A75</f>
        <v>69</v>
      </c>
      <c r="B75" s="24" t="str">
        <f>[7]签字版本!B75</f>
        <v>罗礼才</v>
      </c>
      <c r="C75" s="24" t="str">
        <f>SUBSTITUTE([7]签字版本!C75,MID([7]签字版本!C75,7,8),"********")</f>
        <v>352627********1910</v>
      </c>
      <c r="D75" s="25" t="str">
        <f>SUBSTITUTE([7]签字版本!D75,MID([7]签字版本!D75,4,4),"****")</f>
        <v/>
      </c>
      <c r="E75" s="24" t="str">
        <f>[7]签字版本!E75</f>
        <v>下罗村</v>
      </c>
      <c r="F75" s="26">
        <f>[7]签字版本!F75</f>
        <v>1.83</v>
      </c>
      <c r="G75" s="26">
        <f>F75</f>
        <v>1.83</v>
      </c>
      <c r="H75" s="26">
        <f>G75*30</f>
        <v>54.9</v>
      </c>
      <c r="I75" s="26">
        <f>[7]签字版本!J75</f>
        <v>10.98</v>
      </c>
      <c r="J75" s="25" t="str">
        <f>SUBSTITUTE([7]签字版本!K75,MID([7]签字版本!K75,9,7),"*******")</f>
        <v>62303615*******6989</v>
      </c>
      <c r="K75" s="24" t="str">
        <f>[7]签字版本!L75</f>
        <v>连城县农村信用联社罗坊信用社</v>
      </c>
    </row>
    <row r="76" spans="1:11">
      <c r="A76" s="24" t="str">
        <f>[7]签字版本!A76</f>
        <v>70</v>
      </c>
      <c r="B76" s="24" t="str">
        <f>[7]签字版本!B76</f>
        <v>罗刘</v>
      </c>
      <c r="C76" s="24" t="str">
        <f>SUBSTITUTE([7]签字版本!C76,MID([7]签字版本!C76,7,8),"********")</f>
        <v>352627********1914</v>
      </c>
      <c r="D76" s="25" t="str">
        <f>SUBSTITUTE([7]签字版本!D76,MID([7]签字版本!D76,4,4),"****")</f>
        <v>158****4225</v>
      </c>
      <c r="E76" s="24" t="str">
        <f>[7]签字版本!E76</f>
        <v>下罗村</v>
      </c>
      <c r="F76" s="26">
        <f>[7]签字版本!F76</f>
        <v>3.92</v>
      </c>
      <c r="G76" s="26">
        <f>F76</f>
        <v>3.92</v>
      </c>
      <c r="H76" s="26">
        <f>G76*30</f>
        <v>117.6</v>
      </c>
      <c r="I76" s="26">
        <f>[7]签字版本!J76</f>
        <v>23.52</v>
      </c>
      <c r="J76" s="25" t="str">
        <f>SUBSTITUTE([7]签字版本!K76,MID([7]签字版本!K76,9,7),"*******")</f>
        <v>90908210*******0046323</v>
      </c>
      <c r="K76" s="24" t="str">
        <f>[7]签字版本!L76</f>
        <v>连城县农村信用联社罗坊信用社</v>
      </c>
    </row>
    <row r="77" spans="1:11">
      <c r="A77" s="24" t="str">
        <f>[7]签字版本!A77</f>
        <v>71</v>
      </c>
      <c r="B77" s="24" t="str">
        <f>[7]签字版本!B77</f>
        <v>罗绮</v>
      </c>
      <c r="C77" s="24" t="str">
        <f>SUBSTITUTE([7]签字版本!C77,MID([7]签字版本!C77,7,8),"********")</f>
        <v>352627********193X</v>
      </c>
      <c r="D77" s="25" t="str">
        <f>SUBSTITUTE([7]签字版本!D77,MID([7]签字版本!D77,4,4),"****")</f>
        <v>139****1767</v>
      </c>
      <c r="E77" s="24" t="str">
        <f>[7]签字版本!E77</f>
        <v>下罗村</v>
      </c>
      <c r="F77" s="26">
        <f>[7]签字版本!F77</f>
        <v>2.79</v>
      </c>
      <c r="G77" s="26">
        <f>F77</f>
        <v>2.79</v>
      </c>
      <c r="H77" s="26">
        <f>G77*30</f>
        <v>83.7</v>
      </c>
      <c r="I77" s="26">
        <f>[7]签字版本!J77</f>
        <v>16.74</v>
      </c>
      <c r="J77" s="25" t="str">
        <f>SUBSTITUTE([7]签字版本!K77,MID([7]签字版本!K77,9,7),"*******")</f>
        <v>90908210*******0046582</v>
      </c>
      <c r="K77" s="24" t="str">
        <f>[7]签字版本!L77</f>
        <v>连城县农村信用联社罗坊信用社</v>
      </c>
    </row>
    <row r="78" spans="1:11">
      <c r="A78" s="24" t="str">
        <f>[7]签字版本!A78</f>
        <v>72</v>
      </c>
      <c r="B78" s="24" t="str">
        <f>[7]签字版本!B78</f>
        <v>黄玉妹</v>
      </c>
      <c r="C78" s="24" t="str">
        <f>SUBSTITUTE([7]签字版本!C78,MID([7]签字版本!C78,7,8),"********")</f>
        <v>352627********1922</v>
      </c>
      <c r="D78" s="25" t="str">
        <f>SUBSTITUTE([7]签字版本!D78,MID([7]签字版本!D78,4,4),"****")</f>
        <v>133****2846</v>
      </c>
      <c r="E78" s="24" t="str">
        <f>[7]签字版本!E78</f>
        <v>下罗村</v>
      </c>
      <c r="F78" s="26">
        <f>[7]签字版本!F78</f>
        <v>4.32</v>
      </c>
      <c r="G78" s="26">
        <f>F78</f>
        <v>4.32</v>
      </c>
      <c r="H78" s="26">
        <f>G78*30</f>
        <v>129.6</v>
      </c>
      <c r="I78" s="26">
        <f>[7]签字版本!J78</f>
        <v>25.92</v>
      </c>
      <c r="J78" s="25" t="str">
        <f>SUBSTITUTE([7]签字版本!K78,MID([7]签字版本!K78,9,7),"*******")</f>
        <v>90908210*******0046555</v>
      </c>
      <c r="K78" s="24" t="str">
        <f>[7]签字版本!L78</f>
        <v>连城县农村信用联社罗坊信用社</v>
      </c>
    </row>
    <row r="79" spans="1:11">
      <c r="A79" s="24" t="str">
        <f>[7]签字版本!A79</f>
        <v>73</v>
      </c>
      <c r="B79" s="24" t="str">
        <f>[7]签字版本!B79</f>
        <v>罗生河</v>
      </c>
      <c r="C79" s="24" t="str">
        <f>SUBSTITUTE([7]签字版本!C79,MID([7]签字版本!C79,7,8),"********")</f>
        <v>352627********1913</v>
      </c>
      <c r="D79" s="25" t="str">
        <f>SUBSTITUTE([7]签字版本!D79,MID([7]签字版本!D79,4,4),"****")</f>
        <v>138****7357</v>
      </c>
      <c r="E79" s="24" t="str">
        <f>[7]签字版本!E79</f>
        <v>下罗村</v>
      </c>
      <c r="F79" s="26">
        <f>[7]签字版本!F79</f>
        <v>2.8</v>
      </c>
      <c r="G79" s="26">
        <f>F79</f>
        <v>2.8</v>
      </c>
      <c r="H79" s="26">
        <f>G79*30</f>
        <v>84</v>
      </c>
      <c r="I79" s="26">
        <f>[7]签字版本!J79</f>
        <v>16.8</v>
      </c>
      <c r="J79" s="25" t="str">
        <f>SUBSTITUTE([7]签字版本!K79,MID([7]签字版本!K79,9,7),"*******")</f>
        <v>90908210*******0046564</v>
      </c>
      <c r="K79" s="24" t="str">
        <f>[7]签字版本!L79</f>
        <v>连城县农村信用联社罗坊信用社</v>
      </c>
    </row>
    <row r="80" spans="1:11">
      <c r="A80" s="24" t="str">
        <f>[7]签字版本!A80</f>
        <v>74</v>
      </c>
      <c r="B80" s="24" t="str">
        <f>[7]签字版本!B80</f>
        <v>陈群珍</v>
      </c>
      <c r="C80" s="24" t="str">
        <f>SUBSTITUTE([7]签字版本!C80,MID([7]签字版本!C80,7,8),"********")</f>
        <v>352627********1941</v>
      </c>
      <c r="D80" s="25" t="str">
        <f>SUBSTITUTE([7]签字版本!D80,MID([7]签字版本!D80,4,4),"****")</f>
        <v>312****</v>
      </c>
      <c r="E80" s="24" t="str">
        <f>[7]签字版本!E80</f>
        <v>下罗村</v>
      </c>
      <c r="F80" s="26">
        <f>[7]签字版本!F80</f>
        <v>2.71</v>
      </c>
      <c r="G80" s="26">
        <f>F80</f>
        <v>2.71</v>
      </c>
      <c r="H80" s="26">
        <f>G80*30</f>
        <v>81.3</v>
      </c>
      <c r="I80" s="26">
        <f>[7]签字版本!J80</f>
        <v>16.26</v>
      </c>
      <c r="J80" s="25" t="str">
        <f>SUBSTITUTE([7]签字版本!K80,MID([7]签字版本!K80,9,7),"*******")</f>
        <v>90908210*******0158997</v>
      </c>
      <c r="K80" s="24" t="str">
        <f>[7]签字版本!L80</f>
        <v>连城县农村信用联社罗坊信用社</v>
      </c>
    </row>
    <row r="81" spans="1:11">
      <c r="A81" s="24" t="str">
        <f>[7]签字版本!A81</f>
        <v>75</v>
      </c>
      <c r="B81" s="24" t="str">
        <f>[7]签字版本!B81</f>
        <v>罗礼义</v>
      </c>
      <c r="C81" s="24" t="str">
        <f>SUBSTITUTE([7]签字版本!C81,MID([7]签字版本!C81,7,8),"********")</f>
        <v>352627********1915</v>
      </c>
      <c r="D81" s="25" t="str">
        <f>SUBSTITUTE([7]签字版本!D81,MID([7]签字版本!D81,4,4),"****")</f>
        <v>182****6698</v>
      </c>
      <c r="E81" s="24" t="str">
        <f>[7]签字版本!E81</f>
        <v>下罗村</v>
      </c>
      <c r="F81" s="26">
        <f>[7]签字版本!F81</f>
        <v>1.77</v>
      </c>
      <c r="G81" s="26">
        <f>F81</f>
        <v>1.77</v>
      </c>
      <c r="H81" s="26">
        <f>G81*30</f>
        <v>53.1</v>
      </c>
      <c r="I81" s="26">
        <f>[7]签字版本!J81</f>
        <v>10.62</v>
      </c>
      <c r="J81" s="25" t="str">
        <f>SUBSTITUTE([7]签字版本!K81,MID([7]签字版本!K81,9,7),"*******")</f>
        <v>90908210*******0046528</v>
      </c>
      <c r="K81" s="24" t="str">
        <f>[7]签字版本!L81</f>
        <v>连城县农村信用联社罗坊信用社</v>
      </c>
    </row>
    <row r="82" spans="1:11">
      <c r="A82" s="24" t="str">
        <f>[7]签字版本!A82</f>
        <v>76</v>
      </c>
      <c r="B82" s="24" t="str">
        <f>[7]签字版本!B82</f>
        <v>罗均</v>
      </c>
      <c r="C82" s="24" t="str">
        <f>SUBSTITUTE([7]签字版本!C82,MID([7]签字版本!C82,7,8),"********")</f>
        <v>352627********1910</v>
      </c>
      <c r="D82" s="25" t="str">
        <f>SUBSTITUTE([7]签字版本!D82,MID([7]签字版本!D82,4,4),"****")</f>
        <v>138****2058</v>
      </c>
      <c r="E82" s="24" t="str">
        <f>[7]签字版本!E82</f>
        <v>下罗村</v>
      </c>
      <c r="F82" s="26">
        <f>[7]签字版本!F82</f>
        <v>2.87</v>
      </c>
      <c r="G82" s="26">
        <f>F82</f>
        <v>2.87</v>
      </c>
      <c r="H82" s="26">
        <f>G82*30</f>
        <v>86.1</v>
      </c>
      <c r="I82" s="26">
        <f>[7]签字版本!J82</f>
        <v>17.22</v>
      </c>
      <c r="J82" s="25" t="str">
        <f>SUBSTITUTE([7]签字版本!K82,MID([7]签字版本!K82,9,7),"*******")</f>
        <v>90908210*******0046537</v>
      </c>
      <c r="K82" s="24" t="str">
        <f>[7]签字版本!L82</f>
        <v>连城县农村信用联社罗坊信用社</v>
      </c>
    </row>
    <row r="83" spans="1:11">
      <c r="A83" s="24" t="str">
        <f>[7]签字版本!A83</f>
        <v>77</v>
      </c>
      <c r="B83" s="24" t="str">
        <f>[7]签字版本!B83</f>
        <v>吴树妹</v>
      </c>
      <c r="C83" s="24" t="str">
        <f>SUBSTITUTE([7]签字版本!C83,MID([7]签字版本!C83,7,8),"********")</f>
        <v>352627********192X</v>
      </c>
      <c r="D83" s="25" t="str">
        <f>SUBSTITUTE([7]签字版本!D83,MID([7]签字版本!D83,4,4),"****")</f>
        <v>134****7928</v>
      </c>
      <c r="E83" s="24" t="str">
        <f>[7]签字版本!E83</f>
        <v>下罗村</v>
      </c>
      <c r="F83" s="26">
        <f>[7]签字版本!F83</f>
        <v>2.71</v>
      </c>
      <c r="G83" s="26">
        <f>F83</f>
        <v>2.71</v>
      </c>
      <c r="H83" s="26">
        <f>G83*30</f>
        <v>81.3</v>
      </c>
      <c r="I83" s="26">
        <f>[7]签字版本!J83</f>
        <v>16.26</v>
      </c>
      <c r="J83" s="25" t="str">
        <f>SUBSTITUTE([7]签字版本!K83,MID([7]签字版本!K83,9,7),"*******")</f>
        <v>90908210*******0046546</v>
      </c>
      <c r="K83" s="24" t="str">
        <f>[7]签字版本!L83</f>
        <v>连城县农村信用联社罗坊信用社</v>
      </c>
    </row>
    <row r="84" spans="1:11">
      <c r="A84" s="24" t="str">
        <f>[7]签字版本!A84</f>
        <v>78</v>
      </c>
      <c r="B84" s="24" t="str">
        <f>[7]签字版本!B84</f>
        <v>罗淮</v>
      </c>
      <c r="C84" s="24" t="str">
        <f>SUBSTITUTE([7]签字版本!C84,MID([7]签字版本!C84,7,8),"********")</f>
        <v>352627********1910</v>
      </c>
      <c r="D84" s="25" t="str">
        <f>SUBSTITUTE([7]签字版本!D84,MID([7]签字版本!D84,4,4),"****")</f>
        <v>138****9248</v>
      </c>
      <c r="E84" s="24" t="str">
        <f>[7]签字版本!E84</f>
        <v>下罗村</v>
      </c>
      <c r="F84" s="26">
        <f>[7]签字版本!F84</f>
        <v>2.41</v>
      </c>
      <c r="G84" s="26">
        <f>F84</f>
        <v>2.41</v>
      </c>
      <c r="H84" s="26">
        <f>G84*30</f>
        <v>72.3</v>
      </c>
      <c r="I84" s="26">
        <f>[7]签字版本!J84</f>
        <v>14.46</v>
      </c>
      <c r="J84" s="25" t="str">
        <f>SUBSTITUTE([7]签字版本!K84,MID([7]签字版本!K84,9,7),"*******")</f>
        <v>90908210*******0046591</v>
      </c>
      <c r="K84" s="24" t="str">
        <f>[7]签字版本!L84</f>
        <v>连城县农村信用联社罗坊信用社</v>
      </c>
    </row>
    <row r="85" spans="1:11">
      <c r="A85" s="24" t="str">
        <f>[7]签字版本!A85</f>
        <v>79</v>
      </c>
      <c r="B85" s="24" t="str">
        <f>[7]签字版本!B85</f>
        <v>黄桂英</v>
      </c>
      <c r="C85" s="24" t="str">
        <f>SUBSTITUTE([7]签字版本!C85,MID([7]签字版本!C85,7,8),"********")</f>
        <v>352627********192X</v>
      </c>
      <c r="D85" s="25" t="str">
        <f>SUBSTITUTE([7]签字版本!D85,MID([7]签字版本!D85,4,4),"****")</f>
        <v>134****2730</v>
      </c>
      <c r="E85" s="24" t="str">
        <f>[7]签字版本!E85</f>
        <v>下罗村</v>
      </c>
      <c r="F85" s="26">
        <f>[7]签字版本!F85</f>
        <v>0.53</v>
      </c>
      <c r="G85" s="26">
        <f>F85</f>
        <v>0.53</v>
      </c>
      <c r="H85" s="26">
        <f>G85*30</f>
        <v>15.9</v>
      </c>
      <c r="I85" s="26">
        <f>[7]签字版本!J85</f>
        <v>3.18</v>
      </c>
      <c r="J85" s="25" t="str">
        <f>SUBSTITUTE([7]签字版本!K85,MID([7]签字版本!K85,9,7),"*******")</f>
        <v>62218405*******0258</v>
      </c>
      <c r="K85" s="24" t="str">
        <f>[7]签字版本!L85</f>
        <v>连城县农村信用联社罗坊信用社</v>
      </c>
    </row>
    <row r="86" spans="1:11">
      <c r="A86" s="24" t="str">
        <f>[7]签字版本!A86</f>
        <v>80</v>
      </c>
      <c r="B86" s="24" t="str">
        <f>[7]签字版本!B86</f>
        <v>罗张</v>
      </c>
      <c r="C86" s="24" t="str">
        <f>SUBSTITUTE([7]签字版本!C86,MID([7]签字版本!C86,7,8),"********")</f>
        <v>352627********1910</v>
      </c>
      <c r="D86" s="25" t="str">
        <f>SUBSTITUTE([7]签字版本!D86,MID([7]签字版本!D86,4,4),"****")</f>
        <v/>
      </c>
      <c r="E86" s="24" t="str">
        <f>[7]签字版本!E86</f>
        <v>下罗村</v>
      </c>
      <c r="F86" s="26">
        <f>[7]签字版本!F86</f>
        <v>1.48</v>
      </c>
      <c r="G86" s="26">
        <f>F86</f>
        <v>1.48</v>
      </c>
      <c r="H86" s="26">
        <f>G86*30</f>
        <v>44.4</v>
      </c>
      <c r="I86" s="26">
        <f>[7]签字版本!J86</f>
        <v>8.88</v>
      </c>
      <c r="J86" s="25" t="str">
        <f>SUBSTITUTE([7]签字版本!K86,MID([7]签字版本!K86,9,7),"*******")</f>
        <v>62218401*******4880</v>
      </c>
      <c r="K86" s="24" t="str">
        <f>[7]签字版本!L86</f>
        <v>连城县农村信用联社罗坊信用社</v>
      </c>
    </row>
    <row r="87" spans="1:11">
      <c r="A87" s="24" t="str">
        <f>[7]签字版本!A87</f>
        <v>81</v>
      </c>
      <c r="B87" s="24" t="str">
        <f>[7]签字版本!B87</f>
        <v>罗才升</v>
      </c>
      <c r="C87" s="24" t="str">
        <f>SUBSTITUTE([7]签字版本!C87,MID([7]签字版本!C87,7,8),"********")</f>
        <v>352627********2438</v>
      </c>
      <c r="D87" s="25" t="str">
        <f>SUBSTITUTE([7]签字版本!D87,MID([7]签字版本!D87,4,4),"****")</f>
        <v/>
      </c>
      <c r="E87" s="24" t="str">
        <f>[7]签字版本!E87</f>
        <v>下罗村</v>
      </c>
      <c r="F87" s="26">
        <f>[7]签字版本!F87</f>
        <v>5.2</v>
      </c>
      <c r="G87" s="26">
        <f>F87</f>
        <v>5.2</v>
      </c>
      <c r="H87" s="26">
        <f>G87*30</f>
        <v>156</v>
      </c>
      <c r="I87" s="26">
        <f>[7]签字版本!J87</f>
        <v>31.2</v>
      </c>
      <c r="J87" s="25" t="str">
        <f>SUBSTITUTE([7]签字版本!K87,MID([7]签字版本!K87,9,7),"*******")</f>
        <v>62218405*******0266</v>
      </c>
      <c r="K87" s="24" t="str">
        <f>[7]签字版本!L87</f>
        <v>连城县农村信用联社罗坊信用社</v>
      </c>
    </row>
    <row r="88" spans="1:11">
      <c r="A88" s="24" t="str">
        <f>[7]签字版本!A88</f>
        <v>82</v>
      </c>
      <c r="B88" s="24" t="str">
        <f>[7]签字版本!B88</f>
        <v>罗子菊</v>
      </c>
      <c r="C88" s="24" t="str">
        <f>SUBSTITUTE([7]签字版本!C88,MID([7]签字版本!C88,7,8),"********")</f>
        <v>352627********1925</v>
      </c>
      <c r="D88" s="25" t="str">
        <f>SUBSTITUTE([7]签字版本!D88,MID([7]签字版本!D88,4,4),"****")</f>
        <v/>
      </c>
      <c r="E88" s="24" t="str">
        <f>[7]签字版本!E88</f>
        <v>下罗村</v>
      </c>
      <c r="F88" s="26">
        <f>[7]签字版本!F88</f>
        <v>2.79</v>
      </c>
      <c r="G88" s="26">
        <f>F88</f>
        <v>2.79</v>
      </c>
      <c r="H88" s="26">
        <f>G88*30</f>
        <v>83.7</v>
      </c>
      <c r="I88" s="26">
        <f>[7]签字版本!J88</f>
        <v>16.74</v>
      </c>
      <c r="J88" s="25" t="str">
        <f>SUBSTITUTE([7]签字版本!K88,MID([7]签字版本!K88,9,7),"*******")</f>
        <v>62218405*******0605</v>
      </c>
      <c r="K88" s="24" t="str">
        <f>[7]签字版本!L88</f>
        <v>连城县农村信用联社罗坊信用社</v>
      </c>
    </row>
    <row r="89" spans="1:11">
      <c r="A89" s="24" t="str">
        <f>[7]签字版本!A89</f>
        <v>83</v>
      </c>
      <c r="B89" s="24" t="str">
        <f>[7]签字版本!B89</f>
        <v>罗燕鹏</v>
      </c>
      <c r="C89" s="24" t="str">
        <f>SUBSTITUTE([7]签字版本!C89,MID([7]签字版本!C89,7,8),"********")</f>
        <v>352627********1910</v>
      </c>
      <c r="D89" s="25" t="str">
        <f>SUBSTITUTE([7]签字版本!D89,MID([7]签字版本!D89,4,4),"****")</f>
        <v/>
      </c>
      <c r="E89" s="24" t="str">
        <f>[7]签字版本!E89</f>
        <v>下罗村</v>
      </c>
      <c r="F89" s="26">
        <f>[7]签字版本!F89</f>
        <v>3.28</v>
      </c>
      <c r="G89" s="26">
        <f>F89</f>
        <v>3.28</v>
      </c>
      <c r="H89" s="26">
        <f>G89*30</f>
        <v>98.4</v>
      </c>
      <c r="I89" s="26">
        <f>[7]签字版本!J89</f>
        <v>19.68</v>
      </c>
      <c r="J89" s="25" t="str">
        <f>SUBSTITUTE([7]签字版本!K89,MID([7]签字版本!K89,9,7),"*******")</f>
        <v>90908210*******0046635</v>
      </c>
      <c r="K89" s="24" t="str">
        <f>[7]签字版本!L89</f>
        <v>连城县农村信用联社罗坊信用社</v>
      </c>
    </row>
    <row r="90" spans="1:11">
      <c r="A90" s="24" t="str">
        <f>[7]签字版本!A90</f>
        <v>84</v>
      </c>
      <c r="B90" s="24" t="str">
        <f>[7]签字版本!B90</f>
        <v>罗强</v>
      </c>
      <c r="C90" s="24" t="str">
        <f>SUBSTITUTE([7]签字版本!C90,MID([7]签字版本!C90,7,8),"********")</f>
        <v>352627********1910</v>
      </c>
      <c r="D90" s="25" t="str">
        <f>SUBSTITUTE([7]签字版本!D90,MID([7]签字版本!D90,4,4),"****")</f>
        <v>159****8236</v>
      </c>
      <c r="E90" s="24" t="str">
        <f>[7]签字版本!E90</f>
        <v>下罗村</v>
      </c>
      <c r="F90" s="26">
        <f>[7]签字版本!F90</f>
        <v>2.18</v>
      </c>
      <c r="G90" s="26">
        <f>F90</f>
        <v>2.18</v>
      </c>
      <c r="H90" s="26">
        <f>G90*30</f>
        <v>65.4</v>
      </c>
      <c r="I90" s="26">
        <f>[7]签字版本!J90</f>
        <v>13.08</v>
      </c>
      <c r="J90" s="25" t="str">
        <f>SUBSTITUTE([7]签字版本!K90,MID([7]签字版本!K90,9,7),"*******")</f>
        <v>90908210*******0046742</v>
      </c>
      <c r="K90" s="24" t="str">
        <f>[7]签字版本!L90</f>
        <v>连城县农村信用联社罗坊信用社</v>
      </c>
    </row>
    <row r="91" spans="1:11">
      <c r="A91" s="24" t="str">
        <f>[7]签字版本!A91</f>
        <v>85</v>
      </c>
      <c r="B91" s="24" t="str">
        <f>[7]签字版本!B91</f>
        <v>罗寿鹏</v>
      </c>
      <c r="C91" s="24" t="str">
        <f>SUBSTITUTE([7]签字版本!C91,MID([7]签字版本!C91,7,8),"********")</f>
        <v>352627********1910</v>
      </c>
      <c r="D91" s="25" t="str">
        <f>SUBSTITUTE([7]签字版本!D91,MID([7]签字版本!D91,4,4),"****")</f>
        <v>188****2158</v>
      </c>
      <c r="E91" s="24" t="str">
        <f>[7]签字版本!E91</f>
        <v>下罗村</v>
      </c>
      <c r="F91" s="26">
        <f>[7]签字版本!F91</f>
        <v>3.19</v>
      </c>
      <c r="G91" s="26">
        <f>F91</f>
        <v>3.19</v>
      </c>
      <c r="H91" s="26">
        <f>G91*30</f>
        <v>95.7</v>
      </c>
      <c r="I91" s="26">
        <f>[7]签字版本!J91</f>
        <v>19.14</v>
      </c>
      <c r="J91" s="25" t="str">
        <f>SUBSTITUTE([7]签字版本!K91,MID([7]签字版本!K91,9,7),"*******")</f>
        <v>90908210*******0046653</v>
      </c>
      <c r="K91" s="24" t="str">
        <f>[7]签字版本!L91</f>
        <v>连城县农村信用联社罗坊信用社</v>
      </c>
    </row>
    <row r="92" spans="1:11">
      <c r="A92" s="24" t="str">
        <f>[7]签字版本!A92</f>
        <v>86</v>
      </c>
      <c r="B92" s="24" t="str">
        <f>[7]签字版本!B92</f>
        <v>吴金群</v>
      </c>
      <c r="C92" s="24" t="str">
        <f>SUBSTITUTE([7]签字版本!C92,MID([7]签字版本!C92,7,8),"********")</f>
        <v>352627********1946</v>
      </c>
      <c r="D92" s="25" t="str">
        <f>SUBSTITUTE([7]签字版本!D92,MID([7]签字版本!D92,4,4),"****")</f>
        <v>182****6398</v>
      </c>
      <c r="E92" s="24" t="str">
        <f>[7]签字版本!E92</f>
        <v>下罗村</v>
      </c>
      <c r="F92" s="26">
        <f>[7]签字版本!F92</f>
        <v>2.7</v>
      </c>
      <c r="G92" s="26">
        <f>F92</f>
        <v>2.7</v>
      </c>
      <c r="H92" s="26">
        <f>G92*30</f>
        <v>81</v>
      </c>
      <c r="I92" s="26">
        <f>[7]签字版本!J92</f>
        <v>16.2</v>
      </c>
      <c r="J92" s="25" t="str">
        <f>SUBSTITUTE([7]签字版本!K92,MID([7]签字版本!K92,9,7),"*******")</f>
        <v>62218405*******0407</v>
      </c>
      <c r="K92" s="24" t="str">
        <f>[7]签字版本!L92</f>
        <v>连城县农村信用联社罗坊信用社</v>
      </c>
    </row>
    <row r="93" spans="1:11">
      <c r="A93" s="24" t="str">
        <f>[7]签字版本!A93</f>
        <v>87</v>
      </c>
      <c r="B93" s="24" t="str">
        <f>[7]签字版本!B93</f>
        <v>李必华</v>
      </c>
      <c r="C93" s="24" t="str">
        <f>SUBSTITUTE([7]签字版本!C93,MID([7]签字版本!C93,7,8),"********")</f>
        <v>350825********1923</v>
      </c>
      <c r="D93" s="25" t="str">
        <f>SUBSTITUTE([7]签字版本!D93,MID([7]签字版本!D93,4,4),"****")</f>
        <v>134****2964</v>
      </c>
      <c r="E93" s="24" t="str">
        <f>[7]签字版本!E93</f>
        <v>下罗村</v>
      </c>
      <c r="F93" s="26">
        <f>[7]签字版本!F93</f>
        <v>3.3</v>
      </c>
      <c r="G93" s="26">
        <f>F93</f>
        <v>3.3</v>
      </c>
      <c r="H93" s="26">
        <f>G93*30</f>
        <v>99</v>
      </c>
      <c r="I93" s="26">
        <f>[7]签字版本!J93</f>
        <v>19.8</v>
      </c>
      <c r="J93" s="25" t="str">
        <f>SUBSTITUTE([7]签字版本!K93,MID([7]签字版本!K93,9,7),"*******")</f>
        <v>62218405*******6716</v>
      </c>
      <c r="K93" s="24" t="str">
        <f>[7]签字版本!L93</f>
        <v>连城县农村信用联社罗坊信用社</v>
      </c>
    </row>
    <row r="94" spans="1:11">
      <c r="A94" s="24" t="str">
        <f>[7]签字版本!A94</f>
        <v>88</v>
      </c>
      <c r="B94" s="24" t="str">
        <f>[7]签字版本!B94</f>
        <v>罗钦升</v>
      </c>
      <c r="C94" s="24" t="str">
        <f>SUBSTITUTE([7]签字版本!C94,MID([7]签字版本!C94,7,8),"********")</f>
        <v>352627********1915</v>
      </c>
      <c r="D94" s="25" t="str">
        <f>SUBSTITUTE([7]签字版本!D94,MID([7]签字版本!D94,4,4),"****")</f>
        <v>134****8204</v>
      </c>
      <c r="E94" s="24" t="str">
        <f>[7]签字版本!E94</f>
        <v>下罗村</v>
      </c>
      <c r="F94" s="26">
        <f>[7]签字版本!F94</f>
        <v>2.46</v>
      </c>
      <c r="G94" s="26">
        <f>F94</f>
        <v>2.46</v>
      </c>
      <c r="H94" s="26">
        <f>G94*30</f>
        <v>73.8</v>
      </c>
      <c r="I94" s="26">
        <f>[7]签字版本!J94</f>
        <v>14.76</v>
      </c>
      <c r="J94" s="25" t="str">
        <f>SUBSTITUTE([7]签字版本!K94,MID([7]签字版本!K94,9,7),"*******")</f>
        <v>90908210*******0046644</v>
      </c>
      <c r="K94" s="24" t="str">
        <f>[7]签字版本!L94</f>
        <v>连城县农村信用联社罗坊信用社</v>
      </c>
    </row>
    <row r="95" spans="1:11">
      <c r="A95" s="24" t="str">
        <f>[7]签字版本!A95</f>
        <v>89</v>
      </c>
      <c r="B95" s="24" t="str">
        <f>[7]签字版本!B95</f>
        <v>罗安太</v>
      </c>
      <c r="C95" s="24" t="str">
        <f>SUBSTITUTE([7]签字版本!C95,MID([7]签字版本!C95,7,8),"********")</f>
        <v>352627********1919</v>
      </c>
      <c r="D95" s="25" t="str">
        <f>SUBSTITUTE([7]签字版本!D95,MID([7]签字版本!D95,4,4),"****")</f>
        <v>158****8562</v>
      </c>
      <c r="E95" s="24" t="str">
        <f>[7]签字版本!E95</f>
        <v>下罗村</v>
      </c>
      <c r="F95" s="26">
        <f>[7]签字版本!F95</f>
        <v>2.24</v>
      </c>
      <c r="G95" s="26">
        <f>F95</f>
        <v>2.24</v>
      </c>
      <c r="H95" s="26">
        <f>G95*30</f>
        <v>67.2</v>
      </c>
      <c r="I95" s="26">
        <f>[7]签字版本!J95</f>
        <v>13.44</v>
      </c>
      <c r="J95" s="25" t="str">
        <f>SUBSTITUTE([7]签字版本!K95,MID([7]签字版本!K95,9,7),"*******")</f>
        <v>90908210*******0046573</v>
      </c>
      <c r="K95" s="24" t="str">
        <f>[7]签字版本!L95</f>
        <v>连城县农村信用联社罗坊信用社</v>
      </c>
    </row>
    <row r="96" spans="1:11">
      <c r="A96" s="24" t="str">
        <f>[7]签字版本!A96</f>
        <v>90</v>
      </c>
      <c r="B96" s="24" t="str">
        <f>[7]签字版本!B96</f>
        <v>罗金才</v>
      </c>
      <c r="C96" s="24" t="str">
        <f>SUBSTITUTE([7]签字版本!C96,MID([7]签字版本!C96,7,8),"********")</f>
        <v>352627********1913</v>
      </c>
      <c r="D96" s="25" t="str">
        <f>SUBSTITUTE([7]签字版本!D96,MID([7]签字版本!D96,4,4),"****")</f>
        <v>173****3892</v>
      </c>
      <c r="E96" s="24" t="str">
        <f>[7]签字版本!E96</f>
        <v>下罗村</v>
      </c>
      <c r="F96" s="26">
        <f>[7]签字版本!F96</f>
        <v>1.61</v>
      </c>
      <c r="G96" s="26">
        <f>F96</f>
        <v>1.61</v>
      </c>
      <c r="H96" s="26">
        <f>G96*30</f>
        <v>48.3</v>
      </c>
      <c r="I96" s="26">
        <f>[7]签字版本!J96</f>
        <v>9.66</v>
      </c>
      <c r="J96" s="25" t="str">
        <f>SUBSTITUTE([7]签字版本!K96,MID([7]签字版本!K96,9,7),"*******")</f>
        <v>90908210*******0046715</v>
      </c>
      <c r="K96" s="24" t="str">
        <f>[7]签字版本!L96</f>
        <v>连城县农村信用联社罗坊信用社</v>
      </c>
    </row>
    <row r="97" spans="1:11">
      <c r="A97" s="24" t="str">
        <f>[7]签字版本!A97</f>
        <v>91</v>
      </c>
      <c r="B97" s="24" t="str">
        <f>[7]签字版本!B97</f>
        <v>钱清平</v>
      </c>
      <c r="C97" s="24" t="str">
        <f>SUBSTITUTE([7]签字版本!C97,MID([7]签字版本!C97,7,8),"********")</f>
        <v>352627********1929</v>
      </c>
      <c r="D97" s="25" t="str">
        <f>SUBSTITUTE([7]签字版本!D97,MID([7]签字版本!D97,4,4),"****")</f>
        <v>312****</v>
      </c>
      <c r="E97" s="24" t="str">
        <f>[7]签字版本!E97</f>
        <v>下罗村</v>
      </c>
      <c r="F97" s="26">
        <f>[7]签字版本!F97</f>
        <v>3.7</v>
      </c>
      <c r="G97" s="26">
        <f>F97</f>
        <v>3.7</v>
      </c>
      <c r="H97" s="26">
        <f>G97*30</f>
        <v>111</v>
      </c>
      <c r="I97" s="26">
        <f>[7]签字版本!J97</f>
        <v>22.2</v>
      </c>
      <c r="J97" s="25" t="str">
        <f>SUBSTITUTE([7]签字版本!K97,MID([7]签字版本!K97,9,7),"*******")</f>
        <v>90908210*******0064972</v>
      </c>
      <c r="K97" s="24" t="str">
        <f>[7]签字版本!L97</f>
        <v>连城县农村信用联社罗坊信用社</v>
      </c>
    </row>
    <row r="98" spans="1:11">
      <c r="A98" s="24" t="str">
        <f>[7]签字版本!A98</f>
        <v>92</v>
      </c>
      <c r="B98" s="24" t="str">
        <f>[7]签字版本!B98</f>
        <v>罗安太</v>
      </c>
      <c r="C98" s="24" t="str">
        <f>SUBSTITUTE([7]签字版本!C98,MID([7]签字版本!C98,7,8),"********")</f>
        <v>352627********1917</v>
      </c>
      <c r="D98" s="25" t="str">
        <f>SUBSTITUTE([7]签字版本!D98,MID([7]签字版本!D98,4,4),"****")</f>
        <v>134****0801</v>
      </c>
      <c r="E98" s="24" t="str">
        <f>[7]签字版本!E98</f>
        <v>下罗村</v>
      </c>
      <c r="F98" s="26">
        <f>[7]签字版本!F98</f>
        <v>1.92</v>
      </c>
      <c r="G98" s="26">
        <f>F98</f>
        <v>1.92</v>
      </c>
      <c r="H98" s="26">
        <f>G98*30</f>
        <v>57.6</v>
      </c>
      <c r="I98" s="26">
        <f>[7]签字版本!J98</f>
        <v>11.52</v>
      </c>
      <c r="J98" s="25" t="str">
        <f>SUBSTITUTE([7]签字版本!K98,MID([7]签字版本!K98,9,7),"*******")</f>
        <v>90908210*******0046797</v>
      </c>
      <c r="K98" s="24" t="str">
        <f>[7]签字版本!L98</f>
        <v>连城县农村信用联社罗坊信用社</v>
      </c>
    </row>
    <row r="99" spans="1:11">
      <c r="A99" s="24" t="str">
        <f>[7]签字版本!A99</f>
        <v>93</v>
      </c>
      <c r="B99" s="24" t="str">
        <f>[7]签字版本!B99</f>
        <v>罗福南</v>
      </c>
      <c r="C99" s="24" t="str">
        <f>SUBSTITUTE([7]签字版本!C99,MID([7]签字版本!C99,7,8),"********")</f>
        <v>352627********1913</v>
      </c>
      <c r="D99" s="25" t="str">
        <f>SUBSTITUTE([7]签字版本!D99,MID([7]签字版本!D99,4,4),"****")</f>
        <v>139****1268</v>
      </c>
      <c r="E99" s="24" t="str">
        <f>[7]签字版本!E99</f>
        <v>下罗村</v>
      </c>
      <c r="F99" s="26">
        <f>[7]签字版本!F99</f>
        <v>2.68</v>
      </c>
      <c r="G99" s="26">
        <f>F99</f>
        <v>2.68</v>
      </c>
      <c r="H99" s="26">
        <f>G99*30</f>
        <v>80.4</v>
      </c>
      <c r="I99" s="26">
        <f>[7]签字版本!J99</f>
        <v>16.08</v>
      </c>
      <c r="J99" s="25" t="str">
        <f>SUBSTITUTE([7]签字版本!K99,MID([7]签字版本!K99,9,7),"*******")</f>
        <v>90908210*******0046699</v>
      </c>
      <c r="K99" s="24" t="str">
        <f>[7]签字版本!L99</f>
        <v>连城县农村信用联社罗坊信用社</v>
      </c>
    </row>
    <row r="100" spans="1:11">
      <c r="A100" s="24" t="str">
        <f>[7]签字版本!A100</f>
        <v>94</v>
      </c>
      <c r="B100" s="24" t="str">
        <f>[7]签字版本!B100</f>
        <v>罗辉明</v>
      </c>
      <c r="C100" s="24" t="str">
        <f>SUBSTITUTE([7]签字版本!C100,MID([7]签字版本!C100,7,8),"********")</f>
        <v>352627********1937</v>
      </c>
      <c r="D100" s="25" t="str">
        <f>SUBSTITUTE([7]签字版本!D100,MID([7]签字版本!D100,4,4),"****")</f>
        <v>158****4570</v>
      </c>
      <c r="E100" s="24" t="str">
        <f>[7]签字版本!E100</f>
        <v>下罗村</v>
      </c>
      <c r="F100" s="26">
        <f>[7]签字版本!F100</f>
        <v>1.93</v>
      </c>
      <c r="G100" s="26">
        <f>F100</f>
        <v>1.93</v>
      </c>
      <c r="H100" s="26">
        <f>G100*30</f>
        <v>57.9</v>
      </c>
      <c r="I100" s="26">
        <f>[7]签字版本!J100</f>
        <v>11.58</v>
      </c>
      <c r="J100" s="25" t="str">
        <f>SUBSTITUTE([7]签字版本!K100,MID([7]签字版本!K100,9,7),"*******")</f>
        <v>90908210*******0046813</v>
      </c>
      <c r="K100" s="24" t="str">
        <f>[7]签字版本!L100</f>
        <v>连城县农村信用联社罗坊信用社</v>
      </c>
    </row>
    <row r="101" spans="1:11">
      <c r="A101" s="24" t="str">
        <f>[7]签字版本!A101</f>
        <v>95</v>
      </c>
      <c r="B101" s="24" t="str">
        <f>[7]签字版本!B101</f>
        <v>罗福明</v>
      </c>
      <c r="C101" s="24" t="str">
        <f>SUBSTITUTE([7]签字版本!C101,MID([7]签字版本!C101,7,8),"********")</f>
        <v>352627********1916</v>
      </c>
      <c r="D101" s="25" t="str">
        <f>SUBSTITUTE([7]签字版本!D101,MID([7]签字版本!D101,4,4),"****")</f>
        <v>138****5642</v>
      </c>
      <c r="E101" s="24" t="str">
        <f>[7]签字版本!E101</f>
        <v>下罗村</v>
      </c>
      <c r="F101" s="26">
        <f>[7]签字版本!F101</f>
        <v>2.18</v>
      </c>
      <c r="G101" s="26">
        <f>F101</f>
        <v>2.18</v>
      </c>
      <c r="H101" s="26">
        <f>G101*30</f>
        <v>65.4</v>
      </c>
      <c r="I101" s="26">
        <f>[7]签字版本!J101</f>
        <v>13.08</v>
      </c>
      <c r="J101" s="25" t="str">
        <f>SUBSTITUTE([7]签字版本!K101,MID([7]签字版本!K101,9,7),"*******")</f>
        <v>90908210*******0046831</v>
      </c>
      <c r="K101" s="24" t="str">
        <f>[7]签字版本!L101</f>
        <v>连城县农村信用联社罗坊信用社</v>
      </c>
    </row>
    <row r="102" spans="1:11">
      <c r="A102" s="24" t="str">
        <f>[7]签字版本!A102</f>
        <v>96</v>
      </c>
      <c r="B102" s="24" t="str">
        <f>[7]签字版本!B102</f>
        <v>罗松龄</v>
      </c>
      <c r="C102" s="24" t="str">
        <f>SUBSTITUTE([7]签字版本!C102,MID([7]签字版本!C102,7,8),"********")</f>
        <v>352627********1915</v>
      </c>
      <c r="D102" s="25" t="str">
        <f>SUBSTITUTE([7]签字版本!D102,MID([7]签字版本!D102,4,4),"****")</f>
        <v>187****6671</v>
      </c>
      <c r="E102" s="24" t="str">
        <f>[7]签字版本!E102</f>
        <v>下罗村</v>
      </c>
      <c r="F102" s="26">
        <f>[7]签字版本!F102</f>
        <v>3.68</v>
      </c>
      <c r="G102" s="26">
        <f>F102</f>
        <v>3.68</v>
      </c>
      <c r="H102" s="26">
        <f>G102*30</f>
        <v>110.4</v>
      </c>
      <c r="I102" s="26">
        <f>[7]签字版本!J102</f>
        <v>22.08</v>
      </c>
      <c r="J102" s="25" t="str">
        <f>SUBSTITUTE([7]签字版本!K102,MID([7]签字版本!K102,9,7),"*******")</f>
        <v>90908210*******0046617</v>
      </c>
      <c r="K102" s="24" t="str">
        <f>[7]签字版本!L102</f>
        <v>连城县农村信用联社罗坊信用社</v>
      </c>
    </row>
    <row r="103" spans="1:11">
      <c r="A103" s="24" t="str">
        <f>[7]签字版本!A103</f>
        <v>97</v>
      </c>
      <c r="B103" s="24" t="str">
        <f>[7]签字版本!B103</f>
        <v>罗才南</v>
      </c>
      <c r="C103" s="24" t="str">
        <f>SUBSTITUTE([7]签字版本!C103,MID([7]签字版本!C103,7,8),"********")</f>
        <v>352627********1917</v>
      </c>
      <c r="D103" s="25" t="str">
        <f>SUBSTITUTE([7]签字版本!D103,MID([7]签字版本!D103,4,4),"****")</f>
        <v>135****4805</v>
      </c>
      <c r="E103" s="24" t="str">
        <f>[7]签字版本!E103</f>
        <v>下罗村</v>
      </c>
      <c r="F103" s="26">
        <f>[7]签字版本!F103</f>
        <v>2.17</v>
      </c>
      <c r="G103" s="26">
        <f>F103</f>
        <v>2.17</v>
      </c>
      <c r="H103" s="26">
        <f>G103*30</f>
        <v>65.1</v>
      </c>
      <c r="I103" s="26">
        <f>[7]签字版本!J103</f>
        <v>13.02</v>
      </c>
      <c r="J103" s="25" t="str">
        <f>SUBSTITUTE([7]签字版本!K103,MID([7]签字版本!K103,9,7),"*******")</f>
        <v>90908210*******0046671</v>
      </c>
      <c r="K103" s="24" t="str">
        <f>[7]签字版本!L103</f>
        <v>连城县农村信用联社罗坊信用社</v>
      </c>
    </row>
    <row r="104" spans="1:11">
      <c r="A104" s="24" t="str">
        <f>[7]签字版本!A104</f>
        <v>98</v>
      </c>
      <c r="B104" s="24" t="str">
        <f>[7]签字版本!B104</f>
        <v>罗益群</v>
      </c>
      <c r="C104" s="24" t="str">
        <f>SUBSTITUTE([7]签字版本!C104,MID([7]签字版本!C104,7,8),"********")</f>
        <v>352627********1923</v>
      </c>
      <c r="D104" s="25" t="str">
        <f>SUBSTITUTE([7]签字版本!D104,MID([7]签字版本!D104,4,4),"****")</f>
        <v>312****</v>
      </c>
      <c r="E104" s="24" t="str">
        <f>[7]签字版本!E104</f>
        <v>下罗村</v>
      </c>
      <c r="F104" s="26">
        <f>[7]签字版本!F104</f>
        <v>2.37</v>
      </c>
      <c r="G104" s="26">
        <f>F104</f>
        <v>2.37</v>
      </c>
      <c r="H104" s="26">
        <f>G104*30</f>
        <v>71.1</v>
      </c>
      <c r="I104" s="26">
        <f>[7]签字版本!J104</f>
        <v>14.22</v>
      </c>
      <c r="J104" s="25" t="str">
        <f>SUBSTITUTE([7]签字版本!K104,MID([7]签字版本!K104,9,7),"*******")</f>
        <v>90908210*******0046680</v>
      </c>
      <c r="K104" s="24" t="str">
        <f>[7]签字版本!L104</f>
        <v>连城县农村信用联社罗坊信用社</v>
      </c>
    </row>
    <row r="105" spans="1:11">
      <c r="A105" s="24" t="str">
        <f>[7]签字版本!A105</f>
        <v>99</v>
      </c>
      <c r="B105" s="24" t="str">
        <f>[7]签字版本!B105</f>
        <v>罗石金</v>
      </c>
      <c r="C105" s="24" t="str">
        <f>SUBSTITUTE([7]签字版本!C105,MID([7]签字版本!C105,7,8),"********")</f>
        <v>352627********1916</v>
      </c>
      <c r="D105" s="25" t="str">
        <f>SUBSTITUTE([7]签字版本!D105,MID([7]签字版本!D105,4,4),"****")</f>
        <v/>
      </c>
      <c r="E105" s="24" t="str">
        <f>[7]签字版本!E105</f>
        <v>下罗村</v>
      </c>
      <c r="F105" s="26">
        <f>[7]签字版本!F105</f>
        <v>0.97</v>
      </c>
      <c r="G105" s="26">
        <f>F105</f>
        <v>0.97</v>
      </c>
      <c r="H105" s="26">
        <f>G105*30</f>
        <v>29.1</v>
      </c>
      <c r="I105" s="26">
        <f>[7]签字版本!J105</f>
        <v>5.82</v>
      </c>
      <c r="J105" s="25" t="str">
        <f>SUBSTITUTE([7]签字版本!K105,MID([7]签字版本!K105,9,7),"*******")</f>
        <v>62218405*******9144</v>
      </c>
      <c r="K105" s="24" t="str">
        <f>[7]签字版本!L105</f>
        <v>连城县农村信用联社罗坊信用社</v>
      </c>
    </row>
    <row r="106" spans="1:11">
      <c r="A106" s="24" t="str">
        <f>[7]签字版本!A106</f>
        <v>100</v>
      </c>
      <c r="B106" s="24" t="str">
        <f>[7]签字版本!B106</f>
        <v>罗金旺</v>
      </c>
      <c r="C106" s="24" t="str">
        <f>SUBSTITUTE([7]签字版本!C106,MID([7]签字版本!C106,7,8),"********")</f>
        <v>352627********1918</v>
      </c>
      <c r="D106" s="25" t="str">
        <f>SUBSTITUTE([7]签字版本!D106,MID([7]签字版本!D106,4,4),"****")</f>
        <v>849****</v>
      </c>
      <c r="E106" s="24" t="str">
        <f>[7]签字版本!E106</f>
        <v>下罗村</v>
      </c>
      <c r="F106" s="26">
        <f>[7]签字版本!F106</f>
        <v>4.26</v>
      </c>
      <c r="G106" s="26">
        <f>F106</f>
        <v>4.26</v>
      </c>
      <c r="H106" s="26">
        <f>G106*30</f>
        <v>127.8</v>
      </c>
      <c r="I106" s="26">
        <f>[7]签字版本!J106</f>
        <v>25.56</v>
      </c>
      <c r="J106" s="25" t="str">
        <f>SUBSTITUTE([7]签字版本!K106,MID([7]签字版本!K106,9,7),"*******")</f>
        <v>90908210*******0046993</v>
      </c>
      <c r="K106" s="24" t="str">
        <f>[7]签字版本!L106</f>
        <v>连城县农村信用联社罗坊信用社</v>
      </c>
    </row>
    <row r="107" spans="1:11">
      <c r="A107" s="24" t="str">
        <f>[7]签字版本!A107</f>
        <v>101</v>
      </c>
      <c r="B107" s="24" t="str">
        <f>[7]签字版本!B107</f>
        <v>罗美旺</v>
      </c>
      <c r="C107" s="24" t="str">
        <f>SUBSTITUTE([7]签字版本!C107,MID([7]签字版本!C107,7,8),"********")</f>
        <v>352627********1911</v>
      </c>
      <c r="D107" s="25" t="str">
        <f>SUBSTITUTE([7]签字版本!D107,MID([7]签字版本!D107,4,4),"****")</f>
        <v>150****6816</v>
      </c>
      <c r="E107" s="24" t="str">
        <f>[7]签字版本!E107</f>
        <v>下罗村</v>
      </c>
      <c r="F107" s="26">
        <f>[7]签字版本!F107</f>
        <v>1.69</v>
      </c>
      <c r="G107" s="26">
        <f>F107</f>
        <v>1.69</v>
      </c>
      <c r="H107" s="26">
        <f>G107*30</f>
        <v>50.7</v>
      </c>
      <c r="I107" s="26">
        <f>[7]签字版本!J107</f>
        <v>10.14</v>
      </c>
      <c r="J107" s="25" t="str">
        <f>SUBSTITUTE([7]签字版本!K107,MID([7]签字版本!K107,9,7),"*******")</f>
        <v>90908210*******0047064</v>
      </c>
      <c r="K107" s="24" t="str">
        <f>[7]签字版本!L107</f>
        <v>连城县农村信用联社罗坊信用社</v>
      </c>
    </row>
    <row r="108" spans="1:11">
      <c r="A108" s="24" t="str">
        <f>[7]签字版本!A108</f>
        <v>102</v>
      </c>
      <c r="B108" s="24" t="str">
        <f>[7]签字版本!B108</f>
        <v>罗华升</v>
      </c>
      <c r="C108" s="24" t="str">
        <f>SUBSTITUTE([7]签字版本!C108,MID([7]签字版本!C108,7,8),"********")</f>
        <v>352627********1918</v>
      </c>
      <c r="D108" s="25" t="str">
        <f>SUBSTITUTE([7]签字版本!D108,MID([7]签字版本!D108,4,4),"****")</f>
        <v>151****1460</v>
      </c>
      <c r="E108" s="24" t="str">
        <f>[7]签字版本!E108</f>
        <v>下罗村</v>
      </c>
      <c r="F108" s="26">
        <f>[7]签字版本!F108</f>
        <v>1.76</v>
      </c>
      <c r="G108" s="26">
        <f>F108</f>
        <v>1.76</v>
      </c>
      <c r="H108" s="26">
        <f>G108*30</f>
        <v>52.8</v>
      </c>
      <c r="I108" s="26">
        <f>[7]签字版本!J108</f>
        <v>10.56</v>
      </c>
      <c r="J108" s="25" t="str">
        <f>SUBSTITUTE([7]签字版本!K108,MID([7]签字版本!K108,9,7),"*******")</f>
        <v>90908210*******0046939</v>
      </c>
      <c r="K108" s="24" t="str">
        <f>[7]签字版本!L108</f>
        <v>连城县农村信用联社罗坊信用社</v>
      </c>
    </row>
    <row r="109" spans="1:11">
      <c r="A109" s="24" t="str">
        <f>[7]签字版本!A109</f>
        <v>103</v>
      </c>
      <c r="B109" s="24" t="str">
        <f>[7]签字版本!B109</f>
        <v>罗礼锋</v>
      </c>
      <c r="C109" s="24" t="str">
        <f>SUBSTITUTE([7]签字版本!C109,MID([7]签字版本!C109,7,8),"********")</f>
        <v>352627********191X</v>
      </c>
      <c r="D109" s="25" t="str">
        <f>SUBSTITUTE([7]签字版本!D109,MID([7]签字版本!D109,4,4),"****")</f>
        <v>150****7308</v>
      </c>
      <c r="E109" s="24" t="str">
        <f>[7]签字版本!E109</f>
        <v>下罗村</v>
      </c>
      <c r="F109" s="26">
        <f>[7]签字版本!F109</f>
        <v>0.25</v>
      </c>
      <c r="G109" s="26">
        <f>F109</f>
        <v>0.25</v>
      </c>
      <c r="H109" s="26">
        <f>G109*30</f>
        <v>7.5</v>
      </c>
      <c r="I109" s="26">
        <f>[7]签字版本!J109</f>
        <v>1.5</v>
      </c>
      <c r="J109" s="25" t="str">
        <f>SUBSTITUTE([7]签字版本!K109,MID([7]签字版本!K109,9,7),"*******")</f>
        <v>62218405*******1082</v>
      </c>
      <c r="K109" s="24" t="str">
        <f>[7]签字版本!L109</f>
        <v>连城县农村信用联社罗坊信用社</v>
      </c>
    </row>
    <row r="110" spans="1:11">
      <c r="A110" s="24" t="str">
        <f>[7]签字版本!A110</f>
        <v>104</v>
      </c>
      <c r="B110" s="24" t="str">
        <f>[7]签字版本!B110</f>
        <v>罗通</v>
      </c>
      <c r="C110" s="24" t="str">
        <f>SUBSTITUTE([7]签字版本!C110,MID([7]签字版本!C110,7,8),"********")</f>
        <v>350825********1930</v>
      </c>
      <c r="D110" s="25" t="str">
        <f>SUBSTITUTE([7]签字版本!D110,MID([7]签字版本!D110,4,4),"****")</f>
        <v>186****1535</v>
      </c>
      <c r="E110" s="24" t="str">
        <f>[7]签字版本!E110</f>
        <v>下罗村</v>
      </c>
      <c r="F110" s="26">
        <f>[7]签字版本!F110</f>
        <v>1.5</v>
      </c>
      <c r="G110" s="26">
        <f>F110</f>
        <v>1.5</v>
      </c>
      <c r="H110" s="26">
        <f>G110*30</f>
        <v>45</v>
      </c>
      <c r="I110" s="26">
        <f>[7]签字版本!J110</f>
        <v>9</v>
      </c>
      <c r="J110" s="25" t="str">
        <f>SUBSTITUTE([7]签字版本!K110,MID([7]签字版本!K110,9,7),"*******")</f>
        <v>62303611*******2887</v>
      </c>
      <c r="K110" s="24" t="str">
        <f>[7]签字版本!L110</f>
        <v>连城县农村信用联社罗坊信用社</v>
      </c>
    </row>
    <row r="111" spans="1:11">
      <c r="A111" s="24" t="str">
        <f>[7]签字版本!A111</f>
        <v>105</v>
      </c>
      <c r="B111" s="24" t="str">
        <f>[7]签字版本!B111</f>
        <v>罗长功</v>
      </c>
      <c r="C111" s="24" t="str">
        <f>SUBSTITUTE([7]签字版本!C111,MID([7]签字版本!C111,7,8),"********")</f>
        <v>352627********1912</v>
      </c>
      <c r="D111" s="25" t="str">
        <f>SUBSTITUTE([7]签字版本!D111,MID([7]签字版本!D111,4,4),"****")</f>
        <v>187****8878</v>
      </c>
      <c r="E111" s="24" t="str">
        <f>[7]签字版本!E111</f>
        <v>下罗村</v>
      </c>
      <c r="F111" s="26">
        <f>[7]签字版本!F111</f>
        <v>1.04</v>
      </c>
      <c r="G111" s="26">
        <f>F111</f>
        <v>1.04</v>
      </c>
      <c r="H111" s="26">
        <f>G111*30</f>
        <v>31.2</v>
      </c>
      <c r="I111" s="26">
        <f>[7]签字版本!J111</f>
        <v>6.24</v>
      </c>
      <c r="J111" s="25" t="str">
        <f>SUBSTITUTE([7]签字版本!K111,MID([7]签字版本!K111,9,7),"*******")</f>
        <v>90908210*******0046957</v>
      </c>
      <c r="K111" s="24" t="str">
        <f>[7]签字版本!L111</f>
        <v>连城县农村信用联社罗坊信用社</v>
      </c>
    </row>
    <row r="112" spans="1:11">
      <c r="A112" s="24" t="str">
        <f>[7]签字版本!A112</f>
        <v>106</v>
      </c>
      <c r="B112" s="24" t="str">
        <f>[7]签字版本!B112</f>
        <v>罗火旺</v>
      </c>
      <c r="C112" s="24" t="str">
        <f>SUBSTITUTE([7]签字版本!C112,MID([7]签字版本!C112,7,8),"********")</f>
        <v>352627********1910</v>
      </c>
      <c r="D112" s="25" t="str">
        <f>SUBSTITUTE([7]签字版本!D112,MID([7]签字版本!D112,4,4),"****")</f>
        <v>159****9469</v>
      </c>
      <c r="E112" s="24" t="str">
        <f>[7]签字版本!E112</f>
        <v>下罗村</v>
      </c>
      <c r="F112" s="26">
        <f>[7]签字版本!F112</f>
        <v>0.44</v>
      </c>
      <c r="G112" s="26">
        <f>F112</f>
        <v>0.44</v>
      </c>
      <c r="H112" s="26">
        <f>G112*30</f>
        <v>13.2</v>
      </c>
      <c r="I112" s="26">
        <f>[7]签字版本!J112</f>
        <v>2.64</v>
      </c>
      <c r="J112" s="25" t="str">
        <f>SUBSTITUTE([7]签字版本!K112,MID([7]签字版本!K112,9,7),"*******")</f>
        <v>90908210*******0046966</v>
      </c>
      <c r="K112" s="24" t="str">
        <f>[7]签字版本!L112</f>
        <v>连城县农村信用联社罗坊信用社</v>
      </c>
    </row>
    <row r="113" spans="1:11">
      <c r="A113" s="24" t="str">
        <f>[7]签字版本!A113</f>
        <v>107</v>
      </c>
      <c r="B113" s="24" t="str">
        <f>[7]签字版本!B113</f>
        <v>罗礼煌</v>
      </c>
      <c r="C113" s="24" t="str">
        <f>SUBSTITUTE([7]签字版本!C113,MID([7]签字版本!C113,7,8),"********")</f>
        <v>352627********1919</v>
      </c>
      <c r="D113" s="25" t="str">
        <f>SUBSTITUTE([7]签字版本!D113,MID([7]签字版本!D113,4,4),"****")</f>
        <v>136****3561</v>
      </c>
      <c r="E113" s="24" t="str">
        <f>[7]签字版本!E113</f>
        <v>下罗村</v>
      </c>
      <c r="F113" s="26">
        <f>[7]签字版本!F113</f>
        <v>1.78</v>
      </c>
      <c r="G113" s="26">
        <f>F113</f>
        <v>1.78</v>
      </c>
      <c r="H113" s="26">
        <f>G113*30</f>
        <v>53.4</v>
      </c>
      <c r="I113" s="26">
        <f>[7]签字版本!J113</f>
        <v>10.68</v>
      </c>
      <c r="J113" s="25" t="str">
        <f>SUBSTITUTE([7]签字版本!K113,MID([7]签字版本!K113,9,7),"*******")</f>
        <v>90908210*******0047000</v>
      </c>
      <c r="K113" s="24" t="str">
        <f>[7]签字版本!L113</f>
        <v>连城县农村信用联社罗坊信用社</v>
      </c>
    </row>
    <row r="114" spans="1:11">
      <c r="A114" s="24" t="str">
        <f>[7]签字版本!A114</f>
        <v>108</v>
      </c>
      <c r="B114" s="24" t="str">
        <f>[7]签字版本!B114</f>
        <v>罗礼忠</v>
      </c>
      <c r="C114" s="24" t="str">
        <f>SUBSTITUTE([7]签字版本!C114,MID([7]签字版本!C114,7,8),"********")</f>
        <v>352627********1910</v>
      </c>
      <c r="D114" s="25" t="str">
        <f>SUBSTITUTE([7]签字版本!D114,MID([7]签字版本!D114,4,4),"****")</f>
        <v>158****2461</v>
      </c>
      <c r="E114" s="24" t="str">
        <f>[7]签字版本!E114</f>
        <v>下罗村</v>
      </c>
      <c r="F114" s="26">
        <f>[7]签字版本!F114</f>
        <v>2.27</v>
      </c>
      <c r="G114" s="26">
        <f>F114</f>
        <v>2.27</v>
      </c>
      <c r="H114" s="26">
        <f>G114*30</f>
        <v>68.1</v>
      </c>
      <c r="I114" s="26">
        <f>[7]签字版本!J114</f>
        <v>13.62</v>
      </c>
      <c r="J114" s="25" t="str">
        <f>SUBSTITUTE([7]签字版本!K114,MID([7]签字版本!K114,9,7),"*******")</f>
        <v>90908210*******0047028</v>
      </c>
      <c r="K114" s="24" t="str">
        <f>[7]签字版本!L114</f>
        <v>连城县农村信用联社罗坊信用社</v>
      </c>
    </row>
    <row r="115" spans="1:11">
      <c r="A115" s="24" t="str">
        <f>[7]签字版本!A115</f>
        <v>109</v>
      </c>
      <c r="B115" s="24" t="str">
        <f>[7]签字版本!B115</f>
        <v>邹顺招</v>
      </c>
      <c r="C115" s="24" t="str">
        <f>SUBSTITUTE([7]签字版本!C115,MID([7]签字版本!C115,7,8),"********")</f>
        <v>352627********1925</v>
      </c>
      <c r="D115" s="25" t="str">
        <f>SUBSTITUTE([7]签字版本!D115,MID([7]签字版本!D115,4,4),"****")</f>
        <v>312****</v>
      </c>
      <c r="E115" s="24" t="str">
        <f>[7]签字版本!E115</f>
        <v>下罗村</v>
      </c>
      <c r="F115" s="26">
        <f>[7]签字版本!F115</f>
        <v>3.28</v>
      </c>
      <c r="G115" s="26">
        <f>F115</f>
        <v>3.28</v>
      </c>
      <c r="H115" s="26">
        <f>G115*30</f>
        <v>98.4</v>
      </c>
      <c r="I115" s="26">
        <f>[7]签字版本!J115</f>
        <v>19.68</v>
      </c>
      <c r="J115" s="25" t="str">
        <f>SUBSTITUTE([7]签字版本!K115,MID([7]签字版本!K115,9,7),"*******")</f>
        <v>90908210*******0064990</v>
      </c>
      <c r="K115" s="24" t="str">
        <f>[7]签字版本!L115</f>
        <v>连城县农村信用联社罗坊信用社</v>
      </c>
    </row>
    <row r="116" spans="1:11">
      <c r="A116" s="24" t="str">
        <f>[7]签字版本!A116</f>
        <v>110</v>
      </c>
      <c r="B116" s="24" t="str">
        <f>[7]签字版本!B116</f>
        <v>罗水清</v>
      </c>
      <c r="C116" s="24" t="str">
        <f>SUBSTITUTE([7]签字版本!C116,MID([7]签字版本!C116,7,8),"********")</f>
        <v>352627********1938</v>
      </c>
      <c r="D116" s="25" t="str">
        <f>SUBSTITUTE([7]签字版本!D116,MID([7]签字版本!D116,4,4),"****")</f>
        <v>185****1536</v>
      </c>
      <c r="E116" s="24" t="str">
        <f>[7]签字版本!E116</f>
        <v>下罗村</v>
      </c>
      <c r="F116" s="26">
        <f>[7]签字版本!F116</f>
        <v>1.2</v>
      </c>
      <c r="G116" s="26">
        <f>F116</f>
        <v>1.2</v>
      </c>
      <c r="H116" s="26">
        <f>G116*30</f>
        <v>36</v>
      </c>
      <c r="I116" s="26">
        <f>[7]签字版本!J116</f>
        <v>7.2</v>
      </c>
      <c r="J116" s="25" t="str">
        <f>SUBSTITUTE([7]签字版本!K116,MID([7]签字版本!K116,9,7),"*******")</f>
        <v>90908210*******0047046</v>
      </c>
      <c r="K116" s="24" t="str">
        <f>[7]签字版本!L116</f>
        <v>连城县农村信用联社罗坊信用社</v>
      </c>
    </row>
    <row r="117" spans="1:11">
      <c r="A117" s="24" t="str">
        <f>[7]签字版本!A117</f>
        <v>111</v>
      </c>
      <c r="B117" s="24" t="str">
        <f>[7]签字版本!B117</f>
        <v>罗礼祥</v>
      </c>
      <c r="C117" s="24" t="str">
        <f>SUBSTITUTE([7]签字版本!C117,MID([7]签字版本!C117,7,8),"********")</f>
        <v>352627********191X</v>
      </c>
      <c r="D117" s="25" t="str">
        <f>SUBSTITUTE([7]签字版本!D117,MID([7]签字版本!D117,4,4),"****")</f>
        <v>136****8802</v>
      </c>
      <c r="E117" s="24" t="str">
        <f>[7]签字版本!E117</f>
        <v>下罗村</v>
      </c>
      <c r="F117" s="26">
        <f>[7]签字版本!F117</f>
        <v>0.9</v>
      </c>
      <c r="G117" s="26">
        <f>F117</f>
        <v>0.9</v>
      </c>
      <c r="H117" s="26">
        <f>G117*30</f>
        <v>27</v>
      </c>
      <c r="I117" s="26">
        <f>[7]签字版本!J117</f>
        <v>5.4</v>
      </c>
      <c r="J117" s="25" t="str">
        <f>SUBSTITUTE([7]签字版本!K117,MID([7]签字版本!K117,9,7),"*******")</f>
        <v>90908210*******0047037</v>
      </c>
      <c r="K117" s="24" t="str">
        <f>[7]签字版本!L117</f>
        <v>连城县农村信用联社罗坊信用社</v>
      </c>
    </row>
    <row r="118" spans="1:11">
      <c r="A118" s="24" t="str">
        <f>[7]签字版本!A118</f>
        <v>112</v>
      </c>
      <c r="B118" s="24" t="str">
        <f>[7]签字版本!B118</f>
        <v>罗礼根</v>
      </c>
      <c r="C118" s="24" t="str">
        <f>SUBSTITUTE([7]签字版本!C118,MID([7]签字版本!C118,7,8),"********")</f>
        <v>352627********1917</v>
      </c>
      <c r="D118" s="25" t="str">
        <f>SUBSTITUTE([7]签字版本!D118,MID([7]签字版本!D118,4,4),"****")</f>
        <v/>
      </c>
      <c r="E118" s="24" t="str">
        <f>[7]签字版本!E118</f>
        <v>下罗村</v>
      </c>
      <c r="F118" s="26">
        <f>[7]签字版本!F118</f>
        <v>0.79</v>
      </c>
      <c r="G118" s="26">
        <f>F118</f>
        <v>0.79</v>
      </c>
      <c r="H118" s="26">
        <f>G118*30</f>
        <v>23.7</v>
      </c>
      <c r="I118" s="26">
        <f>[7]签字版本!J118</f>
        <v>4.74</v>
      </c>
      <c r="J118" s="25" t="str">
        <f>SUBSTITUTE([7]签字版本!K118,MID([7]签字版本!K118,9,7),"*******")</f>
        <v>62218405*******1140</v>
      </c>
      <c r="K118" s="24" t="str">
        <f>[7]签字版本!L118</f>
        <v>连城县农村信用联社罗坊信用社</v>
      </c>
    </row>
    <row r="119" spans="1:11">
      <c r="A119" s="24" t="str">
        <f>[7]签字版本!A119</f>
        <v>113</v>
      </c>
      <c r="B119" s="24" t="str">
        <f>[7]签字版本!B119</f>
        <v>钱爱华</v>
      </c>
      <c r="C119" s="24" t="str">
        <f>SUBSTITUTE([7]签字版本!C119,MID([7]签字版本!C119,7,8),"********")</f>
        <v>352627********1927</v>
      </c>
      <c r="D119" s="25" t="str">
        <f>SUBSTITUTE([7]签字版本!D119,MID([7]签字版本!D119,4,4),"****")</f>
        <v>130****8552</v>
      </c>
      <c r="E119" s="24" t="str">
        <f>[7]签字版本!E119</f>
        <v>下罗村</v>
      </c>
      <c r="F119" s="26">
        <f>[7]签字版本!F119</f>
        <v>5.78</v>
      </c>
      <c r="G119" s="26">
        <f>F119</f>
        <v>5.78</v>
      </c>
      <c r="H119" s="26">
        <f>G119*30</f>
        <v>173.4</v>
      </c>
      <c r="I119" s="26">
        <f>[7]签字版本!J119</f>
        <v>34.68</v>
      </c>
      <c r="J119" s="25" t="str">
        <f>SUBSTITUTE([7]签字版本!K119,MID([7]签字版本!K119,9,7),"*******")</f>
        <v>62218405*******1025</v>
      </c>
      <c r="K119" s="24" t="str">
        <f>[7]签字版本!L119</f>
        <v>连城县农村信用联社罗坊信用社</v>
      </c>
    </row>
    <row r="120" spans="1:11">
      <c r="A120" s="24" t="str">
        <f>[7]签字版本!A120</f>
        <v>114</v>
      </c>
      <c r="B120" s="24" t="str">
        <f>[7]签字版本!B120</f>
        <v>罗志鹄</v>
      </c>
      <c r="C120" s="24" t="str">
        <f>SUBSTITUTE([7]签字版本!C120,MID([7]签字版本!C120,7,8),"********")</f>
        <v>352627********1916</v>
      </c>
      <c r="D120" s="25" t="str">
        <f>SUBSTITUTE([7]签字版本!D120,MID([7]签字版本!D120,4,4),"****")</f>
        <v>158****7419</v>
      </c>
      <c r="E120" s="24" t="str">
        <f>[7]签字版本!E120</f>
        <v>下罗村</v>
      </c>
      <c r="F120" s="26">
        <f>[7]签字版本!F120</f>
        <v>3.47</v>
      </c>
      <c r="G120" s="26">
        <f>F120</f>
        <v>3.47</v>
      </c>
      <c r="H120" s="26">
        <f>G120*30</f>
        <v>104.1</v>
      </c>
      <c r="I120" s="26">
        <f>[7]签字版本!J120</f>
        <v>20.82</v>
      </c>
      <c r="J120" s="25" t="str">
        <f>SUBSTITUTE([7]签字版本!K120,MID([7]签字版本!K120,9,7),"*******")</f>
        <v>62218405*******0944</v>
      </c>
      <c r="K120" s="24" t="str">
        <f>[7]签字版本!L120</f>
        <v>连城县农村信用联社罗坊信用社</v>
      </c>
    </row>
    <row r="121" spans="1:11">
      <c r="A121" s="24" t="str">
        <f>[7]签字版本!A121</f>
        <v>115</v>
      </c>
      <c r="B121" s="24" t="str">
        <f>[7]签字版本!B121</f>
        <v>罗桃树</v>
      </c>
      <c r="C121" s="24" t="str">
        <f>SUBSTITUTE([7]签字版本!C121,MID([7]签字版本!C121,7,8),"********")</f>
        <v>352627********191X</v>
      </c>
      <c r="D121" s="25" t="str">
        <f>SUBSTITUTE([7]签字版本!D121,MID([7]签字版本!D121,4,4),"****")</f>
        <v>312****</v>
      </c>
      <c r="E121" s="24" t="str">
        <f>[7]签字版本!E121</f>
        <v>下罗村</v>
      </c>
      <c r="F121" s="26">
        <f>[7]签字版本!F121</f>
        <v>5.05</v>
      </c>
      <c r="G121" s="26">
        <f>F121</f>
        <v>5.05</v>
      </c>
      <c r="H121" s="26">
        <f>G121*30</f>
        <v>151.5</v>
      </c>
      <c r="I121" s="26">
        <f>[7]签字版本!J121</f>
        <v>30.3</v>
      </c>
      <c r="J121" s="25" t="str">
        <f>SUBSTITUTE([7]签字版本!K121,MID([7]签字版本!K121,9,7),"*******")</f>
        <v>90908210*******0047055</v>
      </c>
      <c r="K121" s="24" t="str">
        <f>[7]签字版本!L121</f>
        <v>连城县农村信用联社罗坊信用社</v>
      </c>
    </row>
    <row r="122" spans="1:11">
      <c r="A122" s="24" t="str">
        <f>[7]签字版本!A122</f>
        <v>116</v>
      </c>
      <c r="B122" s="24" t="str">
        <f>[7]签字版本!B122</f>
        <v>罗梅升</v>
      </c>
      <c r="C122" s="24" t="str">
        <f>SUBSTITUTE([7]签字版本!C122,MID([7]签字版本!C122,7,8),"********")</f>
        <v>352627********1915</v>
      </c>
      <c r="D122" s="25" t="str">
        <f>SUBSTITUTE([7]签字版本!D122,MID([7]签字版本!D122,4,4),"****")</f>
        <v>138****3190</v>
      </c>
      <c r="E122" s="24" t="str">
        <f>[7]签字版本!E122</f>
        <v>下罗村</v>
      </c>
      <c r="F122" s="26">
        <f>[7]签字版本!F122</f>
        <v>4.32</v>
      </c>
      <c r="G122" s="26">
        <f>F122</f>
        <v>4.32</v>
      </c>
      <c r="H122" s="26">
        <f>G122*30</f>
        <v>129.6</v>
      </c>
      <c r="I122" s="26">
        <f>[7]签字版本!J122</f>
        <v>25.92</v>
      </c>
      <c r="J122" s="25" t="str">
        <f>SUBSTITUTE([7]签字版本!K122,MID([7]签字版本!K122,9,7),"*******")</f>
        <v>90908210*******0046948</v>
      </c>
      <c r="K122" s="24" t="str">
        <f>[7]签字版本!L122</f>
        <v>连城县农村信用联社罗坊信用社</v>
      </c>
    </row>
    <row r="123" spans="1:11">
      <c r="A123" s="24" t="str">
        <f>[7]签字版本!A123</f>
        <v>117</v>
      </c>
      <c r="B123" s="24" t="str">
        <f>[7]签字版本!B123</f>
        <v>罗连妲</v>
      </c>
      <c r="C123" s="24" t="str">
        <f>SUBSTITUTE([7]签字版本!C123,MID([7]签字版本!C123,7,8),"********")</f>
        <v>352627********192X</v>
      </c>
      <c r="D123" s="25" t="str">
        <f>SUBSTITUTE([7]签字版本!D123,MID([7]签字版本!D123,4,4),"****")</f>
        <v/>
      </c>
      <c r="E123" s="24" t="str">
        <f>[7]签字版本!E123</f>
        <v>下罗村</v>
      </c>
      <c r="F123" s="26">
        <f>[7]签字版本!F123</f>
        <v>1.13</v>
      </c>
      <c r="G123" s="26">
        <f>F123</f>
        <v>1.13</v>
      </c>
      <c r="H123" s="26">
        <f>G123*30</f>
        <v>33.9</v>
      </c>
      <c r="I123" s="26">
        <f>[7]签字版本!J123</f>
        <v>6.78</v>
      </c>
      <c r="J123" s="25" t="str">
        <f>SUBSTITUTE([7]签字版本!K123,MID([7]签字版本!K123,9,7),"*******")</f>
        <v>62218405*******0969</v>
      </c>
      <c r="K123" s="24" t="str">
        <f>[7]签字版本!L123</f>
        <v>连城县农村信用联社罗坊信用社</v>
      </c>
    </row>
    <row r="124" spans="1:11">
      <c r="A124" s="24" t="str">
        <f>[7]签字版本!A124</f>
        <v>118</v>
      </c>
      <c r="B124" s="24" t="str">
        <f>[7]签字版本!B124</f>
        <v>赖菊清</v>
      </c>
      <c r="C124" s="24" t="str">
        <f>SUBSTITUTE([7]签字版本!C124,MID([7]签字版本!C124,7,8),"********")</f>
        <v>352627********1926</v>
      </c>
      <c r="D124" s="25" t="str">
        <f>SUBSTITUTE([7]签字版本!D124,MID([7]签字版本!D124,4,4),"****")</f>
        <v/>
      </c>
      <c r="E124" s="24" t="str">
        <f>[7]签字版本!E124</f>
        <v>下罗村</v>
      </c>
      <c r="F124" s="26">
        <f>[7]签字版本!F124</f>
        <v>2.64</v>
      </c>
      <c r="G124" s="26">
        <f>F124</f>
        <v>2.64</v>
      </c>
      <c r="H124" s="26">
        <f>G124*30</f>
        <v>79.2</v>
      </c>
      <c r="I124" s="26">
        <f>[7]签字版本!J124</f>
        <v>15.84</v>
      </c>
      <c r="J124" s="25" t="str">
        <f>SUBSTITUTE([7]签字版本!K124,MID([7]签字版本!K124,9,7),"*******")</f>
        <v>62218405*******9751</v>
      </c>
      <c r="K124" s="24" t="str">
        <f>[7]签字版本!L124</f>
        <v>连城县农村信用联社罗坊信用社</v>
      </c>
    </row>
    <row r="125" spans="1:11">
      <c r="A125" s="24" t="str">
        <f>[7]签字版本!A125</f>
        <v>119</v>
      </c>
      <c r="B125" s="24" t="str">
        <f>[7]签字版本!B125</f>
        <v>林满妲</v>
      </c>
      <c r="C125" s="24" t="str">
        <f>SUBSTITUTE([7]签字版本!C125,MID([7]签字版本!C125,7,8),"********")</f>
        <v>350825********1927</v>
      </c>
      <c r="D125" s="25" t="str">
        <f>SUBSTITUTE([7]签字版本!D125,MID([7]签字版本!D125,4,4),"****")</f>
        <v>152****4649</v>
      </c>
      <c r="E125" s="24" t="str">
        <f>[7]签字版本!E125</f>
        <v>下罗村</v>
      </c>
      <c r="F125" s="26">
        <f>[7]签字版本!F125</f>
        <v>3.52</v>
      </c>
      <c r="G125" s="26">
        <f>F125</f>
        <v>3.52</v>
      </c>
      <c r="H125" s="26">
        <f>G125*30</f>
        <v>105.6</v>
      </c>
      <c r="I125" s="26">
        <f>[7]签字版本!J125</f>
        <v>21.12</v>
      </c>
      <c r="J125" s="25" t="str">
        <f>SUBSTITUTE([7]签字版本!K125,MID([7]签字版本!K125,9,7),"*******")</f>
        <v>62218405*******1231</v>
      </c>
      <c r="K125" s="24" t="str">
        <f>[7]签字版本!L125</f>
        <v>连城县农村信用联社罗坊信用社</v>
      </c>
    </row>
    <row r="126" spans="1:11">
      <c r="A126" s="24" t="str">
        <f>[7]签字版本!A126</f>
        <v>120</v>
      </c>
      <c r="B126" s="24" t="str">
        <f>[7]签字版本!B126</f>
        <v>罗茶树</v>
      </c>
      <c r="C126" s="24" t="str">
        <f>SUBSTITUTE([7]签字版本!C126,MID([7]签字版本!C126,7,8),"********")</f>
        <v>352627********1913</v>
      </c>
      <c r="D126" s="25" t="str">
        <f>SUBSTITUTE([7]签字版本!D126,MID([7]签字版本!D126,4,4),"****")</f>
        <v>139****0466</v>
      </c>
      <c r="E126" s="24" t="str">
        <f>[7]签字版本!E126</f>
        <v>下罗村</v>
      </c>
      <c r="F126" s="26">
        <f>[7]签字版本!F126</f>
        <v>3.46</v>
      </c>
      <c r="G126" s="26">
        <f>F126</f>
        <v>3.46</v>
      </c>
      <c r="H126" s="26">
        <f>G126*30</f>
        <v>103.8</v>
      </c>
      <c r="I126" s="26">
        <f>[7]签字版本!J126</f>
        <v>20.76</v>
      </c>
      <c r="J126" s="25" t="str">
        <f>SUBSTITUTE([7]签字版本!K126,MID([7]签字版本!K126,9,7),"*******")</f>
        <v>90908210*******0047199</v>
      </c>
      <c r="K126" s="24" t="str">
        <f>[7]签字版本!L126</f>
        <v>连城县农村信用联社罗坊信用社</v>
      </c>
    </row>
    <row r="127" spans="1:11">
      <c r="A127" s="24" t="str">
        <f>[7]签字版本!A127</f>
        <v>121</v>
      </c>
      <c r="B127" s="24" t="str">
        <f>[7]签字版本!B127</f>
        <v>罗益太</v>
      </c>
      <c r="C127" s="24" t="str">
        <f>SUBSTITUTE([7]签字版本!C127,MID([7]签字版本!C127,7,8),"********")</f>
        <v>352627********1915</v>
      </c>
      <c r="D127" s="25" t="str">
        <f>SUBSTITUTE([7]签字版本!D127,MID([7]签字版本!D127,4,4),"****")</f>
        <v>159****3935</v>
      </c>
      <c r="E127" s="24" t="str">
        <f>[7]签字版本!E127</f>
        <v>下罗村</v>
      </c>
      <c r="F127" s="26">
        <f>[7]签字版本!F127</f>
        <v>2.82</v>
      </c>
      <c r="G127" s="26">
        <f>F127</f>
        <v>2.82</v>
      </c>
      <c r="H127" s="26">
        <f>G127*30</f>
        <v>84.6</v>
      </c>
      <c r="I127" s="26">
        <f>[7]签字版本!J127</f>
        <v>16.92</v>
      </c>
      <c r="J127" s="25" t="str">
        <f>SUBSTITUTE([7]签字版本!K127,MID([7]签字版本!K127,9,7),"*******")</f>
        <v>90908210*******0047224</v>
      </c>
      <c r="K127" s="24" t="str">
        <f>[7]签字版本!L127</f>
        <v>连城县农村信用联社罗坊信用社</v>
      </c>
    </row>
    <row r="128" spans="1:11">
      <c r="A128" s="24" t="str">
        <f>[7]签字版本!A128</f>
        <v>122</v>
      </c>
      <c r="B128" s="24" t="str">
        <f>[7]签字版本!B128</f>
        <v>罗礼四</v>
      </c>
      <c r="C128" s="24" t="str">
        <f>SUBSTITUTE([7]签字版本!C128,MID([7]签字版本!C128,7,8),"********")</f>
        <v>352627********1918</v>
      </c>
      <c r="D128" s="25" t="str">
        <f>SUBSTITUTE([7]签字版本!D128,MID([7]签字版本!D128,4,4),"****")</f>
        <v>138****3543</v>
      </c>
      <c r="E128" s="24" t="str">
        <f>[7]签字版本!E128</f>
        <v>下罗村</v>
      </c>
      <c r="F128" s="26">
        <f>[7]签字版本!F128</f>
        <v>2.77</v>
      </c>
      <c r="G128" s="26">
        <f>F128</f>
        <v>2.77</v>
      </c>
      <c r="H128" s="26">
        <f>G128*30</f>
        <v>83.1</v>
      </c>
      <c r="I128" s="26">
        <f>[7]签字版本!J128</f>
        <v>16.62</v>
      </c>
      <c r="J128" s="25" t="str">
        <f>SUBSTITUTE([7]签字版本!K128,MID([7]签字版本!K128,9,7),"*******")</f>
        <v>90908210*******0047359</v>
      </c>
      <c r="K128" s="24" t="str">
        <f>[7]签字版本!L128</f>
        <v>连城县农村信用联社罗坊信用社</v>
      </c>
    </row>
    <row r="129" spans="1:11">
      <c r="A129" s="24" t="str">
        <f>[7]签字版本!A129</f>
        <v>123</v>
      </c>
      <c r="B129" s="24" t="str">
        <f>[7]签字版本!B129</f>
        <v>罗礼太</v>
      </c>
      <c r="C129" s="24" t="str">
        <f>SUBSTITUTE([7]签字版本!C129,MID([7]签字版本!C129,7,8),"********")</f>
        <v>352627********1913</v>
      </c>
      <c r="D129" s="25" t="str">
        <f>SUBSTITUTE([7]签字版本!D129,MID([7]签字版本!D129,4,4),"****")</f>
        <v>138****0197</v>
      </c>
      <c r="E129" s="24" t="str">
        <f>[7]签字版本!E129</f>
        <v>下罗村</v>
      </c>
      <c r="F129" s="26">
        <f>[7]签字版本!F129</f>
        <v>3.25</v>
      </c>
      <c r="G129" s="26">
        <f>F129</f>
        <v>3.25</v>
      </c>
      <c r="H129" s="26">
        <f>G129*30</f>
        <v>97.5</v>
      </c>
      <c r="I129" s="26">
        <f>[7]签字版本!J129</f>
        <v>19.5</v>
      </c>
      <c r="J129" s="25" t="str">
        <f>SUBSTITUTE([7]签字版本!K129,MID([7]签字版本!K129,9,7),"*******")</f>
        <v>90908210*******0047206</v>
      </c>
      <c r="K129" s="24" t="str">
        <f>[7]签字版本!L129</f>
        <v>连城县农村信用联社罗坊信用社</v>
      </c>
    </row>
    <row r="130" spans="1:11">
      <c r="A130" s="24" t="str">
        <f>[7]签字版本!A130</f>
        <v>124</v>
      </c>
      <c r="B130" s="24" t="str">
        <f>[7]签字版本!B130</f>
        <v>罗礼树</v>
      </c>
      <c r="C130" s="24" t="str">
        <f>SUBSTITUTE([7]签字版本!C130,MID([7]签字版本!C130,7,8),"********")</f>
        <v>352627********1918</v>
      </c>
      <c r="D130" s="25" t="str">
        <f>SUBSTITUTE([7]签字版本!D130,MID([7]签字版本!D130,4,4),"****")</f>
        <v>312****</v>
      </c>
      <c r="E130" s="24" t="str">
        <f>[7]签字版本!E130</f>
        <v>下罗村</v>
      </c>
      <c r="F130" s="26">
        <f>[7]签字版本!F130</f>
        <v>4.36</v>
      </c>
      <c r="G130" s="26">
        <f>F130</f>
        <v>4.36</v>
      </c>
      <c r="H130" s="26">
        <f>G130*30</f>
        <v>130.8</v>
      </c>
      <c r="I130" s="26">
        <f>[7]签字版本!J130</f>
        <v>26.16</v>
      </c>
      <c r="J130" s="25" t="str">
        <f>SUBSTITUTE([7]签字版本!K130,MID([7]签字版本!K130,9,7),"*******")</f>
        <v>62218405*******1165</v>
      </c>
      <c r="K130" s="24" t="str">
        <f>[7]签字版本!L130</f>
        <v>连城县农村信用联社罗坊信用社</v>
      </c>
    </row>
    <row r="131" spans="1:11">
      <c r="A131" s="24" t="str">
        <f>[7]签字版本!A131</f>
        <v>125</v>
      </c>
      <c r="B131" s="24" t="str">
        <f>[7]签字版本!B131</f>
        <v>罗礼团</v>
      </c>
      <c r="C131" s="24" t="str">
        <f>SUBSTITUTE([7]签字版本!C131,MID([7]签字版本!C131,7,8),"********")</f>
        <v>352627********191X</v>
      </c>
      <c r="D131" s="25" t="str">
        <f>SUBSTITUTE([7]签字版本!D131,MID([7]签字版本!D131,4,4),"****")</f>
        <v>187****9650</v>
      </c>
      <c r="E131" s="24" t="str">
        <f>[7]签字版本!E131</f>
        <v>下罗村</v>
      </c>
      <c r="F131" s="26">
        <f>[7]签字版本!F131</f>
        <v>2.35</v>
      </c>
      <c r="G131" s="26">
        <f>F131</f>
        <v>2.35</v>
      </c>
      <c r="H131" s="26">
        <f>G131*30</f>
        <v>70.5</v>
      </c>
      <c r="I131" s="26">
        <f>[7]签字版本!J131</f>
        <v>14.1</v>
      </c>
      <c r="J131" s="25" t="str">
        <f>SUBSTITUTE([7]签字版本!K131,MID([7]签字版本!K131,9,7),"*******")</f>
        <v>90908210*******0047340</v>
      </c>
      <c r="K131" s="24" t="str">
        <f>[7]签字版本!L131</f>
        <v>连城县农村信用联社罗坊信用社</v>
      </c>
    </row>
    <row r="132" spans="1:11">
      <c r="A132" s="24" t="str">
        <f>[7]签字版本!A132</f>
        <v>126</v>
      </c>
      <c r="B132" s="24" t="str">
        <f>[7]签字版本!B132</f>
        <v>罗旺祥</v>
      </c>
      <c r="C132" s="24" t="str">
        <f>SUBSTITUTE([7]签字版本!C132,MID([7]签字版本!C132,7,8),"********")</f>
        <v>352627********1918</v>
      </c>
      <c r="D132" s="25" t="str">
        <f>SUBSTITUTE([7]签字版本!D132,MID([7]签字版本!D132,4,4),"****")</f>
        <v>133****1049</v>
      </c>
      <c r="E132" s="24" t="str">
        <f>[7]签字版本!E132</f>
        <v>下罗村</v>
      </c>
      <c r="F132" s="26">
        <f>[7]签字版本!F132</f>
        <v>3.35</v>
      </c>
      <c r="G132" s="26">
        <f>F132</f>
        <v>3.35</v>
      </c>
      <c r="H132" s="26">
        <f>G132*30</f>
        <v>100.5</v>
      </c>
      <c r="I132" s="26">
        <f>[7]签字版本!J132</f>
        <v>20.1</v>
      </c>
      <c r="J132" s="25" t="str">
        <f>SUBSTITUTE([7]签字版本!K132,MID([7]签字版本!K132,9,7),"*******")</f>
        <v>62218405*******1454</v>
      </c>
      <c r="K132" s="24" t="str">
        <f>[7]签字版本!L132</f>
        <v>连城县农村信用联社罗坊信用社</v>
      </c>
    </row>
    <row r="133" spans="1:11">
      <c r="A133" s="24" t="str">
        <f>[7]签字版本!A133</f>
        <v>127</v>
      </c>
      <c r="B133" s="24" t="str">
        <f>[7]签字版本!B133</f>
        <v>罗晓彬</v>
      </c>
      <c r="C133" s="24" t="str">
        <f>SUBSTITUTE([7]签字版本!C133,MID([7]签字版本!C133,7,8),"********")</f>
        <v>350825********1913</v>
      </c>
      <c r="D133" s="25" t="str">
        <f>SUBSTITUTE([7]签字版本!D133,MID([7]签字版本!D133,4,4),"****")</f>
        <v>186****6824</v>
      </c>
      <c r="E133" s="24" t="str">
        <f>[7]签字版本!E133</f>
        <v>下罗村</v>
      </c>
      <c r="F133" s="26">
        <f>[7]签字版本!F133</f>
        <v>4.12</v>
      </c>
      <c r="G133" s="26">
        <f>F133</f>
        <v>4.12</v>
      </c>
      <c r="H133" s="26">
        <f>G133*30</f>
        <v>123.6</v>
      </c>
      <c r="I133" s="26">
        <f>[7]签字版本!J133</f>
        <v>24.72</v>
      </c>
      <c r="J133" s="25" t="str">
        <f>SUBSTITUTE([7]签字版本!K133,MID([7]签字版本!K133,9,7),"*******")</f>
        <v>62303615*******7935</v>
      </c>
      <c r="K133" s="24" t="str">
        <f>[7]签字版本!L133</f>
        <v>连城县农村信用联社罗坊信用社</v>
      </c>
    </row>
    <row r="134" spans="1:11">
      <c r="A134" s="24" t="str">
        <f>[7]签字版本!A134</f>
        <v>128</v>
      </c>
      <c r="B134" s="24" t="str">
        <f>[7]签字版本!B134</f>
        <v>罗礼仕</v>
      </c>
      <c r="C134" s="24" t="str">
        <f>SUBSTITUTE([7]签字版本!C134,MID([7]签字版本!C134,7,8),"********")</f>
        <v>352627********1916</v>
      </c>
      <c r="D134" s="25" t="str">
        <f>SUBSTITUTE([7]签字版本!D134,MID([7]签字版本!D134,4,4),"****")</f>
        <v/>
      </c>
      <c r="E134" s="24" t="str">
        <f>[7]签字版本!E134</f>
        <v>下罗村</v>
      </c>
      <c r="F134" s="26">
        <f>[7]签字版本!F134</f>
        <v>2.21</v>
      </c>
      <c r="G134" s="26">
        <f>F134</f>
        <v>2.21</v>
      </c>
      <c r="H134" s="26">
        <f>G134*30</f>
        <v>66.3</v>
      </c>
      <c r="I134" s="26">
        <f>[7]签字版本!J134</f>
        <v>13.26</v>
      </c>
      <c r="J134" s="25" t="str">
        <f>SUBSTITUTE([7]签字版本!K134,MID([7]签字版本!K134,9,7),"*******")</f>
        <v>90908210*******0047304</v>
      </c>
      <c r="K134" s="24" t="str">
        <f>[7]签字版本!L134</f>
        <v>连城县农村信用联社罗坊信用社</v>
      </c>
    </row>
    <row r="135" spans="1:11">
      <c r="A135" s="24" t="str">
        <f>[7]签字版本!A135</f>
        <v>129</v>
      </c>
      <c r="B135" s="24" t="str">
        <f>[7]签字版本!B135</f>
        <v>罗晋太</v>
      </c>
      <c r="C135" s="24" t="str">
        <f>SUBSTITUTE([7]签字版本!C135,MID([7]签字版本!C135,7,8),"********")</f>
        <v>352627********1914</v>
      </c>
      <c r="D135" s="25" t="str">
        <f>SUBSTITUTE([7]签字版本!D135,MID([7]签字版本!D135,4,4),"****")</f>
        <v>150****2946</v>
      </c>
      <c r="E135" s="24" t="str">
        <f>[7]签字版本!E135</f>
        <v>下罗村</v>
      </c>
      <c r="F135" s="26">
        <f>[7]签字版本!F135</f>
        <v>1.76</v>
      </c>
      <c r="G135" s="26">
        <f>F135</f>
        <v>1.76</v>
      </c>
      <c r="H135" s="26">
        <f>G135*30</f>
        <v>52.8</v>
      </c>
      <c r="I135" s="26">
        <f>[7]签字版本!J135</f>
        <v>10.56</v>
      </c>
      <c r="J135" s="25" t="str">
        <f>SUBSTITUTE([7]签字版本!K135,MID([7]签字版本!K135,9,7),"*******")</f>
        <v>90908210*******0047215</v>
      </c>
      <c r="K135" s="24" t="str">
        <f>[7]签字版本!L135</f>
        <v>连城县农村信用联社罗坊信用社</v>
      </c>
    </row>
    <row r="136" spans="1:11">
      <c r="A136" s="24" t="str">
        <f>[7]签字版本!A136</f>
        <v>130</v>
      </c>
      <c r="B136" s="24" t="str">
        <f>[7]签字版本!B136</f>
        <v>罗李树</v>
      </c>
      <c r="C136" s="24" t="str">
        <f>SUBSTITUTE([7]签字版本!C136,MID([7]签字版本!C136,7,8),"********")</f>
        <v>352627********1916</v>
      </c>
      <c r="D136" s="25" t="str">
        <f>SUBSTITUTE([7]签字版本!D136,MID([7]签字版本!D136,4,4),"****")</f>
        <v>849****</v>
      </c>
      <c r="E136" s="24" t="str">
        <f>[7]签字版本!E136</f>
        <v>下罗村</v>
      </c>
      <c r="F136" s="26">
        <f>[7]签字版本!F136</f>
        <v>3.72</v>
      </c>
      <c r="G136" s="26">
        <f>F136</f>
        <v>3.72</v>
      </c>
      <c r="H136" s="26">
        <f>G136*30</f>
        <v>111.6</v>
      </c>
      <c r="I136" s="26">
        <f>[7]签字版本!J136</f>
        <v>22.32</v>
      </c>
      <c r="J136" s="25" t="str">
        <f>SUBSTITUTE([7]签字版本!K136,MID([7]签字版本!K136,9,7),"*******")</f>
        <v>90908210*******0047288</v>
      </c>
      <c r="K136" s="24" t="str">
        <f>[7]签字版本!L136</f>
        <v>连城县农村信用联社罗坊信用社</v>
      </c>
    </row>
    <row r="137" spans="1:11">
      <c r="A137" s="24" t="str">
        <f>[7]签字版本!A137</f>
        <v>131</v>
      </c>
      <c r="B137" s="24" t="str">
        <f>[7]签字版本!B137</f>
        <v>罗益树</v>
      </c>
      <c r="C137" s="24" t="str">
        <f>SUBSTITUTE([7]签字版本!C137,MID([7]签字版本!C137,7,8),"********")</f>
        <v>352627********1916</v>
      </c>
      <c r="D137" s="25" t="str">
        <f>SUBSTITUTE([7]签字版本!D137,MID([7]签字版本!D137,4,4),"****")</f>
        <v>152****7122</v>
      </c>
      <c r="E137" s="24" t="str">
        <f>[7]签字版本!E137</f>
        <v>下罗村</v>
      </c>
      <c r="F137" s="26">
        <f>[7]签字版本!F137</f>
        <v>0.94</v>
      </c>
      <c r="G137" s="26">
        <f>F137</f>
        <v>0.94</v>
      </c>
      <c r="H137" s="26">
        <f>G137*30</f>
        <v>28.2</v>
      </c>
      <c r="I137" s="26">
        <f>[7]签字版本!J137</f>
        <v>5.64</v>
      </c>
      <c r="J137" s="25" t="str">
        <f>SUBSTITUTE([7]签字版本!K137,MID([7]签字版本!K137,9,7),"*******")</f>
        <v>90908210*******0047162</v>
      </c>
      <c r="K137" s="24" t="str">
        <f>[7]签字版本!L137</f>
        <v>连城县农村信用联社罗坊信用社</v>
      </c>
    </row>
    <row r="138" spans="1:11">
      <c r="A138" s="24" t="str">
        <f>[7]签字版本!A138</f>
        <v>132</v>
      </c>
      <c r="B138" s="24" t="str">
        <f>[7]签字版本!B138</f>
        <v>罗桃芳</v>
      </c>
      <c r="C138" s="24" t="str">
        <f>SUBSTITUTE([7]签字版本!C138,MID([7]签字版本!C138,7,8),"********")</f>
        <v>352627********1914</v>
      </c>
      <c r="D138" s="25" t="str">
        <f>SUBSTITUTE([7]签字版本!D138,MID([7]签字版本!D138,4,4),"****")</f>
        <v>849****</v>
      </c>
      <c r="E138" s="24" t="str">
        <f>[7]签字版本!E138</f>
        <v>下罗村</v>
      </c>
      <c r="F138" s="26">
        <f>[7]签字版本!F138</f>
        <v>2.73</v>
      </c>
      <c r="G138" s="26">
        <f>F138</f>
        <v>2.73</v>
      </c>
      <c r="H138" s="26">
        <f>G138*30</f>
        <v>81.9</v>
      </c>
      <c r="I138" s="26">
        <f>[7]签字版本!J138</f>
        <v>16.38</v>
      </c>
      <c r="J138" s="25" t="str">
        <f>SUBSTITUTE([7]签字版本!K138,MID([7]签字版本!K138,9,7),"*******")</f>
        <v>90908210*******0047180</v>
      </c>
      <c r="K138" s="24" t="str">
        <f>[7]签字版本!L138</f>
        <v>连城县农村信用联社罗坊信用社</v>
      </c>
    </row>
    <row r="139" spans="1:11">
      <c r="A139" s="24" t="str">
        <f>[7]签字版本!A139</f>
        <v>133</v>
      </c>
      <c r="B139" s="24" t="str">
        <f>[7]签字版本!B139</f>
        <v>罗松太</v>
      </c>
      <c r="C139" s="24" t="str">
        <f>SUBSTITUTE([7]签字版本!C139,MID([7]签字版本!C139,7,8),"********")</f>
        <v>352627********1917</v>
      </c>
      <c r="D139" s="25" t="str">
        <f>SUBSTITUTE([7]签字版本!D139,MID([7]签字版本!D139,4,4),"****")</f>
        <v>138****4249</v>
      </c>
      <c r="E139" s="24" t="str">
        <f>[7]签字版本!E139</f>
        <v>下罗村</v>
      </c>
      <c r="F139" s="26">
        <f>[7]签字版本!F139</f>
        <v>4.07</v>
      </c>
      <c r="G139" s="26">
        <f>F139</f>
        <v>4.07</v>
      </c>
      <c r="H139" s="26">
        <f>G139*30</f>
        <v>122.1</v>
      </c>
      <c r="I139" s="26">
        <f>[7]签字版本!J139</f>
        <v>24.42</v>
      </c>
      <c r="J139" s="25" t="str">
        <f>SUBSTITUTE([7]签字版本!K139,MID([7]签字版本!K139,9,7),"*******")</f>
        <v>90908210*******0047313</v>
      </c>
      <c r="K139" s="24" t="str">
        <f>[7]签字版本!L139</f>
        <v>连城县农村信用联社罗坊信用社</v>
      </c>
    </row>
    <row r="140" spans="1:11">
      <c r="A140" s="24" t="str">
        <f>[7]签字版本!A140</f>
        <v>134</v>
      </c>
      <c r="B140" s="24" t="str">
        <f>[7]签字版本!B140</f>
        <v>罗祥亨</v>
      </c>
      <c r="C140" s="24" t="str">
        <f>SUBSTITUTE([7]签字版本!C140,MID([7]签字版本!C140,7,8),"********")</f>
        <v>352627********1910</v>
      </c>
      <c r="D140" s="25" t="str">
        <f>SUBSTITUTE([7]签字版本!D140,MID([7]签字版本!D140,4,4),"****")</f>
        <v>183****6370</v>
      </c>
      <c r="E140" s="24" t="str">
        <f>[7]签字版本!E140</f>
        <v>下罗村</v>
      </c>
      <c r="F140" s="26">
        <f>[7]签字版本!F140</f>
        <v>0.54</v>
      </c>
      <c r="G140" s="26">
        <f>F140</f>
        <v>0.54</v>
      </c>
      <c r="H140" s="26">
        <f>G140*30</f>
        <v>16.2</v>
      </c>
      <c r="I140" s="26">
        <f>[7]签字版本!J140</f>
        <v>3.24</v>
      </c>
      <c r="J140" s="25" t="str">
        <f>SUBSTITUTE([7]签字版本!K140,MID([7]签字版本!K140,9,7),"*******")</f>
        <v>90908210*******0047411</v>
      </c>
      <c r="K140" s="24" t="str">
        <f>[7]签字版本!L140</f>
        <v>连城县农村信用联社罗坊信用社</v>
      </c>
    </row>
    <row r="141" spans="1:11">
      <c r="A141" s="24" t="str">
        <f>[7]签字版本!A141</f>
        <v>135</v>
      </c>
      <c r="B141" s="24" t="str">
        <f>[7]签字版本!B141</f>
        <v>罗礼强</v>
      </c>
      <c r="C141" s="24" t="str">
        <f>SUBSTITUTE([7]签字版本!C141,MID([7]签字版本!C141,7,8),"********")</f>
        <v>352627********1913</v>
      </c>
      <c r="D141" s="25" t="str">
        <f>SUBSTITUTE([7]签字版本!D141,MID([7]签字版本!D141,4,4),"****")</f>
        <v>177****3467</v>
      </c>
      <c r="E141" s="24" t="str">
        <f>[7]签字版本!E141</f>
        <v>下罗村</v>
      </c>
      <c r="F141" s="26">
        <f>[7]签字版本!F141</f>
        <v>2.65</v>
      </c>
      <c r="G141" s="26">
        <f>F141</f>
        <v>2.65</v>
      </c>
      <c r="H141" s="26">
        <f>G141*30</f>
        <v>79.5</v>
      </c>
      <c r="I141" s="26">
        <f>[7]签字版本!J141</f>
        <v>15.9</v>
      </c>
      <c r="J141" s="25" t="str">
        <f>SUBSTITUTE([7]签字版本!K141,MID([7]签字版本!K141,9,7),"*******")</f>
        <v>90908210*******0047386</v>
      </c>
      <c r="K141" s="24" t="str">
        <f>[7]签字版本!L141</f>
        <v>连城县农村信用联社罗坊信用社</v>
      </c>
    </row>
    <row r="142" spans="1:11">
      <c r="A142" s="24" t="str">
        <f>[7]签字版本!A142</f>
        <v>136</v>
      </c>
      <c r="B142" s="24" t="str">
        <f>[7]签字版本!B142</f>
        <v>罗桃生</v>
      </c>
      <c r="C142" s="24" t="str">
        <f>SUBSTITUTE([7]签字版本!C142,MID([7]签字版本!C142,7,8),"********")</f>
        <v>352627********193X</v>
      </c>
      <c r="D142" s="25" t="str">
        <f>SUBSTITUTE([7]签字版本!D142,MID([7]签字版本!D142,4,4),"****")</f>
        <v>158****0221</v>
      </c>
      <c r="E142" s="24" t="str">
        <f>[7]签字版本!E142</f>
        <v>下罗村</v>
      </c>
      <c r="F142" s="26">
        <f>[7]签字版本!F142</f>
        <v>3.94</v>
      </c>
      <c r="G142" s="26">
        <f>F142</f>
        <v>3.94</v>
      </c>
      <c r="H142" s="26">
        <f>G142*30</f>
        <v>118.2</v>
      </c>
      <c r="I142" s="26">
        <f>[7]签字版本!J142</f>
        <v>23.64</v>
      </c>
      <c r="J142" s="25" t="str">
        <f>SUBSTITUTE([7]签字版本!K142,MID([7]签字版本!K142,9,7),"*******")</f>
        <v>90908210*******0047590</v>
      </c>
      <c r="K142" s="24" t="str">
        <f>[7]签字版本!L142</f>
        <v>连城县农村信用联社罗坊信用社</v>
      </c>
    </row>
    <row r="143" spans="1:11">
      <c r="A143" s="24" t="str">
        <f>[7]签字版本!A143</f>
        <v>137</v>
      </c>
      <c r="B143" s="24" t="str">
        <f>[7]签字版本!B143</f>
        <v>罗源生</v>
      </c>
      <c r="C143" s="24" t="str">
        <f>SUBSTITUTE([7]签字版本!C143,MID([7]签字版本!C143,7,8),"********")</f>
        <v>352627********1916</v>
      </c>
      <c r="D143" s="25" t="str">
        <f>SUBSTITUTE([7]签字版本!D143,MID([7]签字版本!D143,4,4),"****")</f>
        <v>312****</v>
      </c>
      <c r="E143" s="24" t="str">
        <f>[7]签字版本!E143</f>
        <v>下罗村</v>
      </c>
      <c r="F143" s="26">
        <f>[7]签字版本!F143</f>
        <v>0.28</v>
      </c>
      <c r="G143" s="26">
        <f>F143</f>
        <v>0.28</v>
      </c>
      <c r="H143" s="26">
        <f>G143*30</f>
        <v>8.4</v>
      </c>
      <c r="I143" s="26">
        <f>[7]签字版本!J143</f>
        <v>1.68</v>
      </c>
      <c r="J143" s="25" t="str">
        <f>SUBSTITUTE([7]签字版本!K143,MID([7]签字版本!K143,9,7),"*******")</f>
        <v>90908210*******0047607</v>
      </c>
      <c r="K143" s="24" t="str">
        <f>[7]签字版本!L143</f>
        <v>连城县农村信用联社罗坊信用社</v>
      </c>
    </row>
    <row r="144" spans="1:11">
      <c r="A144" s="24" t="str">
        <f>[7]签字版本!A144</f>
        <v>138</v>
      </c>
      <c r="B144" s="24" t="str">
        <f>[7]签字版本!B144</f>
        <v>罗树尧</v>
      </c>
      <c r="C144" s="24" t="str">
        <f>SUBSTITUTE([7]签字版本!C144,MID([7]签字版本!C144,7,8),"********")</f>
        <v>352627********191X</v>
      </c>
      <c r="D144" s="25" t="str">
        <f>SUBSTITUTE([7]签字版本!D144,MID([7]签字版本!D144,4,4),"****")</f>
        <v>849****</v>
      </c>
      <c r="E144" s="24" t="str">
        <f>[7]签字版本!E144</f>
        <v>下罗村</v>
      </c>
      <c r="F144" s="26">
        <f>[7]签字版本!F144</f>
        <v>4.09</v>
      </c>
      <c r="G144" s="26">
        <f>F144</f>
        <v>4.09</v>
      </c>
      <c r="H144" s="26">
        <f>G144*30</f>
        <v>122.7</v>
      </c>
      <c r="I144" s="26">
        <f>[7]签字版本!J144</f>
        <v>24.54</v>
      </c>
      <c r="J144" s="25" t="str">
        <f>SUBSTITUTE([7]签字版本!K144,MID([7]签字版本!K144,9,7),"*******")</f>
        <v>90908210*******0047554</v>
      </c>
      <c r="K144" s="24" t="str">
        <f>[7]签字版本!L144</f>
        <v>连城县农村信用联社罗坊信用社</v>
      </c>
    </row>
    <row r="145" spans="1:11">
      <c r="A145" s="24" t="str">
        <f>[7]签字版本!A145</f>
        <v>139</v>
      </c>
      <c r="B145" s="24" t="str">
        <f>[7]签字版本!B145</f>
        <v>罗明生</v>
      </c>
      <c r="C145" s="24" t="str">
        <f>SUBSTITUTE([7]签字版本!C145,MID([7]签字版本!C145,7,8),"********")</f>
        <v>	35262********31914</v>
      </c>
      <c r="D145" s="25" t="str">
        <f>SUBSTITUTE([7]签字版本!D145,MID([7]签字版本!D145,4,4),"****")</f>
        <v>312****</v>
      </c>
      <c r="E145" s="24" t="str">
        <f>[7]签字版本!E145</f>
        <v>下罗村</v>
      </c>
      <c r="F145" s="26">
        <f>[7]签字版本!F145</f>
        <v>2.38</v>
      </c>
      <c r="G145" s="26">
        <f>F145</f>
        <v>2.38</v>
      </c>
      <c r="H145" s="26">
        <f>G145*30</f>
        <v>71.4</v>
      </c>
      <c r="I145" s="26">
        <f>[7]签字版本!J145</f>
        <v>14.28</v>
      </c>
      <c r="J145" s="25" t="str">
        <f>SUBSTITUTE([7]签字版本!K145,MID([7]签字版本!K145,9,7),"*******")</f>
        <v>	9090821*******00047466</v>
      </c>
      <c r="K145" s="24" t="str">
        <f>[7]签字版本!L145</f>
        <v>连城县农村信用联社罗坊信用社</v>
      </c>
    </row>
    <row r="146" spans="1:11">
      <c r="A146" s="24" t="str">
        <f>[7]签字版本!A146</f>
        <v>140</v>
      </c>
      <c r="B146" s="24" t="str">
        <f>[7]签字版本!B146</f>
        <v>陈彩群</v>
      </c>
      <c r="C146" s="24" t="str">
        <f>SUBSTITUTE([7]签字版本!C146,MID([7]签字版本!C146,7,8),"********")</f>
        <v>352627********1921</v>
      </c>
      <c r="D146" s="25" t="str">
        <f>SUBSTITUTE([7]签字版本!D146,MID([7]签字版本!D146,4,4),"****")</f>
        <v>136****2872</v>
      </c>
      <c r="E146" s="24" t="str">
        <f>[7]签字版本!E146</f>
        <v>下罗村</v>
      </c>
      <c r="F146" s="26">
        <f>[7]签字版本!F146</f>
        <v>2.88</v>
      </c>
      <c r="G146" s="26">
        <f>F146</f>
        <v>2.88</v>
      </c>
      <c r="H146" s="26">
        <f>G146*30</f>
        <v>86.4</v>
      </c>
      <c r="I146" s="26">
        <f>[7]签字版本!J146</f>
        <v>17.28</v>
      </c>
      <c r="J146" s="25" t="str">
        <f>SUBSTITUTE([7]签字版本!K146,MID([7]签字版本!K146,9,7),"*******")</f>
        <v>90908210*******0047448</v>
      </c>
      <c r="K146" s="24" t="str">
        <f>[7]签字版本!L146</f>
        <v>连城县农村信用联社罗坊信用社</v>
      </c>
    </row>
    <row r="147" spans="1:11">
      <c r="A147" s="24" t="str">
        <f>[7]签字版本!A147</f>
        <v>141</v>
      </c>
      <c r="B147" s="24" t="str">
        <f>[7]签字版本!B147</f>
        <v>罗金尧</v>
      </c>
      <c r="C147" s="24" t="str">
        <f>SUBSTITUTE([7]签字版本!C147,MID([7]签字版本!C147,7,8),"********")</f>
        <v>352627********1918</v>
      </c>
      <c r="D147" s="25" t="str">
        <f>SUBSTITUTE([7]签字版本!D147,MID([7]签字版本!D147,4,4),"****")</f>
        <v>133****1948</v>
      </c>
      <c r="E147" s="24" t="str">
        <f>[7]签字版本!E147</f>
        <v>下罗村</v>
      </c>
      <c r="F147" s="26">
        <f>[7]签字版本!F147</f>
        <v>3.75</v>
      </c>
      <c r="G147" s="26">
        <f>F147</f>
        <v>3.75</v>
      </c>
      <c r="H147" s="26">
        <f>G147*30</f>
        <v>112.5</v>
      </c>
      <c r="I147" s="26">
        <f>[7]签字版本!J147</f>
        <v>22.5</v>
      </c>
      <c r="J147" s="25" t="str">
        <f>SUBSTITUTE([7]签字版本!K147,MID([7]签字版本!K147,9,7),"*******")</f>
        <v>90908210*******0047563</v>
      </c>
      <c r="K147" s="24" t="str">
        <f>[7]签字版本!L147</f>
        <v>连城县农村信用联社罗坊信用社</v>
      </c>
    </row>
    <row r="148" spans="1:11">
      <c r="A148" s="24" t="str">
        <f>[7]签字版本!A148</f>
        <v>142</v>
      </c>
      <c r="B148" s="24" t="str">
        <f>[7]签字版本!B148</f>
        <v>罗顺生</v>
      </c>
      <c r="C148" s="24" t="str">
        <f>SUBSTITUTE([7]签字版本!C148,MID([7]签字版本!C148,7,8),"********")</f>
        <v>352627********1912</v>
      </c>
      <c r="D148" s="25" t="str">
        <f>SUBSTITUTE([7]签字版本!D148,MID([7]签字版本!D148,4,4),"****")</f>
        <v>150****3763</v>
      </c>
      <c r="E148" s="24" t="str">
        <f>[7]签字版本!E148</f>
        <v>下罗村</v>
      </c>
      <c r="F148" s="26">
        <f>[7]签字版本!F148</f>
        <v>6.67</v>
      </c>
      <c r="G148" s="26">
        <f>F148</f>
        <v>6.67</v>
      </c>
      <c r="H148" s="26">
        <f>G148*30</f>
        <v>200.1</v>
      </c>
      <c r="I148" s="26">
        <f>[7]签字版本!J148</f>
        <v>40.02</v>
      </c>
      <c r="J148" s="25" t="str">
        <f>SUBSTITUTE([7]签字版本!K148,MID([7]签字版本!K148,9,7),"*******")</f>
        <v>90908210*******0047572</v>
      </c>
      <c r="K148" s="24" t="str">
        <f>[7]签字版本!L148</f>
        <v>连城县农村信用联社罗坊信用社</v>
      </c>
    </row>
    <row r="149" spans="1:11">
      <c r="A149" s="24" t="str">
        <f>[7]签字版本!A149</f>
        <v>143</v>
      </c>
      <c r="B149" s="24" t="str">
        <f>[7]签字版本!B149</f>
        <v>吴绍花</v>
      </c>
      <c r="C149" s="24" t="str">
        <f>SUBSTITUTE([7]签字版本!C149,MID([7]签字版本!C149,7,8),"********")</f>
        <v>532621********2529</v>
      </c>
      <c r="D149" s="25" t="str">
        <f>SUBSTITUTE([7]签字版本!D149,MID([7]签字版本!D149,4,4),"****")</f>
        <v>183****0226</v>
      </c>
      <c r="E149" s="24" t="str">
        <f>[7]签字版本!E149</f>
        <v>下罗村</v>
      </c>
      <c r="F149" s="26">
        <f>[7]签字版本!F149</f>
        <v>0.84</v>
      </c>
      <c r="G149" s="26">
        <f>F149</f>
        <v>0.84</v>
      </c>
      <c r="H149" s="26">
        <f>G149*30</f>
        <v>25.2</v>
      </c>
      <c r="I149" s="26">
        <f>[7]签字版本!J149</f>
        <v>5.04</v>
      </c>
      <c r="J149" s="25" t="str">
        <f>SUBSTITUTE([7]签字版本!K149,MID([7]签字版本!K149,9,7),"*******")</f>
        <v>90908210*******0208425</v>
      </c>
      <c r="K149" s="24" t="str">
        <f>[7]签字版本!L149</f>
        <v>连城县农村信用联社罗坊信用社</v>
      </c>
    </row>
    <row r="150" spans="1:11">
      <c r="A150" s="24" t="str">
        <f>[7]签字版本!A150</f>
        <v>144</v>
      </c>
      <c r="B150" s="24" t="str">
        <f>[7]签字版本!B150</f>
        <v>罗水保</v>
      </c>
      <c r="C150" s="24" t="str">
        <f>SUBSTITUTE([7]签字版本!C150,MID([7]签字版本!C150,7,8),"********")</f>
        <v>352627********1912</v>
      </c>
      <c r="D150" s="25" t="str">
        <f>SUBSTITUTE([7]签字版本!D150,MID([7]签字版本!D150,4,4),"****")</f>
        <v>180****8963</v>
      </c>
      <c r="E150" s="24" t="str">
        <f>[7]签字版本!E150</f>
        <v>下罗村</v>
      </c>
      <c r="F150" s="26">
        <f>[7]签字版本!F150</f>
        <v>6.05</v>
      </c>
      <c r="G150" s="26">
        <f>F150</f>
        <v>6.05</v>
      </c>
      <c r="H150" s="26">
        <f>G150*30</f>
        <v>181.5</v>
      </c>
      <c r="I150" s="26">
        <f>[7]签字版本!J150</f>
        <v>36.3</v>
      </c>
      <c r="J150" s="25" t="str">
        <f>SUBSTITUTE([7]签字版本!K150,MID([7]签字版本!K150,9,7),"*******")</f>
        <v>90908210*******0047581</v>
      </c>
      <c r="K150" s="24" t="str">
        <f>[7]签字版本!L150</f>
        <v>连城县农村信用联社罗坊信用社</v>
      </c>
    </row>
    <row r="151" spans="1:11">
      <c r="A151" s="24" t="str">
        <f>[7]签字版本!A151</f>
        <v>145</v>
      </c>
      <c r="B151" s="24" t="str">
        <f>[7]签字版本!B151</f>
        <v>罗礼炎</v>
      </c>
      <c r="C151" s="24" t="str">
        <f>SUBSTITUTE([7]签字版本!C151,MID([7]签字版本!C151,7,8),"********")</f>
        <v>352627********1918</v>
      </c>
      <c r="D151" s="25" t="str">
        <f>SUBSTITUTE([7]签字版本!D151,MID([7]签字版本!D151,4,4),"****")</f>
        <v>139****1772</v>
      </c>
      <c r="E151" s="24" t="str">
        <f>[7]签字版本!E151</f>
        <v>下罗村</v>
      </c>
      <c r="F151" s="26">
        <f>[7]签字版本!F151</f>
        <v>5.2</v>
      </c>
      <c r="G151" s="26">
        <f>F151</f>
        <v>5.2</v>
      </c>
      <c r="H151" s="26">
        <f>G151*30</f>
        <v>156</v>
      </c>
      <c r="I151" s="26">
        <f>[7]签字版本!J151</f>
        <v>31.2</v>
      </c>
      <c r="J151" s="25" t="str">
        <f>SUBSTITUTE([7]签字版本!K151,MID([7]签字版本!K151,9,7),"*******")</f>
        <v>90908210*******0047457</v>
      </c>
      <c r="K151" s="24" t="str">
        <f>[7]签字版本!L151</f>
        <v>连城县农村信用联社罗坊信用社</v>
      </c>
    </row>
    <row r="152" spans="1:11">
      <c r="A152" s="24" t="str">
        <f>[7]签字版本!A152</f>
        <v>146</v>
      </c>
      <c r="B152" s="24" t="str">
        <f>[7]签字版本!B152</f>
        <v>谢清权</v>
      </c>
      <c r="C152" s="24" t="str">
        <f>SUBSTITUTE([7]签字版本!C152,MID([7]签字版本!C152,7,8),"********")</f>
        <v>352627********1922</v>
      </c>
      <c r="D152" s="25" t="str">
        <f>SUBSTITUTE([7]签字版本!D152,MID([7]签字版本!D152,4,4),"****")</f>
        <v>131****0158</v>
      </c>
      <c r="E152" s="24" t="str">
        <f>[7]签字版本!E152</f>
        <v>下罗村</v>
      </c>
      <c r="F152" s="26">
        <f>[7]签字版本!F152</f>
        <v>7.46</v>
      </c>
      <c r="G152" s="26">
        <f>F152</f>
        <v>7.46</v>
      </c>
      <c r="H152" s="26">
        <f>G152*30</f>
        <v>223.8</v>
      </c>
      <c r="I152" s="26">
        <f>[7]签字版本!J152</f>
        <v>44.76</v>
      </c>
      <c r="J152" s="25" t="str">
        <f>SUBSTITUTE([7]签字版本!K152,MID([7]签字版本!K152,9,7),"*******")</f>
        <v>62218405*******9835</v>
      </c>
      <c r="K152" s="24" t="str">
        <f>[7]签字版本!L152</f>
        <v>连城县农村信用联社罗坊信用社</v>
      </c>
    </row>
    <row r="153" spans="1:11">
      <c r="A153" s="24" t="str">
        <f>[7]签字版本!A153</f>
        <v>147</v>
      </c>
      <c r="B153" s="24" t="str">
        <f>[7]签字版本!B153</f>
        <v>罗太亮</v>
      </c>
      <c r="C153" s="24" t="str">
        <f>SUBSTITUTE([7]签字版本!C153,MID([7]签字版本!C153,7,8),"********")</f>
        <v>352627********1935</v>
      </c>
      <c r="D153" s="25" t="str">
        <f>SUBSTITUTE([7]签字版本!D153,MID([7]签字版本!D153,4,4),"****")</f>
        <v>151****7521</v>
      </c>
      <c r="E153" s="24" t="str">
        <f>[7]签字版本!E153</f>
        <v>下罗村</v>
      </c>
      <c r="F153" s="26">
        <f>[7]签字版本!F153</f>
        <v>3.59</v>
      </c>
      <c r="G153" s="26">
        <f>F153</f>
        <v>3.59</v>
      </c>
      <c r="H153" s="26">
        <f>G153*30</f>
        <v>107.7</v>
      </c>
      <c r="I153" s="26">
        <f>[7]签字版本!J153</f>
        <v>21.54</v>
      </c>
      <c r="J153" s="25" t="str">
        <f>SUBSTITUTE([7]签字版本!K153,MID([7]签字版本!K153,9,7),"*******")</f>
        <v>62218405*******1983</v>
      </c>
      <c r="K153" s="24" t="str">
        <f>[7]签字版本!L153</f>
        <v>连城县农村信用联社罗坊信用社</v>
      </c>
    </row>
    <row r="154" spans="1:11">
      <c r="A154" s="24" t="str">
        <f>[7]签字版本!A154</f>
        <v>148</v>
      </c>
      <c r="B154" s="24" t="str">
        <f>[7]签字版本!B154</f>
        <v>罗太盛</v>
      </c>
      <c r="C154" s="24" t="str">
        <f>SUBSTITUTE([7]签字版本!C154,MID([7]签字版本!C154,7,8),"********")</f>
        <v>352627********1911</v>
      </c>
      <c r="D154" s="25" t="str">
        <f>SUBSTITUTE([7]签字版本!D154,MID([7]签字版本!D154,4,4),"****")</f>
        <v>158****6849</v>
      </c>
      <c r="E154" s="24" t="str">
        <f>[7]签字版本!E154</f>
        <v>下罗村</v>
      </c>
      <c r="F154" s="26">
        <f>[7]签字版本!F154</f>
        <v>2.19</v>
      </c>
      <c r="G154" s="26">
        <f>F154</f>
        <v>2.19</v>
      </c>
      <c r="H154" s="26">
        <f>G154*30</f>
        <v>65.7</v>
      </c>
      <c r="I154" s="26">
        <f>[7]签字版本!J154</f>
        <v>13.14</v>
      </c>
      <c r="J154" s="25" t="str">
        <f>SUBSTITUTE([7]签字版本!K154,MID([7]签字版本!K154,9,7),"*******")</f>
        <v>90908210*******0047545</v>
      </c>
      <c r="K154" s="24" t="str">
        <f>[7]签字版本!L154</f>
        <v>连城县农村信用联社罗坊信用社</v>
      </c>
    </row>
    <row r="155" spans="1:11">
      <c r="A155" s="24" t="str">
        <f>[7]签字版本!A155</f>
        <v>149</v>
      </c>
      <c r="B155" s="24" t="str">
        <f>[7]签字版本!B155</f>
        <v>罗太泉</v>
      </c>
      <c r="C155" s="24" t="str">
        <f>SUBSTITUTE([7]签字版本!C155,MID([7]签字版本!C155,7,8),"********")</f>
        <v>352627********1915</v>
      </c>
      <c r="D155" s="25" t="str">
        <f>SUBSTITUTE([7]签字版本!D155,MID([7]签字版本!D155,4,4),"****")</f>
        <v>138****7341</v>
      </c>
      <c r="E155" s="24" t="str">
        <f>[7]签字版本!E155</f>
        <v>下罗村</v>
      </c>
      <c r="F155" s="26">
        <f>[7]签字版本!F155</f>
        <v>3.02</v>
      </c>
      <c r="G155" s="26">
        <f>F155</f>
        <v>3.02</v>
      </c>
      <c r="H155" s="26">
        <f>G155*30</f>
        <v>90.6</v>
      </c>
      <c r="I155" s="26">
        <f>[7]签字版本!J155</f>
        <v>18.12</v>
      </c>
      <c r="J155" s="25" t="str">
        <f>SUBSTITUTE([7]签字版本!K155,MID([7]签字版本!K155,9,7),"*******")</f>
        <v>90908210*******0047536</v>
      </c>
      <c r="K155" s="24" t="str">
        <f>[7]签字版本!L155</f>
        <v>连城县农村信用联社罗坊信用社</v>
      </c>
    </row>
    <row r="156" spans="1:11">
      <c r="A156" s="24" t="str">
        <f>[7]签字版本!A156</f>
        <v>150</v>
      </c>
      <c r="B156" s="24" t="str">
        <f>[7]签字版本!B156</f>
        <v>罗夕钊</v>
      </c>
      <c r="C156" s="24" t="str">
        <f>SUBSTITUTE([7]签字版本!C156,MID([7]签字版本!C156,7,8),"********")</f>
        <v>352627********1918</v>
      </c>
      <c r="D156" s="25" t="str">
        <f>SUBSTITUTE([7]签字版本!D156,MID([7]签字版本!D156,4,4),"****")</f>
        <v>131****0725</v>
      </c>
      <c r="E156" s="24" t="str">
        <f>[7]签字版本!E156</f>
        <v>下罗村</v>
      </c>
      <c r="F156" s="26">
        <f>[7]签字版本!F156</f>
        <v>3.02</v>
      </c>
      <c r="G156" s="26">
        <f>F156</f>
        <v>3.02</v>
      </c>
      <c r="H156" s="26">
        <f>G156*30</f>
        <v>90.6</v>
      </c>
      <c r="I156" s="26">
        <f>[7]签字版本!J156</f>
        <v>18.12</v>
      </c>
      <c r="J156" s="25" t="str">
        <f>SUBSTITUTE([7]签字版本!K156,MID([7]签字版本!K156,9,7),"*******")</f>
        <v>90908210*******0047377</v>
      </c>
      <c r="K156" s="24" t="str">
        <f>[7]签字版本!L156</f>
        <v>连城县农村信用联社罗坊信用社</v>
      </c>
    </row>
    <row r="157" spans="1:11">
      <c r="A157" s="24" t="str">
        <f>[7]签字版本!A157</f>
        <v>151</v>
      </c>
      <c r="B157" s="24" t="str">
        <f>[7]签字版本!B157</f>
        <v>罗德亨</v>
      </c>
      <c r="C157" s="24" t="str">
        <f>SUBSTITUTE([7]签字版本!C157,MID([7]签字版本!C157,7,8),"********")</f>
        <v>352627********1917</v>
      </c>
      <c r="D157" s="25" t="str">
        <f>SUBSTITUTE([7]签字版本!D157,MID([7]签字版本!D157,4,4),"****")</f>
        <v>150****8445</v>
      </c>
      <c r="E157" s="24" t="str">
        <f>[7]签字版本!E157</f>
        <v>下罗村</v>
      </c>
      <c r="F157" s="26">
        <f>[7]签字版本!F157</f>
        <v>6.43</v>
      </c>
      <c r="G157" s="26">
        <f>F157</f>
        <v>6.43</v>
      </c>
      <c r="H157" s="26">
        <f>G157*30</f>
        <v>192.9</v>
      </c>
      <c r="I157" s="26">
        <f>[7]签字版本!J157</f>
        <v>38.58</v>
      </c>
      <c r="J157" s="25" t="str">
        <f>SUBSTITUTE([7]签字版本!K157,MID([7]签字版本!K157,9,7),"*******")</f>
        <v>90908210*******0047402</v>
      </c>
      <c r="K157" s="24" t="str">
        <f>[7]签字版本!L157</f>
        <v>连城县农村信用联社罗坊信用社</v>
      </c>
    </row>
    <row r="158" spans="1:11">
      <c r="A158" s="24" t="str">
        <f>[7]签字版本!A158</f>
        <v>152</v>
      </c>
      <c r="B158" s="24" t="str">
        <f>[7]签字版本!B158</f>
        <v>罗钊舜</v>
      </c>
      <c r="C158" s="24" t="str">
        <f>SUBSTITUTE([7]签字版本!C158,MID([7]签字版本!C158,7,8),"********")</f>
        <v>352627********191X</v>
      </c>
      <c r="D158" s="25" t="str">
        <f>SUBSTITUTE([7]签字版本!D158,MID([7]签字版本!D158,4,4),"****")</f>
        <v>137****5816</v>
      </c>
      <c r="E158" s="24" t="str">
        <f>[7]签字版本!E158</f>
        <v>下罗村</v>
      </c>
      <c r="F158" s="26">
        <f>[7]签字版本!F158</f>
        <v>3.24</v>
      </c>
      <c r="G158" s="26">
        <f>F158</f>
        <v>3.24</v>
      </c>
      <c r="H158" s="26">
        <f>G158*30</f>
        <v>97.2</v>
      </c>
      <c r="I158" s="26">
        <f>[7]签字版本!J158</f>
        <v>19.44</v>
      </c>
      <c r="J158" s="25" t="str">
        <f>SUBSTITUTE([7]签字版本!K158,MID([7]签字版本!K158,9,7),"*******")</f>
        <v>62303611*******4287</v>
      </c>
      <c r="K158" s="24" t="str">
        <f>[7]签字版本!L158</f>
        <v>连城县农村信用联社罗坊信用社</v>
      </c>
    </row>
    <row r="159" spans="1:11">
      <c r="A159" s="24" t="str">
        <f>[7]签字版本!A159</f>
        <v>153</v>
      </c>
      <c r="B159" s="24" t="str">
        <f>[7]签字版本!B159</f>
        <v>罗继尧</v>
      </c>
      <c r="C159" s="24" t="str">
        <f>SUBSTITUTE([7]签字版本!C159,MID([7]签字版本!C159,7,8),"********")</f>
        <v>352627********1910</v>
      </c>
      <c r="D159" s="25" t="str">
        <f>SUBSTITUTE([7]签字版本!D159,MID([7]签字版本!D159,4,4),"****")</f>
        <v>158****2836</v>
      </c>
      <c r="E159" s="24" t="str">
        <f>[7]签字版本!E159</f>
        <v>下罗村</v>
      </c>
      <c r="F159" s="26">
        <f>[7]签字版本!F159</f>
        <v>1.15</v>
      </c>
      <c r="G159" s="26">
        <f>F159</f>
        <v>1.15</v>
      </c>
      <c r="H159" s="26">
        <f>G159*30</f>
        <v>34.5</v>
      </c>
      <c r="I159" s="26">
        <f>[7]签字版本!J159</f>
        <v>6.9</v>
      </c>
      <c r="J159" s="25" t="str">
        <f>SUBSTITUTE([7]签字版本!K159,MID([7]签字版本!K159,9,7),"*******")</f>
        <v>90908210*******0047616</v>
      </c>
      <c r="K159" s="24" t="str">
        <f>[7]签字版本!L159</f>
        <v>连城县农村信用联社罗坊信用社</v>
      </c>
    </row>
    <row r="160" spans="1:11">
      <c r="A160" s="24" t="str">
        <f>[7]签字版本!A160</f>
        <v>154</v>
      </c>
      <c r="B160" s="24" t="str">
        <f>[7]签字版本!B160</f>
        <v>罗礼民</v>
      </c>
      <c r="C160" s="24" t="str">
        <f>SUBSTITUTE([7]签字版本!C160,MID([7]签字版本!C160,7,8),"********")</f>
        <v>352627********1919</v>
      </c>
      <c r="D160" s="25" t="str">
        <f>SUBSTITUTE([7]签字版本!D160,MID([7]签字版本!D160,4,4),"****")</f>
        <v>131****5328</v>
      </c>
      <c r="E160" s="24" t="str">
        <f>[7]签字版本!E160</f>
        <v>下罗村</v>
      </c>
      <c r="F160" s="26">
        <f>[7]签字版本!F160</f>
        <v>2.21</v>
      </c>
      <c r="G160" s="26">
        <f>F160</f>
        <v>2.21</v>
      </c>
      <c r="H160" s="26">
        <f>G160*30</f>
        <v>66.3</v>
      </c>
      <c r="I160" s="26">
        <f>[7]签字版本!J160</f>
        <v>13.26</v>
      </c>
      <c r="J160" s="25" t="str">
        <f>SUBSTITUTE([7]签字版本!K160,MID([7]签字版本!K160,9,7),"*******")</f>
        <v>90908210*******0047493</v>
      </c>
      <c r="K160" s="24" t="str">
        <f>[7]签字版本!L160</f>
        <v>连城县农村信用联社罗坊信用社</v>
      </c>
    </row>
    <row r="161" spans="1:11">
      <c r="A161" s="24" t="str">
        <f>[7]签字版本!A161</f>
        <v>155</v>
      </c>
      <c r="B161" s="24" t="str">
        <f>[7]签字版本!B161</f>
        <v>林金群</v>
      </c>
      <c r="C161" s="24" t="str">
        <f>SUBSTITUTE([7]签字版本!C161,MID([7]签字版本!C161,7,8),"********")</f>
        <v>352627********1927</v>
      </c>
      <c r="D161" s="25" t="str">
        <f>SUBSTITUTE([7]签字版本!D161,MID([7]签字版本!D161,4,4),"****")</f>
        <v/>
      </c>
      <c r="E161" s="24" t="str">
        <f>[7]签字版本!E161</f>
        <v>下罗村</v>
      </c>
      <c r="F161" s="26">
        <f>[7]签字版本!F161</f>
        <v>3.17</v>
      </c>
      <c r="G161" s="26">
        <f>F161</f>
        <v>3.17</v>
      </c>
      <c r="H161" s="26">
        <f>G161*30</f>
        <v>95.1</v>
      </c>
      <c r="I161" s="26">
        <f>[7]签字版本!J161</f>
        <v>19.02</v>
      </c>
      <c r="J161" s="25" t="str">
        <f>SUBSTITUTE([7]签字版本!K161,MID([7]签字版本!K161,9,7),"*******")</f>
        <v>62218405*******2023</v>
      </c>
      <c r="K161" s="24" t="str">
        <f>[7]签字版本!L161</f>
        <v>连城县农村信用联社罗坊信用社</v>
      </c>
    </row>
    <row r="162" spans="1:11">
      <c r="A162" s="24" t="str">
        <f>[7]签字版本!A162</f>
        <v>156</v>
      </c>
      <c r="B162" s="24" t="str">
        <f>[7]签字版本!B162</f>
        <v>周秀英</v>
      </c>
      <c r="C162" s="24" t="str">
        <f>SUBSTITUTE([7]签字版本!C162,MID([7]签字版本!C162,7,8),"********")</f>
        <v>352627********132X</v>
      </c>
      <c r="D162" s="25" t="str">
        <f>SUBSTITUTE([7]签字版本!D162,MID([7]签字版本!D162,4,4),"****")</f>
        <v>158****0580</v>
      </c>
      <c r="E162" s="24" t="str">
        <f>[7]签字版本!E162</f>
        <v>下罗村</v>
      </c>
      <c r="F162" s="26">
        <f>[7]签字版本!F162</f>
        <v>1.86</v>
      </c>
      <c r="G162" s="26">
        <f>F162</f>
        <v>1.86</v>
      </c>
      <c r="H162" s="26">
        <f>G162*30</f>
        <v>55.8</v>
      </c>
      <c r="I162" s="26">
        <f>[7]签字版本!J162</f>
        <v>11.16</v>
      </c>
      <c r="J162" s="25" t="str">
        <f>SUBSTITUTE([7]签字版本!K162,MID([7]签字版本!K162,9,7),"*******")</f>
        <v>90908210*******0047858</v>
      </c>
      <c r="K162" s="24" t="str">
        <f>[7]签字版本!L162</f>
        <v>连城县农村信用联社罗坊信用社</v>
      </c>
    </row>
    <row r="163" spans="1:11">
      <c r="A163" s="24" t="str">
        <f>[7]签字版本!A163</f>
        <v>157</v>
      </c>
      <c r="B163" s="24" t="str">
        <f>[7]签字版本!B163</f>
        <v>马桂珍</v>
      </c>
      <c r="C163" s="24" t="str">
        <f>SUBSTITUTE([7]签字版本!C163,MID([7]签字版本!C163,7,8),"********")</f>
        <v>352627********1927</v>
      </c>
      <c r="D163" s="25" t="str">
        <f>SUBSTITUTE([7]签字版本!D163,MID([7]签字版本!D163,4,4),"****")</f>
        <v>159****2684</v>
      </c>
      <c r="E163" s="24" t="str">
        <f>[7]签字版本!E163</f>
        <v>下罗村</v>
      </c>
      <c r="F163" s="26">
        <f>[7]签字版本!F163</f>
        <v>2.43</v>
      </c>
      <c r="G163" s="26">
        <f>F163</f>
        <v>2.43</v>
      </c>
      <c r="H163" s="26">
        <f>G163*30</f>
        <v>72.9</v>
      </c>
      <c r="I163" s="26">
        <f>[7]签字版本!J163</f>
        <v>14.58</v>
      </c>
      <c r="J163" s="25" t="str">
        <f>SUBSTITUTE([7]签字版本!K163,MID([7]签字版本!K163,9,7),"*******")</f>
        <v>90908210*******0047956</v>
      </c>
      <c r="K163" s="24" t="str">
        <f>[7]签字版本!L163</f>
        <v>连城县农村信用联社罗坊信用社</v>
      </c>
    </row>
    <row r="164" spans="1:11">
      <c r="A164" s="24" t="str">
        <f>[7]签字版本!A164</f>
        <v>158</v>
      </c>
      <c r="B164" s="24" t="str">
        <f>[7]签字版本!B164</f>
        <v>罗礼才</v>
      </c>
      <c r="C164" s="24" t="str">
        <f>SUBSTITUTE([7]签字版本!C164,MID([7]签字版本!C164,7,8),"********")</f>
        <v>352627********1917</v>
      </c>
      <c r="D164" s="25" t="str">
        <f>SUBSTITUTE([7]签字版本!D164,MID([7]签字版本!D164,4,4),"****")</f>
        <v>138****3591</v>
      </c>
      <c r="E164" s="24" t="str">
        <f>[7]签字版本!E164</f>
        <v>下罗村</v>
      </c>
      <c r="F164" s="26">
        <f>[7]签字版本!F164</f>
        <v>3.38</v>
      </c>
      <c r="G164" s="26">
        <f>F164</f>
        <v>3.38</v>
      </c>
      <c r="H164" s="26">
        <f>G164*30</f>
        <v>101.4</v>
      </c>
      <c r="I164" s="26">
        <f>[7]签字版本!J164</f>
        <v>20.28</v>
      </c>
      <c r="J164" s="25" t="str">
        <f>SUBSTITUTE([7]签字版本!K164,MID([7]签字版本!K164,9,7),"*******")</f>
        <v>62218405*******2601</v>
      </c>
      <c r="K164" s="24" t="str">
        <f>[7]签字版本!L164</f>
        <v>连城县农村信用联社罗坊信用社</v>
      </c>
    </row>
    <row r="165" spans="1:11">
      <c r="A165" s="24" t="str">
        <f>[7]签字版本!A165</f>
        <v>159</v>
      </c>
      <c r="B165" s="24" t="str">
        <f>[7]签字版本!B165</f>
        <v>罗松尧</v>
      </c>
      <c r="C165" s="24" t="str">
        <f>SUBSTITUTE([7]签字版本!C165,MID([7]签字版本!C165,7,8),"********")</f>
        <v>352627********1918</v>
      </c>
      <c r="D165" s="25" t="str">
        <f>SUBSTITUTE([7]签字版本!D165,MID([7]签字版本!D165,4,4),"****")</f>
        <v>151****7839</v>
      </c>
      <c r="E165" s="24" t="str">
        <f>[7]签字版本!E165</f>
        <v>下罗村</v>
      </c>
      <c r="F165" s="26">
        <f>[7]签字版本!F165</f>
        <v>2.96</v>
      </c>
      <c r="G165" s="26">
        <f>F165</f>
        <v>2.96</v>
      </c>
      <c r="H165" s="26">
        <f>G165*30</f>
        <v>88.8</v>
      </c>
      <c r="I165" s="26">
        <f>[7]签字版本!J165</f>
        <v>17.76</v>
      </c>
      <c r="J165" s="25" t="str">
        <f>SUBSTITUTE([7]签字版本!K165,MID([7]签字版本!K165,9,7),"*******")</f>
        <v>90908210*******0213552</v>
      </c>
      <c r="K165" s="24" t="str">
        <f>[7]签字版本!L165</f>
        <v>连城县农村信用联社罗坊信用社</v>
      </c>
    </row>
    <row r="166" spans="1:11">
      <c r="A166" s="24" t="str">
        <f>[7]签字版本!A166</f>
        <v>160</v>
      </c>
      <c r="B166" s="24" t="str">
        <f>[7]签字版本!B166</f>
        <v>罗礼洪</v>
      </c>
      <c r="C166" s="24" t="str">
        <f>SUBSTITUTE([7]签字版本!C166,MID([7]签字版本!C166,7,8),"********")</f>
        <v>352627********1914</v>
      </c>
      <c r="D166" s="25" t="str">
        <f>SUBSTITUTE([7]签字版本!D166,MID([7]签字版本!D166,4,4),"****")</f>
        <v>159****3834</v>
      </c>
      <c r="E166" s="24" t="str">
        <f>[7]签字版本!E166</f>
        <v>下罗村</v>
      </c>
      <c r="F166" s="26">
        <f>[7]签字版本!F166</f>
        <v>3.73</v>
      </c>
      <c r="G166" s="26">
        <f>F166</f>
        <v>3.73</v>
      </c>
      <c r="H166" s="26">
        <f>G166*30</f>
        <v>111.9</v>
      </c>
      <c r="I166" s="26">
        <f>[7]签字版本!J166</f>
        <v>22.38</v>
      </c>
      <c r="J166" s="25" t="str">
        <f>SUBSTITUTE([7]签字版本!K166,MID([7]签字版本!K166,9,7),"*******")</f>
        <v>90908210*******0047830</v>
      </c>
      <c r="K166" s="24" t="str">
        <f>[7]签字版本!L166</f>
        <v>连城县农村信用联社罗坊信用社</v>
      </c>
    </row>
    <row r="167" spans="1:11">
      <c r="A167" s="24" t="str">
        <f>[7]签字版本!A167</f>
        <v>161</v>
      </c>
      <c r="B167" s="24" t="str">
        <f>[7]签字版本!B167</f>
        <v>罗礼生</v>
      </c>
      <c r="C167" s="24" t="str">
        <f>SUBSTITUTE([7]签字版本!C167,MID([7]签字版本!C167,7,8),"********")</f>
        <v>352627********1915</v>
      </c>
      <c r="D167" s="25" t="str">
        <f>SUBSTITUTE([7]签字版本!D167,MID([7]签字版本!D167,4,4),"****")</f>
        <v>312****</v>
      </c>
      <c r="E167" s="24" t="str">
        <f>[7]签字版本!E167</f>
        <v>下罗村</v>
      </c>
      <c r="F167" s="26">
        <f>[7]签字版本!F167</f>
        <v>2.04</v>
      </c>
      <c r="G167" s="26">
        <f>F167</f>
        <v>2.04</v>
      </c>
      <c r="H167" s="26">
        <f>G167*30</f>
        <v>61.2</v>
      </c>
      <c r="I167" s="26">
        <f>[7]签字版本!J167</f>
        <v>12.24</v>
      </c>
      <c r="J167" s="25" t="str">
        <f>SUBSTITUTE([7]签字版本!K167,MID([7]签字版本!K167,9,7),"*******")</f>
        <v>90908210*******0047885</v>
      </c>
      <c r="K167" s="24" t="str">
        <f>[7]签字版本!L167</f>
        <v>连城县农村信用联社罗坊信用社</v>
      </c>
    </row>
    <row r="168" spans="1:11">
      <c r="A168" s="24" t="str">
        <f>[7]签字版本!A168</f>
        <v>162</v>
      </c>
      <c r="B168" s="24" t="str">
        <f>[7]签字版本!B168</f>
        <v>罗德声</v>
      </c>
      <c r="C168" s="24" t="str">
        <f>SUBSTITUTE([7]签字版本!C168,MID([7]签字版本!C168,7,8),"********")</f>
        <v>352627********1912</v>
      </c>
      <c r="D168" s="25" t="str">
        <f>SUBSTITUTE([7]签字版本!D168,MID([7]签字版本!D168,4,4),"****")</f>
        <v>151****1840</v>
      </c>
      <c r="E168" s="24" t="str">
        <f>[7]签字版本!E168</f>
        <v>下罗村</v>
      </c>
      <c r="F168" s="26">
        <f>[7]签字版本!F168</f>
        <v>2.69</v>
      </c>
      <c r="G168" s="26">
        <f>F168</f>
        <v>2.69</v>
      </c>
      <c r="H168" s="26">
        <f>G168*30</f>
        <v>80.7</v>
      </c>
      <c r="I168" s="26">
        <f>[7]签字版本!J168</f>
        <v>16.14</v>
      </c>
      <c r="J168" s="25" t="str">
        <f>SUBSTITUTE([7]签字版本!K168,MID([7]签字版本!K168,9,7),"*******")</f>
        <v>90908210*******0047867</v>
      </c>
      <c r="K168" s="24" t="str">
        <f>[7]签字版本!L168</f>
        <v>连城县农村信用联社罗坊信用社</v>
      </c>
    </row>
    <row r="169" spans="1:11">
      <c r="A169" s="24" t="str">
        <f>[7]签字版本!A169</f>
        <v>163</v>
      </c>
      <c r="B169" s="24" t="str">
        <f>[7]签字版本!B169</f>
        <v>罗志民</v>
      </c>
      <c r="C169" s="24" t="str">
        <f>SUBSTITUTE([7]签字版本!C169,MID([7]签字版本!C169,7,8),"********")</f>
        <v>352627********1939</v>
      </c>
      <c r="D169" s="25" t="str">
        <f>SUBSTITUTE([7]签字版本!D169,MID([7]签字版本!D169,4,4),"****")</f>
        <v/>
      </c>
      <c r="E169" s="24" t="str">
        <f>[7]签字版本!E169</f>
        <v>下罗村</v>
      </c>
      <c r="F169" s="26">
        <f>[7]签字版本!F169</f>
        <v>0.7</v>
      </c>
      <c r="G169" s="26">
        <f>F169</f>
        <v>0.7</v>
      </c>
      <c r="H169" s="26">
        <f>G169*30</f>
        <v>21</v>
      </c>
      <c r="I169" s="26">
        <f>[7]签字版本!J169</f>
        <v>4.2</v>
      </c>
      <c r="J169" s="25" t="str">
        <f>SUBSTITUTE([7]签字版本!K169,MID([7]签字版本!K169,9,7),"*******")</f>
        <v>62218405*******2783</v>
      </c>
      <c r="K169" s="24" t="str">
        <f>[7]签字版本!L169</f>
        <v>连城县农村信用联社罗坊信用社</v>
      </c>
    </row>
    <row r="170" spans="1:11">
      <c r="A170" s="24" t="str">
        <f>[7]签字版本!A170</f>
        <v>164</v>
      </c>
      <c r="B170" s="24" t="str">
        <f>[7]签字版本!B170</f>
        <v>罗凤招</v>
      </c>
      <c r="C170" s="24" t="str">
        <f>SUBSTITUTE([7]签字版本!C170,MID([7]签字版本!C170,7,8),"********")</f>
        <v>352627********1921</v>
      </c>
      <c r="D170" s="25" t="str">
        <f>SUBSTITUTE([7]签字版本!D170,MID([7]签字版本!D170,4,4),"****")</f>
        <v>138****3656</v>
      </c>
      <c r="E170" s="24" t="str">
        <f>[7]签字版本!E170</f>
        <v>下罗村</v>
      </c>
      <c r="F170" s="26">
        <f>[7]签字版本!F170</f>
        <v>5.02</v>
      </c>
      <c r="G170" s="26">
        <f>F170</f>
        <v>5.02</v>
      </c>
      <c r="H170" s="26">
        <f>G170*30</f>
        <v>150.6</v>
      </c>
      <c r="I170" s="26">
        <f>[7]签字版本!J170</f>
        <v>30.12</v>
      </c>
      <c r="J170" s="25" t="str">
        <f>SUBSTITUTE([7]签字版本!K170,MID([7]签字版本!K170,9,7),"*******")</f>
        <v>62218405*******2692</v>
      </c>
      <c r="K170" s="24" t="str">
        <f>[7]签字版本!L170</f>
        <v>连城县农村信用联社罗坊信用社</v>
      </c>
    </row>
    <row r="171" spans="1:11">
      <c r="A171" s="24" t="str">
        <f>[7]签字版本!A171</f>
        <v>165</v>
      </c>
      <c r="B171" s="24" t="str">
        <f>[7]签字版本!B171</f>
        <v>罗月英</v>
      </c>
      <c r="C171" s="24" t="str">
        <f>SUBSTITUTE([7]签字版本!C171,MID([7]签字版本!C171,7,8),"********")</f>
        <v>352627********1923</v>
      </c>
      <c r="D171" s="25" t="str">
        <f>SUBSTITUTE([7]签字版本!D171,MID([7]签字版本!D171,4,4),"****")</f>
        <v>132****7532</v>
      </c>
      <c r="E171" s="24" t="str">
        <f>[7]签字版本!E171</f>
        <v>下罗村</v>
      </c>
      <c r="F171" s="26">
        <f>[7]签字版本!F171</f>
        <v>1.32</v>
      </c>
      <c r="G171" s="26">
        <f>F171</f>
        <v>1.32</v>
      </c>
      <c r="H171" s="26">
        <f>G171*30</f>
        <v>39.6</v>
      </c>
      <c r="I171" s="26">
        <f>[7]签字版本!J171</f>
        <v>7.92</v>
      </c>
      <c r="J171" s="25" t="str">
        <f>SUBSTITUTE([7]签字版本!K171,MID([7]签字版本!K171,9,7),"*******")</f>
        <v>90908210*******0047910</v>
      </c>
      <c r="K171" s="24" t="str">
        <f>[7]签字版本!L171</f>
        <v>连城县农村信用联社罗坊信用社</v>
      </c>
    </row>
    <row r="172" spans="1:11">
      <c r="A172" s="24" t="str">
        <f>[7]签字版本!A172</f>
        <v>166</v>
      </c>
      <c r="B172" s="24" t="str">
        <f>[7]签字版本!B172</f>
        <v>罗明生</v>
      </c>
      <c r="C172" s="24" t="str">
        <f>SUBSTITUTE([7]签字版本!C172,MID([7]签字版本!C172,7,8),"********")</f>
        <v>352627********1918</v>
      </c>
      <c r="D172" s="25" t="str">
        <f>SUBSTITUTE([7]签字版本!D172,MID([7]签字版本!D172,4,4),"****")</f>
        <v>158****8427</v>
      </c>
      <c r="E172" s="24" t="str">
        <f>[7]签字版本!E172</f>
        <v>下罗村</v>
      </c>
      <c r="F172" s="26">
        <f>[7]签字版本!F172</f>
        <v>2.47</v>
      </c>
      <c r="G172" s="26">
        <f>F172</f>
        <v>2.47</v>
      </c>
      <c r="H172" s="26">
        <f>G172*30</f>
        <v>74.1</v>
      </c>
      <c r="I172" s="26">
        <f>[7]签字版本!J172</f>
        <v>14.82</v>
      </c>
      <c r="J172" s="25" t="str">
        <f>SUBSTITUTE([7]签字版本!K172,MID([7]签字版本!K172,9,7),"*******")</f>
        <v>90908210*******0047812</v>
      </c>
      <c r="K172" s="24" t="str">
        <f>[7]签字版本!L172</f>
        <v>连城县农村信用联社罗坊信用社</v>
      </c>
    </row>
    <row r="173" spans="1:11">
      <c r="A173" s="24" t="str">
        <f>[7]签字版本!A173</f>
        <v>167</v>
      </c>
      <c r="B173" s="24" t="str">
        <f>[7]签字版本!B173</f>
        <v>罗先先</v>
      </c>
      <c r="C173" s="24" t="str">
        <f>SUBSTITUTE([7]签字版本!C173,MID([7]签字版本!C173,7,8),"********")</f>
        <v>352627********1922</v>
      </c>
      <c r="D173" s="25" t="str">
        <f>SUBSTITUTE([7]签字版本!D173,MID([7]签字版本!D173,4,4),"****")</f>
        <v>182****0349</v>
      </c>
      <c r="E173" s="24" t="str">
        <f>[7]签字版本!E173</f>
        <v>下罗村</v>
      </c>
      <c r="F173" s="26">
        <f>[7]签字版本!F173</f>
        <v>2.05</v>
      </c>
      <c r="G173" s="26">
        <f>F173</f>
        <v>2.05</v>
      </c>
      <c r="H173" s="26">
        <f>G173*30</f>
        <v>61.5</v>
      </c>
      <c r="I173" s="26">
        <f>[7]签字版本!J173</f>
        <v>12.3</v>
      </c>
      <c r="J173" s="25" t="str">
        <f>SUBSTITUTE([7]签字版本!K173,MID([7]签字版本!K173,9,7),"*******")</f>
        <v>90908210*******0001941</v>
      </c>
      <c r="K173" s="24" t="str">
        <f>[7]签字版本!L173</f>
        <v>连城县农村信用联社罗坊信用社</v>
      </c>
    </row>
    <row r="174" spans="1:11">
      <c r="A174" s="24" t="str">
        <f>[7]签字版本!A174</f>
        <v>168</v>
      </c>
      <c r="B174" s="24" t="str">
        <f>[7]签字版本!B174</f>
        <v>罗北斗</v>
      </c>
      <c r="C174" s="24" t="str">
        <f>SUBSTITUTE([7]签字版本!C174,MID([7]签字版本!C174,7,8),"********")</f>
        <v>352627********1916</v>
      </c>
      <c r="D174" s="25" t="str">
        <f>SUBSTITUTE([7]签字版本!D174,MID([7]签字版本!D174,4,4),"****")</f>
        <v>849****</v>
      </c>
      <c r="E174" s="24" t="str">
        <f>[7]签字版本!E174</f>
        <v>下罗村</v>
      </c>
      <c r="F174" s="26">
        <f>[7]签字版本!F174</f>
        <v>2.86</v>
      </c>
      <c r="G174" s="26">
        <f>F174</f>
        <v>2.86</v>
      </c>
      <c r="H174" s="26">
        <f>G174*30</f>
        <v>85.8</v>
      </c>
      <c r="I174" s="26">
        <f>[7]签字版本!J174</f>
        <v>17.16</v>
      </c>
      <c r="J174" s="25" t="str">
        <f>SUBSTITUTE([7]签字版本!K174,MID([7]签字版本!K174,9,7),"*******")</f>
        <v>90908210*******0047901</v>
      </c>
      <c r="K174" s="24" t="str">
        <f>[7]签字版本!L174</f>
        <v>连城县农村信用联社罗坊信用社</v>
      </c>
    </row>
    <row r="175" spans="1:11">
      <c r="A175" s="24" t="str">
        <f>[7]签字版本!A175</f>
        <v>169</v>
      </c>
      <c r="B175" s="24" t="str">
        <f>[7]签字版本!B175</f>
        <v>罗木旺</v>
      </c>
      <c r="C175" s="24" t="str">
        <f>SUBSTITUTE([7]签字版本!C175,MID([7]签字版本!C175,7,8),"********")</f>
        <v>352627********1936</v>
      </c>
      <c r="D175" s="25" t="str">
        <f>SUBSTITUTE([7]签字版本!D175,MID([7]签字版本!D175,4,4),"****")</f>
        <v>312****</v>
      </c>
      <c r="E175" s="24" t="str">
        <f>[7]签字版本!E175</f>
        <v>下罗村</v>
      </c>
      <c r="F175" s="26">
        <f>[7]签字版本!F175</f>
        <v>3.67</v>
      </c>
      <c r="G175" s="26">
        <f>F175</f>
        <v>3.67</v>
      </c>
      <c r="H175" s="26">
        <f>G175*30</f>
        <v>110.1</v>
      </c>
      <c r="I175" s="26">
        <f>[7]签字版本!J175</f>
        <v>22.02</v>
      </c>
      <c r="J175" s="25" t="str">
        <f>SUBSTITUTE([7]签字版本!K175,MID([7]签字版本!K175,9,7),"*******")</f>
        <v>90908210*******0047279</v>
      </c>
      <c r="K175" s="24" t="str">
        <f>[7]签字版本!L175</f>
        <v>连城县农村信用联社罗坊信用社</v>
      </c>
    </row>
    <row r="176" spans="1:11">
      <c r="A176" s="24" t="str">
        <f>[7]签字版本!A176</f>
        <v>170</v>
      </c>
      <c r="B176" s="24" t="str">
        <f>[7]签字版本!B176</f>
        <v>罗礼元</v>
      </c>
      <c r="C176" s="24" t="str">
        <f>SUBSTITUTE([7]签字版本!C176,MID([7]签字版本!C176,7,8),"********")</f>
        <v>352627********1911</v>
      </c>
      <c r="D176" s="25" t="str">
        <f>SUBSTITUTE([7]签字版本!D176,MID([7]签字版本!D176,4,4),"****")</f>
        <v>151****1204</v>
      </c>
      <c r="E176" s="24" t="str">
        <f>[7]签字版本!E176</f>
        <v>下罗村</v>
      </c>
      <c r="F176" s="26">
        <f>[7]签字版本!F176</f>
        <v>1.62</v>
      </c>
      <c r="G176" s="26">
        <f>F176</f>
        <v>1.62</v>
      </c>
      <c r="H176" s="26">
        <f>G176*30</f>
        <v>48.6</v>
      </c>
      <c r="I176" s="26">
        <f>[7]签字版本!J176</f>
        <v>9.72</v>
      </c>
      <c r="J176" s="25" t="str">
        <f>SUBSTITUTE([7]签字版本!K176,MID([7]签字版本!K176,9,7),"*******")</f>
        <v>90908210*******0047947</v>
      </c>
      <c r="K176" s="24" t="str">
        <f>[7]签字版本!L176</f>
        <v>连城县农村信用联社罗坊信用社</v>
      </c>
    </row>
    <row r="177" spans="1:11">
      <c r="A177" s="24" t="str">
        <f>[7]签字版本!A177</f>
        <v>171</v>
      </c>
      <c r="B177" s="24" t="str">
        <f>[7]签字版本!B177</f>
        <v>罗广西</v>
      </c>
      <c r="C177" s="24" t="str">
        <f>SUBSTITUTE([7]签字版本!C177,MID([7]签字版本!C177,7,8),"********")</f>
        <v>352627********1917</v>
      </c>
      <c r="D177" s="25" t="str">
        <f>SUBSTITUTE([7]签字版本!D177,MID([7]签字版本!D177,4,4),"****")</f>
        <v>183****5009</v>
      </c>
      <c r="E177" s="24" t="str">
        <f>[7]签字版本!E177</f>
        <v>下罗村</v>
      </c>
      <c r="F177" s="26">
        <f>[7]签字版本!F177</f>
        <v>0.4</v>
      </c>
      <c r="G177" s="26">
        <f>F177</f>
        <v>0.4</v>
      </c>
      <c r="H177" s="26">
        <f>G177*30</f>
        <v>12</v>
      </c>
      <c r="I177" s="26">
        <f>[7]签字版本!J177</f>
        <v>2.4</v>
      </c>
      <c r="J177" s="25" t="str">
        <f>SUBSTITUTE([7]签字版本!K177,MID([7]签字版本!K177,9,7),"*******")</f>
        <v>90908210*******0047796</v>
      </c>
      <c r="K177" s="24" t="str">
        <f>[7]签字版本!L177</f>
        <v>连城县农村信用联社罗坊信用社</v>
      </c>
    </row>
    <row r="178" spans="1:11">
      <c r="A178" s="24" t="str">
        <f>[7]签字版本!A178</f>
        <v>172</v>
      </c>
      <c r="B178" s="24" t="str">
        <f>[7]签字版本!B178</f>
        <v>罗水源</v>
      </c>
      <c r="C178" s="24" t="str">
        <f>SUBSTITUTE([7]签字版本!C178,MID([7]签字版本!C178,7,8),"********")</f>
        <v>352627********1910</v>
      </c>
      <c r="D178" s="25" t="str">
        <f>SUBSTITUTE([7]签字版本!D178,MID([7]签字版本!D178,4,4),"****")</f>
        <v/>
      </c>
      <c r="E178" s="24" t="str">
        <f>[7]签字版本!E178</f>
        <v>下罗村</v>
      </c>
      <c r="F178" s="26">
        <f>[7]签字版本!F178</f>
        <v>1.39</v>
      </c>
      <c r="G178" s="26">
        <f>F178</f>
        <v>1.39</v>
      </c>
      <c r="H178" s="26">
        <f>G178*30</f>
        <v>41.7</v>
      </c>
      <c r="I178" s="26">
        <f>[7]签字版本!J178</f>
        <v>8.34</v>
      </c>
      <c r="J178" s="25" t="str">
        <f>SUBSTITUTE([7]签字版本!K178,MID([7]签字版本!K178,9,7),"*******")</f>
        <v>62178508*******9875</v>
      </c>
      <c r="K178" s="24" t="str">
        <f>[7]签字版本!L178</f>
        <v>连城县农村信用联社罗坊信用社</v>
      </c>
    </row>
    <row r="179" spans="1:11">
      <c r="A179" s="24" t="str">
        <f>[7]签字版本!A179</f>
        <v>173</v>
      </c>
      <c r="B179" s="24" t="str">
        <f>[7]签字版本!B179</f>
        <v>罗水生</v>
      </c>
      <c r="C179" s="24" t="str">
        <f>SUBSTITUTE([7]签字版本!C179,MID([7]签字版本!C179,7,8),"********")</f>
        <v>352627********1915</v>
      </c>
      <c r="D179" s="25" t="str">
        <f>SUBSTITUTE([7]签字版本!D179,MID([7]签字版本!D179,4,4),"****")</f>
        <v>849****</v>
      </c>
      <c r="E179" s="24" t="str">
        <f>[7]签字版本!E179</f>
        <v>下罗村</v>
      </c>
      <c r="F179" s="26">
        <f>[7]签字版本!F179</f>
        <v>1.85</v>
      </c>
      <c r="G179" s="26">
        <f>F179</f>
        <v>1.85</v>
      </c>
      <c r="H179" s="26">
        <f>G179*30</f>
        <v>55.5</v>
      </c>
      <c r="I179" s="26">
        <f>[7]签字版本!J179</f>
        <v>11.1</v>
      </c>
      <c r="J179" s="25" t="str">
        <f>SUBSTITUTE([7]签字版本!K179,MID([7]签字版本!K179,9,7),"*******")</f>
        <v>90908210*******0030857</v>
      </c>
      <c r="K179" s="24" t="str">
        <f>[7]签字版本!L179</f>
        <v>连城县农村信用联社罗坊信用社</v>
      </c>
    </row>
    <row r="180" spans="1:11">
      <c r="A180" s="24" t="str">
        <f>[7]签字版本!A180</f>
        <v>174</v>
      </c>
      <c r="B180" s="24" t="str">
        <f>[7]签字版本!B180</f>
        <v>罗清太</v>
      </c>
      <c r="C180" s="24" t="str">
        <f>SUBSTITUTE([7]签字版本!C180,MID([7]签字版本!C180,7,8),"********")</f>
        <v>352627********1910</v>
      </c>
      <c r="D180" s="25" t="str">
        <f>SUBSTITUTE([7]签字版本!D180,MID([7]签字版本!D180,4,4),"****")</f>
        <v>312****</v>
      </c>
      <c r="E180" s="24" t="str">
        <f>[7]签字版本!E180</f>
        <v>下罗村</v>
      </c>
      <c r="F180" s="26">
        <f>[7]签字版本!F180</f>
        <v>5.35</v>
      </c>
      <c r="G180" s="26">
        <f>F180</f>
        <v>5.35</v>
      </c>
      <c r="H180" s="26">
        <f>G180*30</f>
        <v>160.5</v>
      </c>
      <c r="I180" s="26">
        <f>[7]签字版本!J180</f>
        <v>32.1</v>
      </c>
      <c r="J180" s="25" t="str">
        <f>SUBSTITUTE([7]签字版本!K180,MID([7]签字版本!K180,9,7),"*******")</f>
        <v>62303615*******6291</v>
      </c>
      <c r="K180" s="24" t="str">
        <f>[7]签字版本!L180</f>
        <v>连城县农村信用联社罗坊信用社</v>
      </c>
    </row>
    <row r="181" spans="1:11">
      <c r="A181" s="24" t="str">
        <f>[7]签字版本!A181</f>
        <v>175</v>
      </c>
      <c r="B181" s="24" t="str">
        <f>[7]签字版本!B181</f>
        <v>罗树文</v>
      </c>
      <c r="C181" s="24" t="str">
        <f>SUBSTITUTE([7]签字版本!C181,MID([7]签字版本!C181,7,8),"********")</f>
        <v>352627********0013</v>
      </c>
      <c r="D181" s="25" t="str">
        <f>SUBSTITUTE([7]签字版本!D181,MID([7]签字版本!D181,4,4),"****")</f>
        <v>158****0716</v>
      </c>
      <c r="E181" s="24" t="str">
        <f>[7]签字版本!E181</f>
        <v>下罗村</v>
      </c>
      <c r="F181" s="26">
        <f>[7]签字版本!F181</f>
        <v>2.42</v>
      </c>
      <c r="G181" s="26">
        <f>F181</f>
        <v>2.42</v>
      </c>
      <c r="H181" s="26">
        <f>G181*30</f>
        <v>72.6</v>
      </c>
      <c r="I181" s="26">
        <f>[7]签字版本!J181</f>
        <v>14.52</v>
      </c>
      <c r="J181" s="25" t="str">
        <f>SUBSTITUTE([7]签字版本!K181,MID([7]签字版本!K181,9,7),"*******")</f>
        <v>90908210*******0047876</v>
      </c>
      <c r="K181" s="24" t="str">
        <f>[7]签字版本!L181</f>
        <v>连城县农村信用联社罗坊信用社</v>
      </c>
    </row>
    <row r="182" spans="1:11">
      <c r="A182" s="24" t="str">
        <f>[7]签字版本!A182</f>
        <v>176</v>
      </c>
      <c r="B182" s="24" t="str">
        <f>[7]签字版本!B182</f>
        <v>罗裕太</v>
      </c>
      <c r="C182" s="24" t="str">
        <f>SUBSTITUTE([7]签字版本!C182,MID([7]签字版本!C182,7,8),"********")</f>
        <v>352627********1931</v>
      </c>
      <c r="D182" s="25" t="str">
        <f>SUBSTITUTE([7]签字版本!D182,MID([7]签字版本!D182,4,4),"****")</f>
        <v>138****2250</v>
      </c>
      <c r="E182" s="24" t="str">
        <f>[7]签字版本!E182</f>
        <v>下罗村</v>
      </c>
      <c r="F182" s="26">
        <f>[7]签字版本!F182</f>
        <v>4.75</v>
      </c>
      <c r="G182" s="26">
        <f>F182</f>
        <v>4.75</v>
      </c>
      <c r="H182" s="26">
        <f>G182*30</f>
        <v>142.5</v>
      </c>
      <c r="I182" s="26">
        <f>[7]签字版本!J182</f>
        <v>28.5</v>
      </c>
      <c r="J182" s="25" t="str">
        <f>SUBSTITUTE([7]签字版本!K182,MID([7]签字版本!K182,9,7),"*******")</f>
        <v>90908210*******0047974</v>
      </c>
      <c r="K182" s="24" t="str">
        <f>[7]签字版本!L182</f>
        <v>连城县农村信用联社罗坊信用社</v>
      </c>
    </row>
    <row r="183" spans="1:11">
      <c r="A183" s="24" t="str">
        <f>[7]签字版本!A183</f>
        <v>177</v>
      </c>
      <c r="B183" s="24" t="str">
        <f>[7]签字版本!B183</f>
        <v>黄富珍</v>
      </c>
      <c r="C183" s="24" t="str">
        <f>SUBSTITUTE([7]签字版本!C183,MID([7]签字版本!C183,7,8),"********")</f>
        <v>352627********1321</v>
      </c>
      <c r="D183" s="25" t="str">
        <f>SUBSTITUTE([7]签字版本!D183,MID([7]签字版本!D183,4,4),"****")</f>
        <v>312****</v>
      </c>
      <c r="E183" s="24" t="str">
        <f>[7]签字版本!E183</f>
        <v>下罗村</v>
      </c>
      <c r="F183" s="26">
        <f>[7]签字版本!F183</f>
        <v>1.48</v>
      </c>
      <c r="G183" s="26">
        <f>F183</f>
        <v>1.48</v>
      </c>
      <c r="H183" s="26">
        <f>G183*30</f>
        <v>44.4</v>
      </c>
      <c r="I183" s="26">
        <f>[7]签字版本!J183</f>
        <v>8.88</v>
      </c>
      <c r="J183" s="25" t="str">
        <f>SUBSTITUTE([7]签字版本!K183,MID([7]签字版本!K183,9,7),"*******")</f>
        <v>90908210*******0047965</v>
      </c>
      <c r="K183" s="24" t="str">
        <f>[7]签字版本!L183</f>
        <v>连城县农村信用联社罗坊信用社</v>
      </c>
    </row>
    <row r="184" spans="1:11">
      <c r="A184" s="24" t="str">
        <f>[7]签字版本!A184</f>
        <v>178</v>
      </c>
      <c r="B184" s="24" t="str">
        <f>[7]签字版本!B184</f>
        <v>罗雨太</v>
      </c>
      <c r="C184" s="24" t="str">
        <f>SUBSTITUTE([7]签字版本!C184,MID([7]签字版本!C184,7,8),"********")</f>
        <v>352627********1914</v>
      </c>
      <c r="D184" s="25" t="str">
        <f>SUBSTITUTE([7]签字版本!D184,MID([7]签字版本!D184,4,4),"****")</f>
        <v>136****0782</v>
      </c>
      <c r="E184" s="24" t="str">
        <f>[7]签字版本!E184</f>
        <v>下罗村</v>
      </c>
      <c r="F184" s="26">
        <f>[7]签字版本!F184</f>
        <v>7.35</v>
      </c>
      <c r="G184" s="26">
        <f>F184</f>
        <v>7.35</v>
      </c>
      <c r="H184" s="26">
        <f>G184*30</f>
        <v>220.5</v>
      </c>
      <c r="I184" s="26">
        <f>[7]签字版本!J184</f>
        <v>44.1</v>
      </c>
      <c r="J184" s="25" t="str">
        <f>SUBSTITUTE([7]签字版本!K184,MID([7]签字版本!K184,9,7),"*******")</f>
        <v>90908210*******0047661</v>
      </c>
      <c r="K184" s="24" t="str">
        <f>[7]签字版本!L184</f>
        <v>连城县农村信用联社罗坊信用社</v>
      </c>
    </row>
    <row r="185" spans="1:11">
      <c r="A185" s="24" t="str">
        <f>[7]签字版本!A185</f>
        <v>179</v>
      </c>
      <c r="B185" s="24" t="str">
        <f>[7]签字版本!B185</f>
        <v>罗和生</v>
      </c>
      <c r="C185" s="24" t="str">
        <f>SUBSTITUTE([7]签字版本!C185,MID([7]签字版本!C185,7,8),"********")</f>
        <v>352627********191X</v>
      </c>
      <c r="D185" s="25" t="str">
        <f>SUBSTITUTE([7]签字版本!D185,MID([7]签字版本!D185,4,4),"****")</f>
        <v>187****5968</v>
      </c>
      <c r="E185" s="24" t="str">
        <f>[7]签字版本!E185</f>
        <v>下罗村</v>
      </c>
      <c r="F185" s="26">
        <f>[7]签字版本!F185</f>
        <v>1.14</v>
      </c>
      <c r="G185" s="26">
        <f>F185</f>
        <v>1.14</v>
      </c>
      <c r="H185" s="26">
        <f>G185*30</f>
        <v>34.2</v>
      </c>
      <c r="I185" s="26">
        <f>[7]签字版本!J185</f>
        <v>6.84</v>
      </c>
      <c r="J185" s="25" t="str">
        <f>SUBSTITUTE([7]签字版本!K185,MID([7]签字版本!K185,9,7),"*******")</f>
        <v>90908210*******0047821</v>
      </c>
      <c r="K185" s="24" t="str">
        <f>[7]签字版本!L185</f>
        <v>连城县农村信用联社罗坊信用社</v>
      </c>
    </row>
    <row r="186" spans="1:11">
      <c r="A186" s="24" t="str">
        <f>[7]签字版本!A186</f>
        <v>180</v>
      </c>
      <c r="B186" s="24" t="str">
        <f>[7]签字版本!B186</f>
        <v>罗树生</v>
      </c>
      <c r="C186" s="24" t="str">
        <f>SUBSTITUTE([7]签字版本!C186,MID([7]签字版本!C186,7,8),"********")</f>
        <v>352627********1913</v>
      </c>
      <c r="D186" s="25" t="str">
        <f>SUBSTITUTE([7]签字版本!D186,MID([7]签字版本!D186,4,4),"****")</f>
        <v/>
      </c>
      <c r="E186" s="24" t="str">
        <f>[7]签字版本!E186</f>
        <v>下罗村</v>
      </c>
      <c r="F186" s="26">
        <f>[7]签字版本!F186</f>
        <v>4.48</v>
      </c>
      <c r="G186" s="26">
        <f>F186</f>
        <v>4.48</v>
      </c>
      <c r="H186" s="26">
        <f>G186*30</f>
        <v>134.4</v>
      </c>
      <c r="I186" s="26">
        <f>[7]签字版本!J186</f>
        <v>26.88</v>
      </c>
      <c r="J186" s="25" t="str">
        <f>SUBSTITUTE([7]签字版本!K186,MID([7]签字版本!K186,9,7),"*******")</f>
        <v>90908210*******0048287</v>
      </c>
      <c r="K186" s="24" t="str">
        <f>[7]签字版本!L186</f>
        <v>连城县农村信用联社罗坊信用社</v>
      </c>
    </row>
    <row r="187" spans="1:11">
      <c r="A187" s="24" t="str">
        <f>[7]签字版本!A187</f>
        <v>181</v>
      </c>
      <c r="B187" s="24" t="str">
        <f>[7]签字版本!B187</f>
        <v>罗金水</v>
      </c>
      <c r="C187" s="24" t="str">
        <f>SUBSTITUTE([7]签字版本!C187,MID([7]签字版本!C187,7,8),"********")</f>
        <v>352627********1912</v>
      </c>
      <c r="D187" s="25" t="str">
        <f>SUBSTITUTE([7]签字版本!D187,MID([7]签字版本!D187,4,4),"****")</f>
        <v>312****</v>
      </c>
      <c r="E187" s="24" t="str">
        <f>[7]签字版本!E187</f>
        <v>下罗村</v>
      </c>
      <c r="F187" s="26">
        <f>[7]签字版本!F187</f>
        <v>2.53</v>
      </c>
      <c r="G187" s="26">
        <f>F187</f>
        <v>2.53</v>
      </c>
      <c r="H187" s="26">
        <f>G187*30</f>
        <v>75.9</v>
      </c>
      <c r="I187" s="26">
        <f>[7]签字版本!J187</f>
        <v>15.18</v>
      </c>
      <c r="J187" s="25" t="str">
        <f>SUBSTITUTE([7]签字版本!K187,MID([7]签字版本!K187,9,7),"*******")</f>
        <v>90908210*******0048303</v>
      </c>
      <c r="K187" s="24" t="str">
        <f>[7]签字版本!L187</f>
        <v>连城县农村信用联社罗坊信用社</v>
      </c>
    </row>
    <row r="188" spans="1:11">
      <c r="A188" s="24" t="str">
        <f>[7]签字版本!A188</f>
        <v>182</v>
      </c>
      <c r="B188" s="24" t="str">
        <f>[7]签字版本!B188</f>
        <v>罗礼进</v>
      </c>
      <c r="C188" s="24" t="str">
        <f>SUBSTITUTE([7]签字版本!C188,MID([7]签字版本!C188,7,8),"********")</f>
        <v>352627********1939</v>
      </c>
      <c r="D188" s="25" t="str">
        <f>SUBSTITUTE([7]签字版本!D188,MID([7]签字版本!D188,4,4),"****")</f>
        <v>312****</v>
      </c>
      <c r="E188" s="24" t="str">
        <f>[7]签字版本!E188</f>
        <v>下罗村</v>
      </c>
      <c r="F188" s="26">
        <f>[7]签字版本!F188</f>
        <v>1.94</v>
      </c>
      <c r="G188" s="26">
        <f>F188</f>
        <v>1.94</v>
      </c>
      <c r="H188" s="26">
        <f>G188*30</f>
        <v>58.2</v>
      </c>
      <c r="I188" s="26">
        <f>[7]签字版本!J188</f>
        <v>11.64</v>
      </c>
      <c r="J188" s="25" t="str">
        <f>SUBSTITUTE([7]签字版本!K188,MID([7]签字版本!K188,9,7),"*******")</f>
        <v>90908210*******0048241</v>
      </c>
      <c r="K188" s="24" t="str">
        <f>[7]签字版本!L188</f>
        <v>连城县农村信用联社罗坊信用社</v>
      </c>
    </row>
    <row r="189" spans="1:11">
      <c r="A189" s="24" t="str">
        <f>[7]签字版本!A189</f>
        <v>183</v>
      </c>
      <c r="B189" s="24" t="str">
        <f>[7]签字版本!B189</f>
        <v>罗胜尧</v>
      </c>
      <c r="C189" s="24" t="str">
        <f>SUBSTITUTE([7]签字版本!C189,MID([7]签字版本!C189,7,8),"********")</f>
        <v>352627********1919</v>
      </c>
      <c r="D189" s="25" t="str">
        <f>SUBSTITUTE([7]签字版本!D189,MID([7]签字版本!D189,4,4),"****")</f>
        <v>135****0375</v>
      </c>
      <c r="E189" s="24" t="str">
        <f>[7]签字版本!E189</f>
        <v>下罗村</v>
      </c>
      <c r="F189" s="26">
        <f>[7]签字版本!F189</f>
        <v>2.87</v>
      </c>
      <c r="G189" s="26">
        <f>F189</f>
        <v>2.87</v>
      </c>
      <c r="H189" s="26">
        <f>G189*30</f>
        <v>86.1</v>
      </c>
      <c r="I189" s="26">
        <f>[7]签字版本!J189</f>
        <v>17.22</v>
      </c>
      <c r="J189" s="25" t="str">
        <f>SUBSTITUTE([7]签字版本!K189,MID([7]签字版本!K189,9,7),"*******")</f>
        <v>90908210*******0048009</v>
      </c>
      <c r="K189" s="24" t="str">
        <f>[7]签字版本!L189</f>
        <v>连城县农村信用联社罗坊信用社</v>
      </c>
    </row>
    <row r="190" spans="1:11">
      <c r="A190" s="24" t="str">
        <f>[7]签字版本!A190</f>
        <v>184</v>
      </c>
      <c r="B190" s="24" t="str">
        <f>[7]签字版本!B190</f>
        <v>江金群</v>
      </c>
      <c r="C190" s="24" t="str">
        <f>SUBSTITUTE([7]签字版本!C190,MID([7]签字版本!C190,7,8),"********")</f>
        <v>352627********1949</v>
      </c>
      <c r="D190" s="25" t="str">
        <f>SUBSTITUTE([7]签字版本!D190,MID([7]签字版本!D190,4,4),"****")</f>
        <v>133****5290</v>
      </c>
      <c r="E190" s="24" t="str">
        <f>[7]签字版本!E190</f>
        <v>下罗村</v>
      </c>
      <c r="F190" s="26">
        <f>[7]签字版本!F190</f>
        <v>1.89</v>
      </c>
      <c r="G190" s="26">
        <f>F190</f>
        <v>1.89</v>
      </c>
      <c r="H190" s="26">
        <f>G190*30</f>
        <v>56.7</v>
      </c>
      <c r="I190" s="26">
        <f>[7]签字版本!J190</f>
        <v>11.34</v>
      </c>
      <c r="J190" s="25" t="str">
        <f>SUBSTITUTE([7]签字版本!K190,MID([7]签字版本!K190,9,7),"*******")</f>
        <v>90908210*******0048134</v>
      </c>
      <c r="K190" s="24" t="str">
        <f>[7]签字版本!L190</f>
        <v>连城县农村信用联社罗坊信用社</v>
      </c>
    </row>
    <row r="191" spans="1:11">
      <c r="A191" s="24" t="str">
        <f>[7]签字版本!A191</f>
        <v>185</v>
      </c>
      <c r="B191" s="24" t="str">
        <f>[7]签字版本!B191</f>
        <v>揭富珍</v>
      </c>
      <c r="C191" s="24" t="str">
        <f>SUBSTITUTE([7]签字版本!C191,MID([7]签字版本!C191,7,8),"********")</f>
        <v>352627********1920</v>
      </c>
      <c r="D191" s="25" t="str">
        <f>SUBSTITUTE([7]签字版本!D191,MID([7]签字版本!D191,4,4),"****")</f>
        <v>135****9156</v>
      </c>
      <c r="E191" s="24" t="str">
        <f>[7]签字版本!E191</f>
        <v>下罗村</v>
      </c>
      <c r="F191" s="26">
        <f>[7]签字版本!F191</f>
        <v>2.26</v>
      </c>
      <c r="G191" s="26">
        <f>F191</f>
        <v>2.26</v>
      </c>
      <c r="H191" s="26">
        <f>G191*30</f>
        <v>67.8</v>
      </c>
      <c r="I191" s="26">
        <f>[7]签字版本!J191</f>
        <v>13.56</v>
      </c>
      <c r="J191" s="25" t="str">
        <f>SUBSTITUTE([7]签字版本!K191,MID([7]签字版本!K191,9,7),"*******")</f>
        <v>90908210*******0047992</v>
      </c>
      <c r="K191" s="24" t="str">
        <f>[7]签字版本!L191</f>
        <v>连城县农村信用联社罗坊信用社</v>
      </c>
    </row>
    <row r="192" spans="1:11">
      <c r="A192" s="24" t="str">
        <f>[7]签字版本!A192</f>
        <v>186</v>
      </c>
      <c r="B192" s="24" t="str">
        <f>[7]签字版本!B192</f>
        <v>罗裕华</v>
      </c>
      <c r="C192" s="24" t="str">
        <f>SUBSTITUTE([7]签字版本!C192,MID([7]签字版本!C192,7,8),"********")</f>
        <v>350825********1915</v>
      </c>
      <c r="D192" s="25" t="str">
        <f>SUBSTITUTE([7]签字版本!D192,MID([7]签字版本!D192,4,4),"****")</f>
        <v>180****8187</v>
      </c>
      <c r="E192" s="24" t="str">
        <f>[7]签字版本!E192</f>
        <v>下罗村</v>
      </c>
      <c r="F192" s="26">
        <f>[7]签字版本!F192</f>
        <v>2.41</v>
      </c>
      <c r="G192" s="26">
        <f>F192</f>
        <v>2.41</v>
      </c>
      <c r="H192" s="26">
        <f>G192*30</f>
        <v>72.3</v>
      </c>
      <c r="I192" s="26">
        <f>[7]签字版本!J192</f>
        <v>14.46</v>
      </c>
      <c r="J192" s="25" t="str">
        <f>SUBSTITUTE([7]签字版本!K192,MID([7]签字版本!K192,9,7),"*******")</f>
        <v>90908210*******0197552</v>
      </c>
      <c r="K192" s="24" t="str">
        <f>[7]签字版本!L192</f>
        <v>连城县农村信用联社罗坊信用社</v>
      </c>
    </row>
    <row r="193" spans="1:11">
      <c r="A193" s="24" t="str">
        <f>[7]签字版本!A193</f>
        <v>187</v>
      </c>
      <c r="B193" s="24" t="str">
        <f>[7]签字版本!B193</f>
        <v>罗礼平</v>
      </c>
      <c r="C193" s="24" t="str">
        <f>SUBSTITUTE([7]签字版本!C193,MID([7]签字版本!C193,7,8),"********")</f>
        <v>352627********1915</v>
      </c>
      <c r="D193" s="25" t="str">
        <f>SUBSTITUTE([7]签字版本!D193,MID([7]签字版本!D193,4,4),"****")</f>
        <v/>
      </c>
      <c r="E193" s="24" t="str">
        <f>[7]签字版本!E193</f>
        <v>下罗村</v>
      </c>
      <c r="F193" s="26">
        <f>[7]签字版本!F193</f>
        <v>1.94</v>
      </c>
      <c r="G193" s="26">
        <f>F193</f>
        <v>1.94</v>
      </c>
      <c r="H193" s="26">
        <f>G193*30</f>
        <v>58.2</v>
      </c>
      <c r="I193" s="26">
        <f>[7]签字版本!J193</f>
        <v>11.64</v>
      </c>
      <c r="J193" s="25" t="str">
        <f>SUBSTITUTE([7]签字版本!K193,MID([7]签字版本!K193,9,7),"*******")</f>
        <v>62282300*******0472</v>
      </c>
      <c r="K193" s="24" t="str">
        <f>[7]签字版本!L193</f>
        <v>连城县农村信用联社罗坊信用社</v>
      </c>
    </row>
    <row r="194" spans="1:11">
      <c r="A194" s="24" t="str">
        <f>[7]签字版本!A194</f>
        <v>188</v>
      </c>
      <c r="B194" s="24" t="str">
        <f>[7]签字版本!B194</f>
        <v>罗宝生</v>
      </c>
      <c r="C194" s="24" t="str">
        <f>SUBSTITUTE([7]签字版本!C194,MID([7]签字版本!C194,7,8),"********")</f>
        <v>352627********1916</v>
      </c>
      <c r="D194" s="25" t="str">
        <f>SUBSTITUTE([7]签字版本!D194,MID([7]签字版本!D194,4,4),"****")</f>
        <v>135****2609</v>
      </c>
      <c r="E194" s="24" t="str">
        <f>[7]签字版本!E194</f>
        <v>下罗村</v>
      </c>
      <c r="F194" s="26">
        <f>[7]签字版本!F194</f>
        <v>1.62</v>
      </c>
      <c r="G194" s="26">
        <f>F194</f>
        <v>1.62</v>
      </c>
      <c r="H194" s="26">
        <f>G194*30</f>
        <v>48.6</v>
      </c>
      <c r="I194" s="26">
        <f>[7]签字版本!J194</f>
        <v>9.72</v>
      </c>
      <c r="J194" s="25" t="str">
        <f>SUBSTITUTE([7]签字版本!K194,MID([7]签字版本!K194,9,7),"*******")</f>
        <v>90908210*******0048036</v>
      </c>
      <c r="K194" s="24" t="str">
        <f>[7]签字版本!L194</f>
        <v>连城县农村信用联社罗坊信用社</v>
      </c>
    </row>
    <row r="195" spans="1:11">
      <c r="A195" s="24" t="str">
        <f>[7]签字版本!A195</f>
        <v>189</v>
      </c>
      <c r="B195" s="24" t="str">
        <f>[7]签字版本!B195</f>
        <v>罗裕汉</v>
      </c>
      <c r="C195" s="24" t="str">
        <f>SUBSTITUTE([7]签字版本!C195,MID([7]签字版本!C195,7,8),"********")</f>
        <v>352627********1917</v>
      </c>
      <c r="D195" s="25" t="str">
        <f>SUBSTITUTE([7]签字版本!D195,MID([7]签字版本!D195,4,4),"****")</f>
        <v>139****9105</v>
      </c>
      <c r="E195" s="24" t="str">
        <f>[7]签字版本!E195</f>
        <v>下罗村</v>
      </c>
      <c r="F195" s="26">
        <f>[7]签字版本!F195</f>
        <v>2.82</v>
      </c>
      <c r="G195" s="26">
        <f>F195</f>
        <v>2.82</v>
      </c>
      <c r="H195" s="26">
        <f>G195*30</f>
        <v>84.6</v>
      </c>
      <c r="I195" s="26">
        <f>[7]签字版本!J195</f>
        <v>16.92</v>
      </c>
      <c r="J195" s="25" t="str">
        <f>SUBSTITUTE([7]签字版本!K195,MID([7]签字版本!K195,9,7),"*******")</f>
        <v>90908210*******0048027</v>
      </c>
      <c r="K195" s="24" t="str">
        <f>[7]签字版本!L195</f>
        <v>连城县农村信用联社罗坊信用社</v>
      </c>
    </row>
    <row r="196" spans="1:11">
      <c r="A196" s="24" t="str">
        <f>[7]签字版本!A196</f>
        <v>190</v>
      </c>
      <c r="B196" s="24" t="str">
        <f>[7]签字版本!B196</f>
        <v>罗太清</v>
      </c>
      <c r="C196" s="24" t="str">
        <f>SUBSTITUTE([7]签字版本!C196,MID([7]签字版本!C196,7,8),"********")</f>
        <v>352627********1916</v>
      </c>
      <c r="D196" s="25" t="str">
        <f>SUBSTITUTE([7]签字版本!D196,MID([7]签字版本!D196,4,4),"****")</f>
        <v>159****3662</v>
      </c>
      <c r="E196" s="24" t="str">
        <f>[7]签字版本!E196</f>
        <v>下罗村</v>
      </c>
      <c r="F196" s="26">
        <f>[7]签字版本!F196</f>
        <v>2.07</v>
      </c>
      <c r="G196" s="26">
        <f>F196</f>
        <v>2.07</v>
      </c>
      <c r="H196" s="26">
        <f>G196*30</f>
        <v>62.1</v>
      </c>
      <c r="I196" s="26">
        <f>[7]签字版本!J196</f>
        <v>12.42</v>
      </c>
      <c r="J196" s="25" t="str">
        <f>SUBSTITUTE([7]签字版本!K196,MID([7]签字版本!K196,9,7),"*******")</f>
        <v>90908210*******0048152</v>
      </c>
      <c r="K196" s="24" t="str">
        <f>[7]签字版本!L196</f>
        <v>连城县农村信用联社罗坊信用社</v>
      </c>
    </row>
    <row r="197" spans="1:11">
      <c r="A197" s="24" t="str">
        <f>[7]签字版本!A197</f>
        <v>191</v>
      </c>
      <c r="B197" s="24" t="str">
        <f>[7]签字版本!B197</f>
        <v>罗太和</v>
      </c>
      <c r="C197" s="24" t="str">
        <f>SUBSTITUTE([7]签字版本!C197,MID([7]签字版本!C197,7,8),"********")</f>
        <v>352627********1913</v>
      </c>
      <c r="D197" s="25" t="str">
        <f>SUBSTITUTE([7]签字版本!D197,MID([7]签字版本!D197,4,4),"****")</f>
        <v>152****4246</v>
      </c>
      <c r="E197" s="24" t="str">
        <f>[7]签字版本!E197</f>
        <v>下罗村</v>
      </c>
      <c r="F197" s="26">
        <f>[7]签字版本!F197</f>
        <v>1.76</v>
      </c>
      <c r="G197" s="26">
        <f>F197</f>
        <v>1.76</v>
      </c>
      <c r="H197" s="26">
        <f>G197*30</f>
        <v>52.8</v>
      </c>
      <c r="I197" s="26">
        <f>[7]签字版本!J197</f>
        <v>10.56</v>
      </c>
      <c r="J197" s="25" t="str">
        <f>SUBSTITUTE([7]签字版本!K197,MID([7]签字版本!K197,9,7),"*******")</f>
        <v>90908210*******0048161</v>
      </c>
      <c r="K197" s="24" t="str">
        <f>[7]签字版本!L197</f>
        <v>连城县农村信用联社罗坊信用社</v>
      </c>
    </row>
    <row r="198" spans="1:11">
      <c r="A198" s="24" t="str">
        <f>[7]签字版本!A198</f>
        <v>192</v>
      </c>
      <c r="B198" s="24" t="str">
        <f>[7]签字版本!B198</f>
        <v>罗小鹏</v>
      </c>
      <c r="C198" s="24" t="str">
        <f>SUBSTITUTE([7]签字版本!C198,MID([7]签字版本!C198,7,8),"********")</f>
        <v>352627********1919</v>
      </c>
      <c r="D198" s="25" t="str">
        <f>SUBSTITUTE([7]签字版本!D198,MID([7]签字版本!D198,4,4),"****")</f>
        <v>135****1451</v>
      </c>
      <c r="E198" s="24" t="str">
        <f>[7]签字版本!E198</f>
        <v>下罗村</v>
      </c>
      <c r="F198" s="26">
        <f>[7]签字版本!F198</f>
        <v>2.73</v>
      </c>
      <c r="G198" s="26">
        <f>F198</f>
        <v>2.73</v>
      </c>
      <c r="H198" s="26">
        <f>G198*30</f>
        <v>81.9</v>
      </c>
      <c r="I198" s="26">
        <f>[7]签字版本!J198</f>
        <v>16.38</v>
      </c>
      <c r="J198" s="25" t="str">
        <f>SUBSTITUTE([7]签字版本!K198,MID([7]签字版本!K198,9,7),"*******")</f>
        <v>90908210*******0048189</v>
      </c>
      <c r="K198" s="24" t="str">
        <f>[7]签字版本!L198</f>
        <v>连城县农村信用联社罗坊信用社</v>
      </c>
    </row>
    <row r="199" spans="1:11">
      <c r="A199" s="24" t="str">
        <f>[7]签字版本!A199</f>
        <v>193</v>
      </c>
      <c r="B199" s="24" t="str">
        <f>[7]签字版本!B199</f>
        <v>罗镇铨</v>
      </c>
      <c r="C199" s="24" t="str">
        <f>SUBSTITUTE([7]签字版本!C199,MID([7]签字版本!C199,7,8),"********")</f>
        <v>352627********1911</v>
      </c>
      <c r="D199" s="25" t="str">
        <f>SUBSTITUTE([7]签字版本!D199,MID([7]签字版本!D199,4,4),"****")</f>
        <v>139****3764</v>
      </c>
      <c r="E199" s="24" t="str">
        <f>[7]签字版本!E199</f>
        <v>下罗村</v>
      </c>
      <c r="F199" s="26">
        <f>[7]签字版本!F199</f>
        <v>3.1</v>
      </c>
      <c r="G199" s="26">
        <f>F199</f>
        <v>3.1</v>
      </c>
      <c r="H199" s="26">
        <f>G199*30</f>
        <v>93</v>
      </c>
      <c r="I199" s="26">
        <f>[7]签字版本!J199</f>
        <v>18.6</v>
      </c>
      <c r="J199" s="25" t="str">
        <f>SUBSTITUTE([7]签字版本!K199,MID([7]签字版本!K199,9,7),"*******")</f>
        <v>90908210*******0048090</v>
      </c>
      <c r="K199" s="24" t="str">
        <f>[7]签字版本!L199</f>
        <v>连城县农村信用联社罗坊信用社</v>
      </c>
    </row>
    <row r="200" spans="1:11">
      <c r="A200" s="24" t="str">
        <f>[7]签字版本!A200</f>
        <v>194</v>
      </c>
      <c r="B200" s="24" t="str">
        <f>[7]签字版本!B200</f>
        <v>罗春泉</v>
      </c>
      <c r="C200" s="24" t="str">
        <f>SUBSTITUTE([7]签字版本!C200,MID([7]签字版本!C200,7,8),"********")</f>
        <v>352627********1957</v>
      </c>
      <c r="D200" s="25" t="str">
        <f>SUBSTITUTE([7]签字版本!D200,MID([7]签字版本!D200,4,4),"****")</f>
        <v/>
      </c>
      <c r="E200" s="24" t="str">
        <f>[7]签字版本!E200</f>
        <v>下罗村</v>
      </c>
      <c r="F200" s="26">
        <f>[7]签字版本!F200</f>
        <v>1.56</v>
      </c>
      <c r="G200" s="26">
        <f>F200</f>
        <v>1.56</v>
      </c>
      <c r="H200" s="26">
        <f>G200*30</f>
        <v>46.8</v>
      </c>
      <c r="I200" s="26">
        <f>[7]签字版本!J200</f>
        <v>9.36</v>
      </c>
      <c r="J200" s="25" t="str">
        <f>SUBSTITUTE([7]签字版本!K200,MID([7]签字版本!K200,9,7),"*******")</f>
        <v>62218405*******3609</v>
      </c>
      <c r="K200" s="24" t="str">
        <f>[7]签字版本!L200</f>
        <v>连城县农村信用联社罗坊信用社</v>
      </c>
    </row>
    <row r="201" spans="1:11">
      <c r="A201" s="24" t="str">
        <f>[7]签字版本!A201</f>
        <v>195</v>
      </c>
      <c r="B201" s="24" t="str">
        <f>[7]签字版本!B201</f>
        <v>罗述胜</v>
      </c>
      <c r="C201" s="24" t="str">
        <f>SUBSTITUTE([7]签字版本!C201,MID([7]签字版本!C201,7,8),"********")</f>
        <v>352627********1914</v>
      </c>
      <c r="D201" s="25" t="str">
        <f>SUBSTITUTE([7]签字版本!D201,MID([7]签字版本!D201,4,4),"****")</f>
        <v>312****</v>
      </c>
      <c r="E201" s="24" t="str">
        <f>[7]签字版本!E201</f>
        <v>下罗村</v>
      </c>
      <c r="F201" s="26">
        <f>[7]签字版本!F201</f>
        <v>3.23</v>
      </c>
      <c r="G201" s="26">
        <f>F201</f>
        <v>3.23</v>
      </c>
      <c r="H201" s="26">
        <f>G201*30</f>
        <v>96.9</v>
      </c>
      <c r="I201" s="26">
        <f>[7]签字版本!J201</f>
        <v>19.38</v>
      </c>
      <c r="J201" s="25" t="str">
        <f>SUBSTITUTE([7]签字版本!K201,MID([7]签字版本!K201,9,7),"*******")</f>
        <v>90908210*******0048125</v>
      </c>
      <c r="K201" s="24" t="str">
        <f>[7]签字版本!L201</f>
        <v>连城县农村信用联社罗坊信用社</v>
      </c>
    </row>
    <row r="202" spans="1:11">
      <c r="A202" s="24" t="str">
        <f>[7]签字版本!A202</f>
        <v>196</v>
      </c>
      <c r="B202" s="24" t="str">
        <f>[7]签字版本!B202</f>
        <v>罗述明</v>
      </c>
      <c r="C202" s="24" t="str">
        <f>SUBSTITUTE([7]签字版本!C202,MID([7]签字版本!C202,7,8),"********")</f>
        <v>352627********1911</v>
      </c>
      <c r="D202" s="25" t="str">
        <f>SUBSTITUTE([7]签字版本!D202,MID([7]签字版本!D202,4,4),"****")</f>
        <v>138****7402</v>
      </c>
      <c r="E202" s="24" t="str">
        <f>[7]签字版本!E202</f>
        <v>下罗村</v>
      </c>
      <c r="F202" s="26">
        <f>[7]签字版本!F202</f>
        <v>3.35</v>
      </c>
      <c r="G202" s="26">
        <f>F202</f>
        <v>3.35</v>
      </c>
      <c r="H202" s="26">
        <f>G202*30</f>
        <v>100.5</v>
      </c>
      <c r="I202" s="26">
        <f>[7]签字版本!J202</f>
        <v>20.1</v>
      </c>
      <c r="J202" s="25" t="str">
        <f>SUBSTITUTE([7]签字版本!K202,MID([7]签字版本!K202,9,7),"*******")</f>
        <v>90908210*******0048116</v>
      </c>
      <c r="K202" s="24" t="str">
        <f>[7]签字版本!L202</f>
        <v>连城县农村信用联社罗坊信用社</v>
      </c>
    </row>
    <row r="203" spans="1:11">
      <c r="A203" s="24" t="str">
        <f>[7]签字版本!A203</f>
        <v>197</v>
      </c>
      <c r="B203" s="24" t="str">
        <f>[7]签字版本!B203</f>
        <v>罗德尧</v>
      </c>
      <c r="C203" s="24" t="str">
        <f>SUBSTITUTE([7]签字版本!C203,MID([7]签字版本!C203,7,8),"********")</f>
        <v>352627********191X</v>
      </c>
      <c r="D203" s="25" t="str">
        <f>SUBSTITUTE([7]签字版本!D203,MID([7]签字版本!D203,4,4),"****")</f>
        <v>150****0797</v>
      </c>
      <c r="E203" s="24" t="str">
        <f>[7]签字版本!E203</f>
        <v>下罗村</v>
      </c>
      <c r="F203" s="26">
        <f>[7]签字版本!F203</f>
        <v>2.91</v>
      </c>
      <c r="G203" s="26">
        <f>F203</f>
        <v>2.91</v>
      </c>
      <c r="H203" s="26">
        <f>G203*30</f>
        <v>87.3</v>
      </c>
      <c r="I203" s="26">
        <f>[7]签字版本!J203</f>
        <v>17.46</v>
      </c>
      <c r="J203" s="25" t="str">
        <f>SUBSTITUTE([7]签字版本!K203,MID([7]签字版本!K203,9,7),"*******")</f>
        <v>90908210*******0048250</v>
      </c>
      <c r="K203" s="24" t="str">
        <f>[7]签字版本!L203</f>
        <v>连城县农村信用联社罗坊信用社</v>
      </c>
    </row>
    <row r="204" spans="1:11">
      <c r="A204" s="24" t="str">
        <f>[7]签字版本!A204</f>
        <v>198</v>
      </c>
      <c r="B204" s="24" t="str">
        <f>[7]签字版本!B204</f>
        <v>罗礼先</v>
      </c>
      <c r="C204" s="24" t="str">
        <f>SUBSTITUTE([7]签字版本!C204,MID([7]签字版本!C204,7,8),"********")</f>
        <v>352627********1919</v>
      </c>
      <c r="D204" s="25" t="str">
        <f>SUBSTITUTE([7]签字版本!D204,MID([7]签字版本!D204,4,4),"****")</f>
        <v>150****4968</v>
      </c>
      <c r="E204" s="24" t="str">
        <f>[7]签字版本!E204</f>
        <v>下罗村</v>
      </c>
      <c r="F204" s="26">
        <f>[7]签字版本!F204</f>
        <v>3.2</v>
      </c>
      <c r="G204" s="26">
        <f>F204</f>
        <v>3.2</v>
      </c>
      <c r="H204" s="26">
        <f>G204*30</f>
        <v>96</v>
      </c>
      <c r="I204" s="26">
        <f>[7]签字版本!J204</f>
        <v>19.2</v>
      </c>
      <c r="J204" s="25" t="str">
        <f>SUBSTITUTE([7]签字版本!K204,MID([7]签字版本!K204,9,7),"*******")</f>
        <v>90908210*******0048278</v>
      </c>
      <c r="K204" s="24" t="str">
        <f>[7]签字版本!L204</f>
        <v>连城县农村信用联社罗坊信用社</v>
      </c>
    </row>
    <row r="205" spans="1:11">
      <c r="A205" s="24" t="str">
        <f>[7]签字版本!A205</f>
        <v>199</v>
      </c>
      <c r="B205" s="24" t="str">
        <f>[7]签字版本!B205</f>
        <v>罗纪尧</v>
      </c>
      <c r="C205" s="24" t="str">
        <f>SUBSTITUTE([7]签字版本!C205,MID([7]签字版本!C205,7,8),"********")</f>
        <v>352627********1912</v>
      </c>
      <c r="D205" s="25" t="str">
        <f>SUBSTITUTE([7]签字版本!D205,MID([7]签字版本!D205,4,4),"****")</f>
        <v>151****2787</v>
      </c>
      <c r="E205" s="24" t="str">
        <f>[7]签字版本!E205</f>
        <v>下罗村</v>
      </c>
      <c r="F205" s="26">
        <f>[7]签字版本!F205</f>
        <v>2.96</v>
      </c>
      <c r="G205" s="26">
        <f>F205</f>
        <v>2.96</v>
      </c>
      <c r="H205" s="26">
        <f>G205*30</f>
        <v>88.8</v>
      </c>
      <c r="I205" s="26">
        <f>[7]签字版本!J205</f>
        <v>17.76</v>
      </c>
      <c r="J205" s="25" t="str">
        <f>SUBSTITUTE([7]签字版本!K205,MID([7]签字版本!K205,9,7),"*******")</f>
        <v>90908210*******0048198</v>
      </c>
      <c r="K205" s="24" t="str">
        <f>[7]签字版本!L205</f>
        <v>连城县农村信用联社罗坊信用社</v>
      </c>
    </row>
    <row r="206" spans="1:11">
      <c r="A206" s="24" t="str">
        <f>[7]签字版本!A206</f>
        <v>200</v>
      </c>
      <c r="B206" s="24" t="str">
        <f>[7]签字版本!B206</f>
        <v>罗难民</v>
      </c>
      <c r="C206" s="24" t="str">
        <f>SUBSTITUTE([7]签字版本!C206,MID([7]签字版本!C206,7,8),"********")</f>
        <v>352627********1914</v>
      </c>
      <c r="D206" s="25" t="str">
        <f>SUBSTITUTE([7]签字版本!D206,MID([7]签字版本!D206,4,4),"****")</f>
        <v>152****5945</v>
      </c>
      <c r="E206" s="24" t="str">
        <f>[7]签字版本!E206</f>
        <v>下罗村</v>
      </c>
      <c r="F206" s="26">
        <f>[7]签字版本!F206</f>
        <v>2.87</v>
      </c>
      <c r="G206" s="26">
        <f>F206</f>
        <v>2.87</v>
      </c>
      <c r="H206" s="26">
        <f>G206*30</f>
        <v>86.1</v>
      </c>
      <c r="I206" s="26">
        <f>[7]签字版本!J206</f>
        <v>17.22</v>
      </c>
      <c r="J206" s="25" t="str">
        <f>SUBSTITUTE([7]签字版本!K206,MID([7]签字版本!K206,9,7),"*******")</f>
        <v>90908210*******0048072</v>
      </c>
      <c r="K206" s="24" t="str">
        <f>[7]签字版本!L206</f>
        <v>连城县农村信用联社罗坊信用社</v>
      </c>
    </row>
    <row r="207" spans="1:11">
      <c r="A207" s="24" t="str">
        <f>[7]签字版本!A207</f>
        <v>201</v>
      </c>
      <c r="B207" s="24" t="str">
        <f>[7]签字版本!B207</f>
        <v>罗茂开</v>
      </c>
      <c r="C207" s="24" t="str">
        <f>SUBSTITUTE([7]签字版本!C207,MID([7]签字版本!C207,7,8),"********")</f>
        <v>352627********1918</v>
      </c>
      <c r="D207" s="25" t="str">
        <f>SUBSTITUTE([7]签字版本!D207,MID([7]签字版本!D207,4,4),"****")</f>
        <v>159****3842</v>
      </c>
      <c r="E207" s="24" t="str">
        <f>[7]签字版本!E207</f>
        <v>下罗村</v>
      </c>
      <c r="F207" s="26">
        <f>[7]签字版本!F207</f>
        <v>0.99</v>
      </c>
      <c r="G207" s="26">
        <f>F207</f>
        <v>0.99</v>
      </c>
      <c r="H207" s="26">
        <f>G207*30</f>
        <v>29.7</v>
      </c>
      <c r="I207" s="26">
        <f>[7]签字版本!J207</f>
        <v>5.94</v>
      </c>
      <c r="J207" s="25" t="str">
        <f>SUBSTITUTE([7]签字版本!K207,MID([7]签字版本!K207,9,7),"*******")</f>
        <v>90908210*******0048296</v>
      </c>
      <c r="K207" s="24" t="str">
        <f>[7]签字版本!L207</f>
        <v>连城县农村信用联社罗坊信用社</v>
      </c>
    </row>
    <row r="208" spans="1:11">
      <c r="A208" s="24" t="str">
        <f>[7]签字版本!A208</f>
        <v>202</v>
      </c>
      <c r="B208" s="24" t="str">
        <f>[7]签字版本!B208</f>
        <v>罗如尧</v>
      </c>
      <c r="C208" s="24" t="str">
        <f>SUBSTITUTE([7]签字版本!C208,MID([7]签字版本!C208,7,8),"********")</f>
        <v>352627********1916</v>
      </c>
      <c r="D208" s="25" t="str">
        <f>SUBSTITUTE([7]签字版本!D208,MID([7]签字版本!D208,4,4),"****")</f>
        <v>136****4522</v>
      </c>
      <c r="E208" s="24" t="str">
        <f>[7]签字版本!E208</f>
        <v>下罗村</v>
      </c>
      <c r="F208" s="26">
        <f>[7]签字版本!F208</f>
        <v>2.88</v>
      </c>
      <c r="G208" s="26">
        <f>F208</f>
        <v>2.88</v>
      </c>
      <c r="H208" s="26">
        <f>G208*30</f>
        <v>86.4</v>
      </c>
      <c r="I208" s="26">
        <f>[7]签字版本!J208</f>
        <v>17.28</v>
      </c>
      <c r="J208" s="25" t="str">
        <f>SUBSTITUTE([7]签字版本!K208,MID([7]签字版本!K208,9,7),"*******")</f>
        <v>90908210*******0048205</v>
      </c>
      <c r="K208" s="24" t="str">
        <f>[7]签字版本!L208</f>
        <v>连城县农村信用联社罗坊信用社</v>
      </c>
    </row>
    <row r="209" spans="1:11">
      <c r="A209" s="24" t="str">
        <f>[7]签字版本!A209</f>
        <v>203</v>
      </c>
      <c r="B209" s="24" t="str">
        <f>[7]签字版本!B209</f>
        <v>罗礼芳</v>
      </c>
      <c r="C209" s="24" t="str">
        <f>SUBSTITUTE([7]签字版本!C209,MID([7]签字版本!C209,7,8),"********")</f>
        <v>352627********1937</v>
      </c>
      <c r="D209" s="25" t="str">
        <f>SUBSTITUTE([7]签字版本!D209,MID([7]签字版本!D209,4,4),"****")</f>
        <v/>
      </c>
      <c r="E209" s="24" t="str">
        <f>[7]签字版本!E209</f>
        <v>下罗村</v>
      </c>
      <c r="F209" s="26">
        <f>[7]签字版本!F209</f>
        <v>2.63</v>
      </c>
      <c r="G209" s="26">
        <f>F209</f>
        <v>2.63</v>
      </c>
      <c r="H209" s="26">
        <f>G209*30</f>
        <v>78.9</v>
      </c>
      <c r="I209" s="26">
        <f>[7]签字版本!J209</f>
        <v>15.78</v>
      </c>
      <c r="J209" s="25" t="str">
        <f>SUBSTITUTE([7]签字版本!K209,MID([7]签字版本!K209,9,7),"*******")</f>
        <v>62218405*******3518</v>
      </c>
      <c r="K209" s="24" t="str">
        <f>[7]签字版本!L209</f>
        <v>连城县农村信用联社罗坊信用社</v>
      </c>
    </row>
    <row r="210" spans="1:11">
      <c r="A210" s="24" t="str">
        <f>[7]签字版本!A210</f>
        <v>204</v>
      </c>
      <c r="B210" s="24" t="str">
        <f>[7]签字版本!B210</f>
        <v>黄福英</v>
      </c>
      <c r="C210" s="24" t="str">
        <f>SUBSTITUTE([7]签字版本!C210,MID([7]签字版本!C210,7,8),"********")</f>
        <v>352627********1924</v>
      </c>
      <c r="D210" s="25" t="str">
        <f>SUBSTITUTE([7]签字版本!D210,MID([7]签字版本!D210,4,4),"****")</f>
        <v>312****</v>
      </c>
      <c r="E210" s="24" t="str">
        <f>[7]签字版本!E210</f>
        <v>下罗村</v>
      </c>
      <c r="F210" s="26">
        <f>[7]签字版本!F210</f>
        <v>2.41</v>
      </c>
      <c r="G210" s="26">
        <f>F210</f>
        <v>2.41</v>
      </c>
      <c r="H210" s="26">
        <f>G210*30</f>
        <v>72.3</v>
      </c>
      <c r="I210" s="26">
        <f>[7]签字版本!J210</f>
        <v>14.46</v>
      </c>
      <c r="J210" s="25" t="str">
        <f>SUBSTITUTE([7]签字版本!K210,MID([7]签字版本!K210,9,7),"*******")</f>
        <v>90908210*******0048063</v>
      </c>
      <c r="K210" s="24" t="str">
        <f>[7]签字版本!L210</f>
        <v>连城县农村信用联社罗坊信用社</v>
      </c>
    </row>
    <row r="211" spans="1:11">
      <c r="A211" s="24" t="str">
        <f>[7]签字版本!A211</f>
        <v>205</v>
      </c>
      <c r="B211" s="24" t="str">
        <f>[7]签字版本!B211</f>
        <v>罗如太</v>
      </c>
      <c r="C211" s="24" t="str">
        <f>SUBSTITUTE([7]签字版本!C211,MID([7]签字版本!C211,7,8),"********")</f>
        <v>352627********1911</v>
      </c>
      <c r="D211" s="25" t="str">
        <f>SUBSTITUTE([7]签字版本!D211,MID([7]签字版本!D211,4,4),"****")</f>
        <v>137****5732</v>
      </c>
      <c r="E211" s="24" t="str">
        <f>[7]签字版本!E211</f>
        <v>下罗村</v>
      </c>
      <c r="F211" s="26">
        <f>[7]签字版本!F211</f>
        <v>2.48</v>
      </c>
      <c r="G211" s="26">
        <f>F211</f>
        <v>2.48</v>
      </c>
      <c r="H211" s="26">
        <f>G211*30</f>
        <v>74.4</v>
      </c>
      <c r="I211" s="26">
        <f>[7]签字版本!J211</f>
        <v>14.88</v>
      </c>
      <c r="J211" s="25" t="str">
        <f>SUBSTITUTE([7]签字版本!K211,MID([7]签字版本!K211,9,7),"*******")</f>
        <v>90908210*******0048045</v>
      </c>
      <c r="K211" s="24" t="str">
        <f>[7]签字版本!L211</f>
        <v>连城县农村信用联社罗坊信用社</v>
      </c>
    </row>
    <row r="212" spans="1:11">
      <c r="A212" s="24" t="str">
        <f>[7]签字版本!A212</f>
        <v>206</v>
      </c>
      <c r="B212" s="24" t="str">
        <f>[7]签字版本!B212</f>
        <v>罗礼洋</v>
      </c>
      <c r="C212" s="24" t="str">
        <f>SUBSTITUTE([7]签字版本!C212,MID([7]签字版本!C212,7,8),"********")</f>
        <v>352627********1914</v>
      </c>
      <c r="D212" s="25" t="str">
        <f>SUBSTITUTE([7]签字版本!D212,MID([7]签字版本!D212,4,4),"****")</f>
        <v>150****9914</v>
      </c>
      <c r="E212" s="24" t="str">
        <f>[7]签字版本!E212</f>
        <v>下罗村</v>
      </c>
      <c r="F212" s="26">
        <f>[7]签字版本!F212</f>
        <v>3.17</v>
      </c>
      <c r="G212" s="26">
        <f>F212</f>
        <v>3.17</v>
      </c>
      <c r="H212" s="26">
        <f>G212*30</f>
        <v>95.1</v>
      </c>
      <c r="I212" s="26">
        <f>[7]签字版本!J212</f>
        <v>19.02</v>
      </c>
      <c r="J212" s="25" t="str">
        <f>SUBSTITUTE([7]签字版本!K212,MID([7]签字版本!K212,9,7),"*******")</f>
        <v>90908210*******0048170</v>
      </c>
      <c r="K212" s="24" t="str">
        <f>[7]签字版本!L212</f>
        <v>连城县农村信用联社罗坊信用社</v>
      </c>
    </row>
    <row r="213" spans="1:11">
      <c r="A213" s="24" t="str">
        <f>[7]签字版本!A213</f>
        <v>207</v>
      </c>
      <c r="B213" s="24" t="str">
        <f>[7]签字版本!B213</f>
        <v>谢美华</v>
      </c>
      <c r="C213" s="24" t="str">
        <f>SUBSTITUTE([7]签字版本!C213,MID([7]签字版本!C213,7,8),"********")</f>
        <v>352627********1925</v>
      </c>
      <c r="D213" s="25" t="str">
        <f>SUBSTITUTE([7]签字版本!D213,MID([7]签字版本!D213,4,4),"****")</f>
        <v>136****8646</v>
      </c>
      <c r="E213" s="24" t="str">
        <f>[7]签字版本!E213</f>
        <v>下罗村</v>
      </c>
      <c r="F213" s="26">
        <f>[7]签字版本!F213</f>
        <v>3.72</v>
      </c>
      <c r="G213" s="26">
        <f>F213</f>
        <v>3.72</v>
      </c>
      <c r="H213" s="26">
        <f>G213*30</f>
        <v>111.6</v>
      </c>
      <c r="I213" s="26">
        <f>[7]签字版本!J213</f>
        <v>22.32</v>
      </c>
      <c r="J213" s="25" t="str">
        <f>SUBSTITUTE([7]签字版本!K213,MID([7]签字版本!K213,9,7),"*******")</f>
        <v>90908210*******0206962</v>
      </c>
      <c r="K213" s="24" t="str">
        <f>[7]签字版本!L213</f>
        <v>连城县农村信用联社罗坊信用社</v>
      </c>
    </row>
    <row r="214" spans="1:11">
      <c r="A214" s="24" t="str">
        <f>[7]签字版本!A214</f>
        <v>208</v>
      </c>
      <c r="B214" s="24" t="str">
        <f>[7]签字版本!B214</f>
        <v>罗益华</v>
      </c>
      <c r="C214" s="24" t="str">
        <f>SUBSTITUTE([7]签字版本!C214,MID([7]签字版本!C214,7,8),"********")</f>
        <v>352627********1910</v>
      </c>
      <c r="D214" s="25" t="str">
        <f>SUBSTITUTE([7]签字版本!D214,MID([7]签字版本!D214,4,4),"****")</f>
        <v>188****8359</v>
      </c>
      <c r="E214" s="24" t="str">
        <f>[7]签字版本!E214</f>
        <v>下罗村</v>
      </c>
      <c r="F214" s="26">
        <f>[7]签字版本!F214</f>
        <v>4.22</v>
      </c>
      <c r="G214" s="26">
        <f>F214</f>
        <v>4.22</v>
      </c>
      <c r="H214" s="26">
        <f>G214*30</f>
        <v>126.6</v>
      </c>
      <c r="I214" s="26">
        <f>[7]签字版本!J214</f>
        <v>25.32</v>
      </c>
      <c r="J214" s="25" t="str">
        <f>SUBSTITUTE([7]签字版本!K214,MID([7]签字版本!K214,9,7),"*******")</f>
        <v>90908210*******0048223</v>
      </c>
      <c r="K214" s="24" t="str">
        <f>[7]签字版本!L214</f>
        <v>连城县农村信用联社罗坊信用社</v>
      </c>
    </row>
    <row r="215" spans="1:11">
      <c r="A215" s="24" t="str">
        <f>[7]签字版本!A215</f>
        <v>209</v>
      </c>
      <c r="B215" s="24" t="str">
        <f>[7]签字版本!B215</f>
        <v>罗旺生</v>
      </c>
      <c r="C215" s="24" t="str">
        <f>SUBSTITUTE([7]签字版本!C215,MID([7]签字版本!C215,7,8),"********")</f>
        <v>352627********1913</v>
      </c>
      <c r="D215" s="25" t="str">
        <f>SUBSTITUTE([7]签字版本!D215,MID([7]签字版本!D215,4,4),"****")</f>
        <v>139****4456</v>
      </c>
      <c r="E215" s="24" t="str">
        <f>[7]签字版本!E215</f>
        <v>下罗村</v>
      </c>
      <c r="F215" s="26">
        <f>[7]签字版本!F215</f>
        <v>2.13</v>
      </c>
      <c r="G215" s="26">
        <f>F215</f>
        <v>2.13</v>
      </c>
      <c r="H215" s="26">
        <f>G215*30</f>
        <v>63.9</v>
      </c>
      <c r="I215" s="26">
        <f>[7]签字版本!J215</f>
        <v>12.78</v>
      </c>
      <c r="J215" s="25" t="str">
        <f>SUBSTITUTE([7]签字版本!K215,MID([7]签字版本!K215,9,7),"*******")</f>
        <v>62218405*******3344</v>
      </c>
      <c r="K215" s="24" t="str">
        <f>[7]签字版本!L215</f>
        <v>连城县农村信用联社罗坊信用社</v>
      </c>
    </row>
    <row r="216" spans="1:11">
      <c r="A216" s="24" t="str">
        <f>[7]签字版本!A216</f>
        <v>210</v>
      </c>
      <c r="B216" s="24" t="str">
        <f>[7]签字版本!B216</f>
        <v>罗九德</v>
      </c>
      <c r="C216" s="24" t="str">
        <f>SUBSTITUTE([7]签字版本!C216,MID([7]签字版本!C216,7,8),"********")</f>
        <v>352627********1917</v>
      </c>
      <c r="D216" s="25" t="str">
        <f>SUBSTITUTE([7]签字版本!D216,MID([7]签字版本!D216,4,4),"****")</f>
        <v>849****</v>
      </c>
      <c r="E216" s="24" t="str">
        <f>[7]签字版本!E216</f>
        <v>下罗村</v>
      </c>
      <c r="F216" s="26">
        <f>[7]签字版本!F216</f>
        <v>2.41</v>
      </c>
      <c r="G216" s="26">
        <f>F216</f>
        <v>2.41</v>
      </c>
      <c r="H216" s="26">
        <f>G216*30</f>
        <v>72.3</v>
      </c>
      <c r="I216" s="26">
        <f>[7]签字版本!J216</f>
        <v>14.46</v>
      </c>
      <c r="J216" s="25" t="str">
        <f>SUBSTITUTE([7]签字版本!K216,MID([7]签字版本!K216,9,7),"*******")</f>
        <v>90908210*******0048054</v>
      </c>
      <c r="K216" s="24" t="str">
        <f>[7]签字版本!L216</f>
        <v>连城县农村信用联社罗坊信用社</v>
      </c>
    </row>
    <row r="217" spans="1:11">
      <c r="A217" s="24" t="str">
        <f>[7]签字版本!A217</f>
        <v>211</v>
      </c>
      <c r="B217" s="24" t="str">
        <f>[7]签字版本!B217</f>
        <v>罗炳明</v>
      </c>
      <c r="C217" s="24" t="str">
        <f>SUBSTITUTE([7]签字版本!C217,MID([7]签字版本!C217,7,8),"********")</f>
        <v>352627********1918</v>
      </c>
      <c r="D217" s="25" t="str">
        <f>SUBSTITUTE([7]签字版本!D217,MID([7]签字版本!D217,4,4),"****")</f>
        <v>151****4802</v>
      </c>
      <c r="E217" s="24" t="str">
        <f>[7]签字版本!E217</f>
        <v>下罗村</v>
      </c>
      <c r="F217" s="26">
        <f>[7]签字版本!F217</f>
        <v>2.48</v>
      </c>
      <c r="G217" s="26">
        <f>F217</f>
        <v>2.48</v>
      </c>
      <c r="H217" s="26">
        <f>G217*30</f>
        <v>74.4</v>
      </c>
      <c r="I217" s="26">
        <f>[7]签字版本!J217</f>
        <v>14.88</v>
      </c>
      <c r="J217" s="25" t="str">
        <f>SUBSTITUTE([7]签字版本!K217,MID([7]签字版本!K217,9,7),"*******")</f>
        <v>90908210*******0048385</v>
      </c>
      <c r="K217" s="24" t="str">
        <f>[7]签字版本!L217</f>
        <v>连城县农村信用联社罗坊信用社</v>
      </c>
    </row>
    <row r="218" spans="1:11">
      <c r="A218" s="24" t="str">
        <f>[7]签字版本!A218</f>
        <v>212</v>
      </c>
      <c r="B218" s="24" t="str">
        <f>[7]签字版本!B218</f>
        <v>罗健明</v>
      </c>
      <c r="C218" s="24" t="str">
        <f>SUBSTITUTE([7]签字版本!C218,MID([7]签字版本!C218,7,8),"********")</f>
        <v>350825********1915</v>
      </c>
      <c r="D218" s="25" t="str">
        <f>SUBSTITUTE([7]签字版本!D218,MID([7]签字版本!D218,4,4),"****")</f>
        <v>158****5696</v>
      </c>
      <c r="E218" s="24" t="str">
        <f>[7]签字版本!E218</f>
        <v>下罗村</v>
      </c>
      <c r="F218" s="26">
        <f>[7]签字版本!F218</f>
        <v>3.04</v>
      </c>
      <c r="G218" s="26">
        <f>F218</f>
        <v>3.04</v>
      </c>
      <c r="H218" s="26">
        <f>G218*30</f>
        <v>91.2</v>
      </c>
      <c r="I218" s="26">
        <f>[7]签字版本!J218</f>
        <v>18.24</v>
      </c>
      <c r="J218" s="25" t="str">
        <f>SUBSTITUTE([7]签字版本!K218,MID([7]签字版本!K218,9,7),"*******")</f>
        <v>62218405*******3641</v>
      </c>
      <c r="K218" s="24" t="str">
        <f>[7]签字版本!L218</f>
        <v>连城县农村信用联社罗坊信用社</v>
      </c>
    </row>
    <row r="219" spans="1:11">
      <c r="A219" s="24" t="str">
        <f>[7]签字版本!A219</f>
        <v>213</v>
      </c>
      <c r="B219" s="24" t="str">
        <f>[7]签字版本!B219</f>
        <v>罗礼贵</v>
      </c>
      <c r="C219" s="24" t="str">
        <f>SUBSTITUTE([7]签字版本!C219,MID([7]签字版本!C219,7,8),"********")</f>
        <v>352627********1910</v>
      </c>
      <c r="D219" s="25" t="str">
        <f>SUBSTITUTE([7]签字版本!D219,MID([7]签字版本!D219,4,4),"****")</f>
        <v>152****7159</v>
      </c>
      <c r="E219" s="24" t="str">
        <f>[7]签字版本!E219</f>
        <v>下罗村</v>
      </c>
      <c r="F219" s="26">
        <f>[7]签字版本!F219</f>
        <v>2.55</v>
      </c>
      <c r="G219" s="26">
        <f>F219</f>
        <v>2.55</v>
      </c>
      <c r="H219" s="26">
        <f>G219*30</f>
        <v>76.5</v>
      </c>
      <c r="I219" s="26">
        <f>[7]签字版本!J219</f>
        <v>15.3</v>
      </c>
      <c r="J219" s="25" t="str">
        <f>SUBSTITUTE([7]签字版本!K219,MID([7]签字版本!K219,9,7),"*******")</f>
        <v>90908210*******0048401</v>
      </c>
      <c r="K219" s="24" t="str">
        <f>[7]签字版本!L219</f>
        <v>连城县农村信用联社罗坊信用社</v>
      </c>
    </row>
    <row r="220" spans="1:11">
      <c r="A220" s="24" t="str">
        <f>[7]签字版本!A220</f>
        <v>214</v>
      </c>
      <c r="B220" s="24" t="str">
        <f>[7]签字版本!B220</f>
        <v>罗祥辉</v>
      </c>
      <c r="C220" s="24" t="str">
        <f>SUBSTITUTE([7]签字版本!C220,MID([7]签字版本!C220,7,8),"********")</f>
        <v>352627********1950</v>
      </c>
      <c r="D220" s="25" t="str">
        <f>SUBSTITUTE([7]签字版本!D220,MID([7]签字版本!D220,4,4),"****")</f>
        <v>139****7976</v>
      </c>
      <c r="E220" s="24" t="str">
        <f>[7]签字版本!E220</f>
        <v>下罗村</v>
      </c>
      <c r="F220" s="26">
        <f>[7]签字版本!F220</f>
        <v>2.77</v>
      </c>
      <c r="G220" s="26">
        <f>F220</f>
        <v>2.77</v>
      </c>
      <c r="H220" s="26">
        <f>G220*30</f>
        <v>83.1</v>
      </c>
      <c r="I220" s="26">
        <f>[7]签字版本!J220</f>
        <v>16.62</v>
      </c>
      <c r="J220" s="25" t="str">
        <f>SUBSTITUTE([7]签字版本!K220,MID([7]签字版本!K220,9,7),"*******")</f>
        <v>62303611*******5144</v>
      </c>
      <c r="K220" s="24" t="str">
        <f>[7]签字版本!L220</f>
        <v>连城县农村信用联社罗坊信用社</v>
      </c>
    </row>
    <row r="221" spans="1:11">
      <c r="A221" s="24" t="str">
        <f>[7]签字版本!A221</f>
        <v>215</v>
      </c>
      <c r="B221" s="24" t="str">
        <f>[7]签字版本!B221</f>
        <v>罗建新</v>
      </c>
      <c r="C221" s="24" t="str">
        <f>SUBSTITUTE([7]签字版本!C221,MID([7]签字版本!C221,7,8),"********")</f>
        <v>352627********1934</v>
      </c>
      <c r="D221" s="25" t="str">
        <f>SUBSTITUTE([7]签字版本!D221,MID([7]签字版本!D221,4,4),"****")</f>
        <v>159****8216</v>
      </c>
      <c r="E221" s="24" t="str">
        <f>[7]签字版本!E221</f>
        <v>下罗村</v>
      </c>
      <c r="F221" s="26">
        <f>[7]签字版本!F221</f>
        <v>3.05</v>
      </c>
      <c r="G221" s="26">
        <f>F221</f>
        <v>3.05</v>
      </c>
      <c r="H221" s="26">
        <f>G221*30</f>
        <v>91.5</v>
      </c>
      <c r="I221" s="26">
        <f>[7]签字版本!J221</f>
        <v>18.3</v>
      </c>
      <c r="J221" s="25" t="str">
        <f>SUBSTITUTE([7]签字版本!K221,MID([7]签字版本!K221,9,7),"*******")</f>
        <v>90908210*******0048438</v>
      </c>
      <c r="K221" s="24" t="str">
        <f>[7]签字版本!L221</f>
        <v>连城县农村信用联社罗坊信用社</v>
      </c>
    </row>
    <row r="222" spans="1:11">
      <c r="A222" s="24" t="str">
        <f>[7]签字版本!A222</f>
        <v>216</v>
      </c>
      <c r="B222" s="24" t="str">
        <f>[7]签字版本!B222</f>
        <v>罗志松</v>
      </c>
      <c r="C222" s="24" t="str">
        <f>SUBSTITUTE([7]签字版本!C222,MID([7]签字版本!C222,7,8),"********")</f>
        <v>352627********1914</v>
      </c>
      <c r="D222" s="25" t="str">
        <f>SUBSTITUTE([7]签字版本!D222,MID([7]签字版本!D222,4,4),"****")</f>
        <v>136****0503</v>
      </c>
      <c r="E222" s="24" t="str">
        <f>[7]签字版本!E222</f>
        <v>下罗村</v>
      </c>
      <c r="F222" s="26">
        <f>[7]签字版本!F222</f>
        <v>2.32</v>
      </c>
      <c r="G222" s="26">
        <f>F222</f>
        <v>2.32</v>
      </c>
      <c r="H222" s="26">
        <f>G222*30</f>
        <v>69.6</v>
      </c>
      <c r="I222" s="26">
        <f>[7]签字版本!J222</f>
        <v>13.92</v>
      </c>
      <c r="J222" s="25" t="str">
        <f>SUBSTITUTE([7]签字版本!K222,MID([7]签字版本!K222,9,7),"*******")</f>
        <v>90908210*******0048465</v>
      </c>
      <c r="K222" s="24" t="str">
        <f>[7]签字版本!L222</f>
        <v>连城县农村信用联社罗坊信用社</v>
      </c>
    </row>
    <row r="223" spans="1:11">
      <c r="A223" s="24" t="str">
        <f>[7]签字版本!A223</f>
        <v>217</v>
      </c>
      <c r="B223" s="24" t="str">
        <f>[7]签字版本!B223</f>
        <v>罗永桢</v>
      </c>
      <c r="C223" s="24" t="str">
        <f>SUBSTITUTE([7]签字版本!C223,MID([7]签字版本!C223,7,8),"********")</f>
        <v>350825********1911</v>
      </c>
      <c r="D223" s="25" t="str">
        <f>SUBSTITUTE([7]签字版本!D223,MID([7]签字版本!D223,4,4),"****")</f>
        <v/>
      </c>
      <c r="E223" s="24" t="str">
        <f>[7]签字版本!E223</f>
        <v>下罗村</v>
      </c>
      <c r="F223" s="26">
        <f>[7]签字版本!F223</f>
        <v>2.13</v>
      </c>
      <c r="G223" s="26">
        <f>F223</f>
        <v>2.13</v>
      </c>
      <c r="H223" s="26">
        <f>G223*30</f>
        <v>63.9</v>
      </c>
      <c r="I223" s="26">
        <f>[7]签字版本!J223</f>
        <v>12.78</v>
      </c>
      <c r="J223" s="25" t="str">
        <f>SUBSTITUTE([7]签字版本!K223,MID([7]签字版本!K223,9,7),"*******")</f>
        <v>62218405*******5748</v>
      </c>
      <c r="K223" s="24" t="str">
        <f>[7]签字版本!L223</f>
        <v>连城县农村信用联社罗坊信用社</v>
      </c>
    </row>
    <row r="224" spans="1:11">
      <c r="A224" s="24" t="str">
        <f>[7]签字版本!A224</f>
        <v>218</v>
      </c>
      <c r="B224" s="24" t="str">
        <f>[7]签字版本!B224</f>
        <v>罗才生</v>
      </c>
      <c r="C224" s="24" t="str">
        <f>SUBSTITUTE([7]签字版本!C224,MID([7]签字版本!C224,7,8),"********")</f>
        <v>352627********1910</v>
      </c>
      <c r="D224" s="25" t="str">
        <f>SUBSTITUTE([7]签字版本!D224,MID([7]签字版本!D224,4,4),"****")</f>
        <v>312****</v>
      </c>
      <c r="E224" s="24" t="str">
        <f>[7]签字版本!E224</f>
        <v>下罗村</v>
      </c>
      <c r="F224" s="26">
        <f>[7]签字版本!F224</f>
        <v>1.68</v>
      </c>
      <c r="G224" s="26">
        <f>F224</f>
        <v>1.68</v>
      </c>
      <c r="H224" s="26">
        <f>G224*30</f>
        <v>50.4</v>
      </c>
      <c r="I224" s="26">
        <f>[7]签字版本!J224</f>
        <v>10.08</v>
      </c>
      <c r="J224" s="25" t="str">
        <f>SUBSTITUTE([7]签字版本!K224,MID([7]签字版本!K224,9,7),"*******")</f>
        <v>62218405*******0480</v>
      </c>
      <c r="K224" s="24" t="str">
        <f>[7]签字版本!L224</f>
        <v>连城县农村信用联社罗坊信用社</v>
      </c>
    </row>
    <row r="225" spans="1:11">
      <c r="A225" s="24" t="str">
        <f>[7]签字版本!A225</f>
        <v>219</v>
      </c>
      <c r="B225" s="24" t="str">
        <f>[7]签字版本!B225</f>
        <v>罗祥宽</v>
      </c>
      <c r="C225" s="24" t="str">
        <f>SUBSTITUTE([7]签字版本!C225,MID([7]签字版本!C225,7,8),"********")</f>
        <v>352627********1915</v>
      </c>
      <c r="D225" s="25" t="str">
        <f>SUBSTITUTE([7]签字版本!D225,MID([7]签字版本!D225,4,4),"****")</f>
        <v>138****7403</v>
      </c>
      <c r="E225" s="24" t="str">
        <f>[7]签字版本!E225</f>
        <v>下罗村</v>
      </c>
      <c r="F225" s="26">
        <f>[7]签字版本!F225</f>
        <v>2.55</v>
      </c>
      <c r="G225" s="26">
        <f>F225</f>
        <v>2.55</v>
      </c>
      <c r="H225" s="26">
        <f>G225*30</f>
        <v>76.5</v>
      </c>
      <c r="I225" s="26">
        <f>[7]签字版本!J225</f>
        <v>15.3</v>
      </c>
      <c r="J225" s="25" t="str">
        <f>SUBSTITUTE([7]签字版本!K225,MID([7]签字版本!K225,9,7),"*******")</f>
        <v>90908210*******0048483</v>
      </c>
      <c r="K225" s="24" t="str">
        <f>[7]签字版本!L225</f>
        <v>连城县农村信用联社罗坊信用社</v>
      </c>
    </row>
    <row r="226" spans="1:11">
      <c r="A226" s="24" t="str">
        <f>[7]签字版本!A226</f>
        <v>220</v>
      </c>
      <c r="B226" s="24" t="str">
        <f>[7]签字版本!B226</f>
        <v>罗洪林</v>
      </c>
      <c r="C226" s="24" t="str">
        <f>SUBSTITUTE([7]签字版本!C226,MID([7]签字版本!C226,7,8),"********")</f>
        <v>352627********1938</v>
      </c>
      <c r="D226" s="25" t="str">
        <f>SUBSTITUTE([7]签字版本!D226,MID([7]签字版本!D226,4,4),"****")</f>
        <v>130****3756</v>
      </c>
      <c r="E226" s="24" t="str">
        <f>[7]签字版本!E226</f>
        <v>下罗村</v>
      </c>
      <c r="F226" s="26">
        <f>[7]签字版本!F226</f>
        <v>3.25</v>
      </c>
      <c r="G226" s="26">
        <f>F226</f>
        <v>3.25</v>
      </c>
      <c r="H226" s="26">
        <f>G226*30</f>
        <v>97.5</v>
      </c>
      <c r="I226" s="26">
        <f>[7]签字版本!J226</f>
        <v>19.5</v>
      </c>
      <c r="J226" s="25" t="str">
        <f>SUBSTITUTE([7]签字版本!K226,MID([7]签字版本!K226,9,7),"*******")</f>
        <v>90908210*******0048526</v>
      </c>
      <c r="K226" s="24" t="str">
        <f>[7]签字版本!L226</f>
        <v>连城县农村信用联社罗坊信用社</v>
      </c>
    </row>
    <row r="227" spans="1:11">
      <c r="A227" s="24" t="str">
        <f>[7]签字版本!A227</f>
        <v>221</v>
      </c>
      <c r="B227" s="24" t="str">
        <f>[7]签字版本!B227</f>
        <v>罗祥宜</v>
      </c>
      <c r="C227" s="24" t="str">
        <f>SUBSTITUTE([7]签字版本!C227,MID([7]签字版本!C227,7,8),"********")</f>
        <v>352627********1911</v>
      </c>
      <c r="D227" s="25" t="str">
        <f>SUBSTITUTE([7]签字版本!D227,MID([7]签字版本!D227,4,4),"****")</f>
        <v>159****3852</v>
      </c>
      <c r="E227" s="24" t="str">
        <f>[7]签字版本!E227</f>
        <v>下罗村</v>
      </c>
      <c r="F227" s="26">
        <f>[7]签字版本!F227</f>
        <v>2.22</v>
      </c>
      <c r="G227" s="26">
        <f>F227</f>
        <v>2.22</v>
      </c>
      <c r="H227" s="26">
        <f>G227*30</f>
        <v>66.6</v>
      </c>
      <c r="I227" s="26">
        <f>[7]签字版本!J227</f>
        <v>13.32</v>
      </c>
      <c r="J227" s="25" t="str">
        <f>SUBSTITUTE([7]签字版本!K227,MID([7]签字版本!K227,9,7),"*******")</f>
        <v>90908210*******0048492</v>
      </c>
      <c r="K227" s="24" t="str">
        <f>[7]签字版本!L227</f>
        <v>连城县农村信用联社罗坊信用社</v>
      </c>
    </row>
    <row r="228" spans="1:11">
      <c r="A228" s="24" t="str">
        <f>[7]签字版本!A228</f>
        <v>222</v>
      </c>
      <c r="B228" s="24" t="str">
        <f>[7]签字版本!B228</f>
        <v>罗述年</v>
      </c>
      <c r="C228" s="24" t="str">
        <f>SUBSTITUTE([7]签字版本!C228,MID([7]签字版本!C228,7,8),"********")</f>
        <v>352627********1917</v>
      </c>
      <c r="D228" s="25" t="str">
        <f>SUBSTITUTE([7]签字版本!D228,MID([7]签字版本!D228,4,4),"****")</f>
        <v>151****6398</v>
      </c>
      <c r="E228" s="24" t="str">
        <f>[7]签字版本!E228</f>
        <v>下罗村</v>
      </c>
      <c r="F228" s="26">
        <f>[7]签字版本!F228</f>
        <v>2.23</v>
      </c>
      <c r="G228" s="26">
        <f>F228</f>
        <v>2.23</v>
      </c>
      <c r="H228" s="26">
        <f>G228*30</f>
        <v>66.9</v>
      </c>
      <c r="I228" s="26">
        <f>[7]签字版本!J228</f>
        <v>13.38</v>
      </c>
      <c r="J228" s="25" t="str">
        <f>SUBSTITUTE([7]签字版本!K228,MID([7]签字版本!K228,9,7),"*******")</f>
        <v>90908210*******0048500</v>
      </c>
      <c r="K228" s="24" t="str">
        <f>[7]签字版本!L228</f>
        <v>连城县农村信用联社罗坊信用社</v>
      </c>
    </row>
    <row r="229" spans="1:11">
      <c r="A229" s="24" t="str">
        <f>[7]签字版本!A229</f>
        <v>223</v>
      </c>
      <c r="B229" s="24" t="str">
        <f>[7]签字版本!B229</f>
        <v>罗礼秋</v>
      </c>
      <c r="C229" s="24" t="str">
        <f>SUBSTITUTE([7]签字版本!C229,MID([7]签字版本!C229,7,8),"********")</f>
        <v>352627********1914</v>
      </c>
      <c r="D229" s="25" t="str">
        <f>SUBSTITUTE([7]签字版本!D229,MID([7]签字版本!D229,4,4),"****")</f>
        <v>133****9341</v>
      </c>
      <c r="E229" s="24" t="str">
        <f>[7]签字版本!E229</f>
        <v>下罗村</v>
      </c>
      <c r="F229" s="26">
        <f>[7]签字版本!F229</f>
        <v>2.38</v>
      </c>
      <c r="G229" s="26">
        <f>F229</f>
        <v>2.38</v>
      </c>
      <c r="H229" s="26">
        <f>G229*30</f>
        <v>71.4</v>
      </c>
      <c r="I229" s="26">
        <f>[7]签字版本!J229</f>
        <v>14.28</v>
      </c>
      <c r="J229" s="25" t="str">
        <f>SUBSTITUTE([7]签字版本!K229,MID([7]签字版本!K229,9,7),"*******")</f>
        <v>90908210*******0048553</v>
      </c>
      <c r="K229" s="24" t="str">
        <f>[7]签字版本!L229</f>
        <v>连城县农村信用联社罗坊信用社</v>
      </c>
    </row>
    <row r="230" spans="1:11">
      <c r="A230" s="24" t="str">
        <f>[7]签字版本!A230</f>
        <v>224</v>
      </c>
      <c r="B230" s="24" t="str">
        <f>[7]签字版本!B230</f>
        <v>罗金华</v>
      </c>
      <c r="C230" s="24" t="str">
        <f>SUBSTITUTE([7]签字版本!C230,MID([7]签字版本!C230,7,8),"********")</f>
        <v>352627********1957</v>
      </c>
      <c r="D230" s="25" t="str">
        <f>SUBSTITUTE([7]签字版本!D230,MID([7]签字版本!D230,4,4),"****")</f>
        <v>150****3963</v>
      </c>
      <c r="E230" s="24" t="str">
        <f>[7]签字版本!E230</f>
        <v>下罗村</v>
      </c>
      <c r="F230" s="26">
        <f>[7]签字版本!F230</f>
        <v>4.13</v>
      </c>
      <c r="G230" s="26">
        <f>F230</f>
        <v>4.13</v>
      </c>
      <c r="H230" s="26">
        <f>G230*30</f>
        <v>123.9</v>
      </c>
      <c r="I230" s="26">
        <f>[7]签字版本!J230</f>
        <v>24.78</v>
      </c>
      <c r="J230" s="25" t="str">
        <f>SUBSTITUTE([7]签字版本!K230,MID([7]签字版本!K230,9,7),"*******")</f>
        <v>90908210*******0048429</v>
      </c>
      <c r="K230" s="24" t="str">
        <f>[7]签字版本!L230</f>
        <v>连城县农村信用联社罗坊信用社</v>
      </c>
    </row>
    <row r="231" spans="1:11">
      <c r="A231" s="24" t="str">
        <f>[7]签字版本!A231</f>
        <v>225</v>
      </c>
      <c r="B231" s="24" t="str">
        <f>[7]签字版本!B231</f>
        <v>罗礼祥</v>
      </c>
      <c r="C231" s="24" t="str">
        <f>SUBSTITUTE([7]签字版本!C231,MID([7]签字版本!C231,7,8),"********")</f>
        <v>352627********1917</v>
      </c>
      <c r="D231" s="25" t="str">
        <f>SUBSTITUTE([7]签字版本!D231,MID([7]签字版本!D231,4,4),"****")</f>
        <v>151****2241</v>
      </c>
      <c r="E231" s="24" t="str">
        <f>[7]签字版本!E231</f>
        <v>下罗村</v>
      </c>
      <c r="F231" s="26">
        <f>[7]签字版本!F231</f>
        <v>3.05</v>
      </c>
      <c r="G231" s="26">
        <f>F231</f>
        <v>3.05</v>
      </c>
      <c r="H231" s="26">
        <f>G231*30</f>
        <v>91.5</v>
      </c>
      <c r="I231" s="26">
        <f>[7]签字版本!J231</f>
        <v>18.3</v>
      </c>
      <c r="J231" s="25" t="str">
        <f>SUBSTITUTE([7]签字版本!K231,MID([7]签字版本!K231,9,7),"*******")</f>
        <v>90908210*******0048394</v>
      </c>
      <c r="K231" s="24" t="str">
        <f>[7]签字版本!L231</f>
        <v>连城县农村信用联社罗坊信用社</v>
      </c>
    </row>
    <row r="232" spans="1:11">
      <c r="A232" s="24" t="str">
        <f>[7]签字版本!A232</f>
        <v>226</v>
      </c>
      <c r="B232" s="24" t="str">
        <f>[7]签字版本!B232</f>
        <v>罗洪山</v>
      </c>
      <c r="C232" s="24" t="str">
        <f>SUBSTITUTE([7]签字版本!C232,MID([7]签字版本!C232,7,8),"********")</f>
        <v>352627********1938</v>
      </c>
      <c r="D232" s="25" t="str">
        <f>SUBSTITUTE([7]签字版本!D232,MID([7]签字版本!D232,4,4),"****")</f>
        <v>182****2680</v>
      </c>
      <c r="E232" s="24" t="str">
        <f>[7]签字版本!E232</f>
        <v>下罗村</v>
      </c>
      <c r="F232" s="26">
        <f>[7]签字版本!F232</f>
        <v>2.12</v>
      </c>
      <c r="G232" s="26">
        <f>F232</f>
        <v>2.12</v>
      </c>
      <c r="H232" s="26">
        <f>G232*30</f>
        <v>63.6</v>
      </c>
      <c r="I232" s="26">
        <f>[7]签字版本!J232</f>
        <v>12.72</v>
      </c>
      <c r="J232" s="25" t="str">
        <f>SUBSTITUTE([7]签字版本!K232,MID([7]签字版本!K232,9,7),"*******")</f>
        <v>90908210*******0048517</v>
      </c>
      <c r="K232" s="24" t="str">
        <f>[7]签字版本!L232</f>
        <v>连城县农村信用联社罗坊信用社</v>
      </c>
    </row>
    <row r="233" spans="1:11">
      <c r="A233" s="24" t="str">
        <f>[7]签字版本!A233</f>
        <v>227</v>
      </c>
      <c r="B233" s="24" t="str">
        <f>[7]签字版本!B233</f>
        <v>罗梅生</v>
      </c>
      <c r="C233" s="24" t="str">
        <f>SUBSTITUTE([7]签字版本!C233,MID([7]签字版本!C233,7,8),"********")</f>
        <v>352627********1915</v>
      </c>
      <c r="D233" s="25" t="str">
        <f>SUBSTITUTE([7]签字版本!D233,MID([7]签字版本!D233,4,4),"****")</f>
        <v>135****6715</v>
      </c>
      <c r="E233" s="24" t="str">
        <f>[7]签字版本!E233</f>
        <v>下罗村</v>
      </c>
      <c r="F233" s="26">
        <f>[7]签字版本!F233</f>
        <v>4.1</v>
      </c>
      <c r="G233" s="26">
        <f>F233</f>
        <v>4.1</v>
      </c>
      <c r="H233" s="26">
        <f>G233*30</f>
        <v>123</v>
      </c>
      <c r="I233" s="26">
        <f>[7]签字版本!J233</f>
        <v>24.6</v>
      </c>
      <c r="J233" s="25" t="str">
        <f>SUBSTITUTE([7]签字版本!K233,MID([7]签字版本!K233,9,7),"*******")</f>
        <v>90908210*******0048447</v>
      </c>
      <c r="K233" s="24" t="str">
        <f>[7]签字版本!L233</f>
        <v>连城县农村信用联社罗坊信用社</v>
      </c>
    </row>
    <row r="234" spans="1:11">
      <c r="A234" s="24" t="str">
        <f>[7]签字版本!A234</f>
        <v>228</v>
      </c>
      <c r="B234" s="24" t="str">
        <f>[7]签字版本!B234</f>
        <v>罗洪安</v>
      </c>
      <c r="C234" s="24" t="str">
        <f>SUBSTITUTE([7]签字版本!C234,MID([7]签字版本!C234,7,8),"********")</f>
        <v>	35262********1191X</v>
      </c>
      <c r="D234" s="25" t="str">
        <f>SUBSTITUTE([7]签字版本!D234,MID([7]签字版本!D234,4,4),"****")</f>
        <v>312****</v>
      </c>
      <c r="E234" s="24" t="str">
        <f>[7]签字版本!E234</f>
        <v>下罗村</v>
      </c>
      <c r="F234" s="26">
        <f>[7]签字版本!F234</f>
        <v>2.37</v>
      </c>
      <c r="G234" s="26">
        <f>F234</f>
        <v>2.37</v>
      </c>
      <c r="H234" s="26">
        <f>G234*30</f>
        <v>71.1</v>
      </c>
      <c r="I234" s="26">
        <f>[7]签字版本!J234</f>
        <v>14.22</v>
      </c>
      <c r="J234" s="25" t="str">
        <f>SUBSTITUTE([7]签字版本!K234,MID([7]签字版本!K234,9,7),"*******")</f>
        <v>	9090821*******00048508</v>
      </c>
      <c r="K234" s="24" t="str">
        <f>[7]签字版本!L234</f>
        <v>连城县农村信用联社罗坊信用社</v>
      </c>
    </row>
    <row r="235" spans="1:11">
      <c r="A235" s="24" t="str">
        <f>[7]签字版本!A235</f>
        <v>229</v>
      </c>
      <c r="B235" s="24" t="str">
        <f>[7]签字版本!B235</f>
        <v>罗炳梅</v>
      </c>
      <c r="C235" s="24" t="str">
        <f>SUBSTITUTE([7]签字版本!C235,MID([7]签字版本!C235,7,8),"********")</f>
        <v>352627********1911</v>
      </c>
      <c r="D235" s="25" t="str">
        <f>SUBSTITUTE([7]签字版本!D235,MID([7]签字版本!D235,4,4),"****")</f>
        <v>158****2409</v>
      </c>
      <c r="E235" s="24" t="str">
        <f>[7]签字版本!E235</f>
        <v>下罗村</v>
      </c>
      <c r="F235" s="26">
        <f>[7]签字版本!F235</f>
        <v>2.28</v>
      </c>
      <c r="G235" s="26">
        <f>F235</f>
        <v>2.28</v>
      </c>
      <c r="H235" s="26">
        <f>G235*30</f>
        <v>68.4</v>
      </c>
      <c r="I235" s="26">
        <f>[7]签字版本!J235</f>
        <v>13.68</v>
      </c>
      <c r="J235" s="25" t="str">
        <f>SUBSTITUTE([7]签字版本!K235,MID([7]签字版本!K235,9,7),"*******")</f>
        <v>62218405*******3153</v>
      </c>
      <c r="K235" s="24" t="str">
        <f>[7]签字版本!L235</f>
        <v>连城县农村信用联社罗坊信用社</v>
      </c>
    </row>
    <row r="236" spans="1:11">
      <c r="A236" s="24" t="str">
        <f>[7]签字版本!A236</f>
        <v>230</v>
      </c>
      <c r="B236" s="24" t="str">
        <f>[7]签字版本!B236</f>
        <v>罗旺生</v>
      </c>
      <c r="C236" s="24" t="str">
        <f>SUBSTITUTE([7]签字版本!C236,MID([7]签字版本!C236,7,8),"********")</f>
        <v>352627********1913</v>
      </c>
      <c r="D236" s="25" t="str">
        <f>SUBSTITUTE([7]签字版本!D236,MID([7]签字版本!D236,4,4),"****")</f>
        <v>312****</v>
      </c>
      <c r="E236" s="24" t="str">
        <f>[7]签字版本!E236</f>
        <v>下罗村</v>
      </c>
      <c r="F236" s="26">
        <f>[7]签字版本!F236</f>
        <v>3.54</v>
      </c>
      <c r="G236" s="26">
        <f>F236</f>
        <v>3.54</v>
      </c>
      <c r="H236" s="26">
        <f>G236*30</f>
        <v>106.2</v>
      </c>
      <c r="I236" s="26">
        <f>[7]签字版本!J236</f>
        <v>21.24</v>
      </c>
      <c r="J236" s="25" t="str">
        <f>SUBSTITUTE([7]签字版本!K236,MID([7]签字版本!K236,9,7),"*******")</f>
        <v>90908210*******0048562</v>
      </c>
      <c r="K236" s="24" t="str">
        <f>[7]签字版本!L236</f>
        <v>连城县农村信用联社罗坊信用社</v>
      </c>
    </row>
    <row r="237" spans="1:11">
      <c r="A237" s="24" t="str">
        <f>[7]签字版本!A237</f>
        <v>231</v>
      </c>
      <c r="B237" s="24" t="str">
        <f>[7]签字版本!B237</f>
        <v>罗益恒</v>
      </c>
      <c r="C237" s="24" t="str">
        <f>SUBSTITUTE([7]签字版本!C237,MID([7]签字版本!C237,7,8),"********")</f>
        <v>350825********1916</v>
      </c>
      <c r="D237" s="25" t="str">
        <f>SUBSTITUTE([7]签字版本!D237,MID([7]签字版本!D237,4,4),"****")</f>
        <v>150****6492</v>
      </c>
      <c r="E237" s="24" t="str">
        <f>[7]签字版本!E237</f>
        <v>下罗村</v>
      </c>
      <c r="F237" s="26">
        <f>[7]签字版本!F237</f>
        <v>1.52</v>
      </c>
      <c r="G237" s="26">
        <f>F237</f>
        <v>1.52</v>
      </c>
      <c r="H237" s="26">
        <f>G237*30</f>
        <v>45.6</v>
      </c>
      <c r="I237" s="26">
        <f>[7]签字版本!J237</f>
        <v>9.12</v>
      </c>
      <c r="J237" s="25" t="str">
        <f>SUBSTITUTE([7]签字版本!K237,MID([7]签字版本!K237,9,7),"*******")</f>
        <v>90908210*******0048820</v>
      </c>
      <c r="K237" s="24" t="str">
        <f>[7]签字版本!L237</f>
        <v>连城县农村信用联社罗坊信用社</v>
      </c>
    </row>
    <row r="238" spans="1:11">
      <c r="A238" s="24" t="str">
        <f>[7]签字版本!A238</f>
        <v>232</v>
      </c>
      <c r="B238" s="24" t="str">
        <f>[7]签字版本!B238</f>
        <v>罗礼祥</v>
      </c>
      <c r="C238" s="24" t="str">
        <f>SUBSTITUTE([7]签字版本!C238,MID([7]签字版本!C238,7,8),"********")</f>
        <v>352627********1915</v>
      </c>
      <c r="D238" s="25" t="str">
        <f>SUBSTITUTE([7]签字版本!D238,MID([7]签字版本!D238,4,4),"****")</f>
        <v>138****6912</v>
      </c>
      <c r="E238" s="24" t="str">
        <f>[7]签字版本!E238</f>
        <v>下罗村</v>
      </c>
      <c r="F238" s="26">
        <f>[7]签字版本!F238</f>
        <v>1.02</v>
      </c>
      <c r="G238" s="26">
        <f>F238</f>
        <v>1.02</v>
      </c>
      <c r="H238" s="26">
        <f>G238*30</f>
        <v>30.6</v>
      </c>
      <c r="I238" s="26">
        <f>[7]签字版本!J238</f>
        <v>6.12</v>
      </c>
      <c r="J238" s="25" t="str">
        <f>SUBSTITUTE([7]签字版本!K238,MID([7]签字版本!K238,9,7),"*******")</f>
        <v>90908210*******0048731</v>
      </c>
      <c r="K238" s="24" t="str">
        <f>[7]签字版本!L238</f>
        <v>连城县农村信用联社罗坊信用社</v>
      </c>
    </row>
    <row r="239" spans="1:11">
      <c r="A239" s="24" t="str">
        <f>[7]签字版本!A239</f>
        <v>233</v>
      </c>
      <c r="B239" s="24" t="str">
        <f>[7]签字版本!B239</f>
        <v>罗火生</v>
      </c>
      <c r="C239" s="24" t="str">
        <f>SUBSTITUTE([7]签字版本!C239,MID([7]签字版本!C239,7,8),"********")</f>
        <v>352627********191X</v>
      </c>
      <c r="D239" s="25" t="str">
        <f>SUBSTITUTE([7]签字版本!D239,MID([7]签字版本!D239,4,4),"****")</f>
        <v>187****3002</v>
      </c>
      <c r="E239" s="24" t="str">
        <f>[7]签字版本!E239</f>
        <v>下罗村</v>
      </c>
      <c r="F239" s="26">
        <f>[7]签字版本!F239</f>
        <v>3.23</v>
      </c>
      <c r="G239" s="26">
        <f>F239</f>
        <v>3.23</v>
      </c>
      <c r="H239" s="26">
        <f>G239*30</f>
        <v>96.9</v>
      </c>
      <c r="I239" s="26">
        <f>[7]签字版本!J239</f>
        <v>19.38</v>
      </c>
      <c r="J239" s="25" t="str">
        <f>SUBSTITUTE([7]签字版本!K239,MID([7]签字版本!K239,9,7),"*******")</f>
        <v>90908210*******0048660</v>
      </c>
      <c r="K239" s="24" t="str">
        <f>[7]签字版本!L239</f>
        <v>连城县农村信用联社罗坊信用社</v>
      </c>
    </row>
    <row r="240" spans="1:11">
      <c r="A240" s="24" t="str">
        <f>[7]签字版本!A240</f>
        <v>234</v>
      </c>
      <c r="B240" s="24" t="str">
        <f>[7]签字版本!B240</f>
        <v>罗四保</v>
      </c>
      <c r="C240" s="24" t="str">
        <f>SUBSTITUTE([7]签字版本!C240,MID([7]签字版本!C240,7,8),"********")</f>
        <v>352627********1913</v>
      </c>
      <c r="D240" s="25" t="str">
        <f>SUBSTITUTE([7]签字版本!D240,MID([7]签字版本!D240,4,4),"****")</f>
        <v>312****</v>
      </c>
      <c r="E240" s="24" t="str">
        <f>[7]签字版本!E240</f>
        <v>下罗村</v>
      </c>
      <c r="F240" s="26">
        <f>[7]签字版本!F240</f>
        <v>3.44</v>
      </c>
      <c r="G240" s="26">
        <f>F240</f>
        <v>3.44</v>
      </c>
      <c r="H240" s="26">
        <f>G240*30</f>
        <v>103.2</v>
      </c>
      <c r="I240" s="26">
        <f>[7]签字版本!J240</f>
        <v>20.64</v>
      </c>
      <c r="J240" s="25" t="str">
        <f>SUBSTITUTE([7]签字版本!K240,MID([7]签字版本!K240,9,7),"*******")</f>
        <v>90908210*******0048624</v>
      </c>
      <c r="K240" s="24" t="str">
        <f>[7]签字版本!L240</f>
        <v>连城县农村信用联社罗坊信用社</v>
      </c>
    </row>
    <row r="241" spans="1:11">
      <c r="A241" s="24" t="str">
        <f>[7]签字版本!A241</f>
        <v>235</v>
      </c>
      <c r="B241" s="24" t="str">
        <f>[7]签字版本!B241</f>
        <v>周爱群</v>
      </c>
      <c r="C241" s="24" t="str">
        <f>SUBSTITUTE([7]签字版本!C241,MID([7]签字版本!C241,7,8),"********")</f>
        <v>352627********1925</v>
      </c>
      <c r="D241" s="25" t="str">
        <f>SUBSTITUTE([7]签字版本!D241,MID([7]签字版本!D241,4,4),"****")</f>
        <v>188****0039</v>
      </c>
      <c r="E241" s="24" t="str">
        <f>[7]签字版本!E241</f>
        <v>下罗村</v>
      </c>
      <c r="F241" s="26">
        <f>[7]签字版本!F241</f>
        <v>1.84</v>
      </c>
      <c r="G241" s="26">
        <f>F241</f>
        <v>1.84</v>
      </c>
      <c r="H241" s="26">
        <f>G241*30</f>
        <v>55.2</v>
      </c>
      <c r="I241" s="26">
        <f>[7]签字版本!J241</f>
        <v>11.04</v>
      </c>
      <c r="J241" s="25" t="str">
        <f>SUBSTITUTE([7]签字版本!K241,MID([7]签字版本!K241,9,7),"*******")</f>
        <v>90908210*******0048866</v>
      </c>
      <c r="K241" s="24" t="str">
        <f>[7]签字版本!L241</f>
        <v>连城县农村信用联社罗坊信用社</v>
      </c>
    </row>
    <row r="242" spans="1:11">
      <c r="A242" s="24" t="str">
        <f>[7]签字版本!A242</f>
        <v>236</v>
      </c>
      <c r="B242" s="24" t="str">
        <f>[7]签字版本!B242</f>
        <v>罗安太</v>
      </c>
      <c r="C242" s="24" t="str">
        <f>SUBSTITUTE([7]签字版本!C242,MID([7]签字版本!C242,7,8),"********")</f>
        <v>352627********1912</v>
      </c>
      <c r="D242" s="25" t="str">
        <f>SUBSTITUTE([7]签字版本!D242,MID([7]签字版本!D242,4,4),"****")</f>
        <v>133****0271</v>
      </c>
      <c r="E242" s="24" t="str">
        <f>[7]签字版本!E242</f>
        <v>下罗村</v>
      </c>
      <c r="F242" s="26">
        <f>[7]签字版本!F242</f>
        <v>2.88</v>
      </c>
      <c r="G242" s="26">
        <f>F242</f>
        <v>2.88</v>
      </c>
      <c r="H242" s="26">
        <f>G242*30</f>
        <v>86.4</v>
      </c>
      <c r="I242" s="26">
        <f>[7]签字版本!J242</f>
        <v>17.28</v>
      </c>
      <c r="J242" s="25" t="str">
        <f>SUBSTITUTE([7]签字版本!K242,MID([7]签字版本!K242,9,7),"*******")</f>
        <v>90908210*******0048893</v>
      </c>
      <c r="K242" s="24" t="str">
        <f>[7]签字版本!L242</f>
        <v>连城县农村信用联社罗坊信用社</v>
      </c>
    </row>
    <row r="243" spans="1:11">
      <c r="A243" s="24" t="str">
        <f>[7]签字版本!A243</f>
        <v>237</v>
      </c>
      <c r="B243" s="24" t="str">
        <f>[7]签字版本!B243</f>
        <v>罗益镭</v>
      </c>
      <c r="C243" s="24" t="str">
        <f>SUBSTITUTE([7]签字版本!C243,MID([7]签字版本!C243,7,8),"********")</f>
        <v>350825********195X</v>
      </c>
      <c r="D243" s="25" t="str">
        <f>SUBSTITUTE([7]签字版本!D243,MID([7]签字版本!D243,4,4),"****")</f>
        <v/>
      </c>
      <c r="E243" s="24" t="str">
        <f>[7]签字版本!E243</f>
        <v>下罗村</v>
      </c>
      <c r="F243" s="26">
        <f>[7]签字版本!F243</f>
        <v>1.77</v>
      </c>
      <c r="G243" s="26">
        <f>F243</f>
        <v>1.77</v>
      </c>
      <c r="H243" s="26">
        <f>G243*30</f>
        <v>53.1</v>
      </c>
      <c r="I243" s="26">
        <f>[7]签字版本!J243</f>
        <v>10.62</v>
      </c>
      <c r="J243" s="25" t="str">
        <f>SUBSTITUTE([7]签字版本!K243,MID([7]签字版本!K243,9,7),"*******")</f>
        <v>62218405*******6815</v>
      </c>
      <c r="K243" s="24" t="str">
        <f>[7]签字版本!L243</f>
        <v>连城县农村信用联社罗坊信用社</v>
      </c>
    </row>
    <row r="244" spans="1:11">
      <c r="A244" s="24" t="str">
        <f>[7]签字版本!A244</f>
        <v>238</v>
      </c>
      <c r="B244" s="24" t="str">
        <f>[7]签字版本!B244</f>
        <v>罗福太</v>
      </c>
      <c r="C244" s="24" t="str">
        <f>SUBSTITUTE([7]签字版本!C244,MID([7]签字版本!C244,7,8),"********")</f>
        <v>352627********1913</v>
      </c>
      <c r="D244" s="25" t="str">
        <f>SUBSTITUTE([7]签字版本!D244,MID([7]签字版本!D244,4,4),"****")</f>
        <v>151****3348</v>
      </c>
      <c r="E244" s="24" t="str">
        <f>[7]签字版本!E244</f>
        <v>下罗村</v>
      </c>
      <c r="F244" s="26">
        <f>[7]签字版本!F244</f>
        <v>1.25</v>
      </c>
      <c r="G244" s="26">
        <f>F244</f>
        <v>1.25</v>
      </c>
      <c r="H244" s="26">
        <f>G244*30</f>
        <v>37.5</v>
      </c>
      <c r="I244" s="26">
        <f>[7]签字版本!J244</f>
        <v>7.5</v>
      </c>
      <c r="J244" s="25" t="str">
        <f>SUBSTITUTE([7]签字版本!K244,MID([7]签字版本!K244,9,7),"*******")</f>
        <v>90908210*******0048848</v>
      </c>
      <c r="K244" s="24" t="str">
        <f>[7]签字版本!L244</f>
        <v>连城县农村信用联社罗坊信用社</v>
      </c>
    </row>
    <row r="245" spans="1:11">
      <c r="A245" s="24" t="str">
        <f>[7]签字版本!A245</f>
        <v>239</v>
      </c>
      <c r="B245" s="24" t="str">
        <f>[7]签字版本!B245</f>
        <v>罗金泉</v>
      </c>
      <c r="C245" s="24" t="str">
        <f>SUBSTITUTE([7]签字版本!C245,MID([7]签字版本!C245,7,8),"********")</f>
        <v>352627********1918</v>
      </c>
      <c r="D245" s="25" t="str">
        <f>SUBSTITUTE([7]签字版本!D245,MID([7]签字版本!D245,4,4),"****")</f>
        <v/>
      </c>
      <c r="E245" s="24" t="str">
        <f>[7]签字版本!E245</f>
        <v>下罗村</v>
      </c>
      <c r="F245" s="26">
        <f>[7]签字版本!F245</f>
        <v>3.78</v>
      </c>
      <c r="G245" s="26">
        <f>F245</f>
        <v>3.78</v>
      </c>
      <c r="H245" s="26">
        <f>G245*30</f>
        <v>113.4</v>
      </c>
      <c r="I245" s="26">
        <f>[7]签字版本!J245</f>
        <v>22.68</v>
      </c>
      <c r="J245" s="25" t="str">
        <f>SUBSTITUTE([7]签字版本!K245,MID([7]签字版本!K245,9,7),"*******")</f>
        <v>62218405*******4821</v>
      </c>
      <c r="K245" s="24" t="str">
        <f>[7]签字版本!L245</f>
        <v>连城县农村信用联社罗坊信用社</v>
      </c>
    </row>
    <row r="246" spans="1:11">
      <c r="A246" s="24" t="str">
        <f>[7]签字版本!A246</f>
        <v>240</v>
      </c>
      <c r="B246" s="24" t="str">
        <f>[7]签字版本!B246</f>
        <v>罗林辉</v>
      </c>
      <c r="C246" s="24" t="str">
        <f>SUBSTITUTE([7]签字版本!C246,MID([7]签字版本!C246,7,8),"********")</f>
        <v>352627********1913</v>
      </c>
      <c r="D246" s="25" t="str">
        <f>SUBSTITUTE([7]签字版本!D246,MID([7]签字版本!D246,4,4),"****")</f>
        <v>151****1603</v>
      </c>
      <c r="E246" s="24" t="str">
        <f>[7]签字版本!E246</f>
        <v>下罗村</v>
      </c>
      <c r="F246" s="26">
        <f>[7]签字版本!F246</f>
        <v>1.67</v>
      </c>
      <c r="G246" s="26">
        <f>F246</f>
        <v>1.67</v>
      </c>
      <c r="H246" s="26">
        <f>G246*30</f>
        <v>50.1</v>
      </c>
      <c r="I246" s="26">
        <f>[7]签字版本!J246</f>
        <v>10.02</v>
      </c>
      <c r="J246" s="25" t="str">
        <f>SUBSTITUTE([7]签字版本!K246,MID([7]签字版本!K246,9,7),"*******")</f>
        <v>90908210*******0048884</v>
      </c>
      <c r="K246" s="24" t="str">
        <f>[7]签字版本!L246</f>
        <v>连城县农村信用联社罗坊信用社</v>
      </c>
    </row>
    <row r="247" spans="1:11">
      <c r="A247" s="24" t="str">
        <f>[7]签字版本!A247</f>
        <v>241</v>
      </c>
      <c r="B247" s="24" t="str">
        <f>[7]签字版本!B247</f>
        <v>林满群</v>
      </c>
      <c r="C247" s="24" t="str">
        <f>SUBSTITUTE([7]签字版本!C247,MID([7]签字版本!C247,7,8),"********")</f>
        <v>352627********1923</v>
      </c>
      <c r="D247" s="25" t="str">
        <f>SUBSTITUTE([7]签字版本!D247,MID([7]签字版本!D247,4,4),"****")</f>
        <v>159****6634</v>
      </c>
      <c r="E247" s="24" t="str">
        <f>[7]签字版本!E247</f>
        <v>下罗村</v>
      </c>
      <c r="F247" s="26">
        <f>[7]签字版本!F247</f>
        <v>2.06</v>
      </c>
      <c r="G247" s="26">
        <f>F247</f>
        <v>2.06</v>
      </c>
      <c r="H247" s="26">
        <f>G247*30</f>
        <v>61.8</v>
      </c>
      <c r="I247" s="26">
        <f>[7]签字版本!J247</f>
        <v>12.36</v>
      </c>
      <c r="J247" s="25" t="str">
        <f>SUBSTITUTE([7]签字版本!K247,MID([7]签字版本!K247,9,7),"*******")</f>
        <v>62218405*******4540</v>
      </c>
      <c r="K247" s="24" t="str">
        <f>[7]签字版本!L247</f>
        <v>连城县农村信用联社罗坊信用社</v>
      </c>
    </row>
    <row r="248" spans="1:11">
      <c r="A248" s="24" t="str">
        <f>[7]签字版本!A248</f>
        <v>242</v>
      </c>
      <c r="B248" s="24" t="str">
        <f>[7]签字版本!B248</f>
        <v>罗功太</v>
      </c>
      <c r="C248" s="24" t="str">
        <f>SUBSTITUTE([7]签字版本!C248,MID([7]签字版本!C248,7,8),"********")</f>
        <v>352627********1911</v>
      </c>
      <c r="D248" s="25" t="str">
        <f>SUBSTITUTE([7]签字版本!D248,MID([7]签字版本!D248,4,4),"****")</f>
        <v>159****5837</v>
      </c>
      <c r="E248" s="24" t="str">
        <f>[7]签字版本!E248</f>
        <v>下罗村</v>
      </c>
      <c r="F248" s="26">
        <f>[7]签字版本!F248</f>
        <v>4.96</v>
      </c>
      <c r="G248" s="26">
        <f>F248</f>
        <v>4.96</v>
      </c>
      <c r="H248" s="26">
        <f>G248*30</f>
        <v>148.8</v>
      </c>
      <c r="I248" s="26">
        <f>[7]签字版本!J248</f>
        <v>29.76</v>
      </c>
      <c r="J248" s="25" t="str">
        <f>SUBSTITUTE([7]签字版本!K248,MID([7]签字版本!K248,9,7),"*******")</f>
        <v>90908210*******0048900</v>
      </c>
      <c r="K248" s="24" t="str">
        <f>[7]签字版本!L248</f>
        <v>连城县农村信用联社罗坊信用社</v>
      </c>
    </row>
    <row r="249" spans="1:11">
      <c r="A249" s="24" t="str">
        <f>[7]签字版本!A249</f>
        <v>243</v>
      </c>
      <c r="B249" s="24" t="str">
        <f>[7]签字版本!B249</f>
        <v>罗春林</v>
      </c>
      <c r="C249" s="24" t="str">
        <f>SUBSTITUTE([7]签字版本!C249,MID([7]签字版本!C249,7,8),"********")</f>
        <v>350825********192X</v>
      </c>
      <c r="D249" s="25" t="str">
        <f>SUBSTITUTE([7]签字版本!D249,MID([7]签字版本!D249,4,4),"****")</f>
        <v>132****4686</v>
      </c>
      <c r="E249" s="24" t="str">
        <f>[7]签字版本!E249</f>
        <v>下罗村</v>
      </c>
      <c r="F249" s="26">
        <f>[7]签字版本!F249</f>
        <v>0.6</v>
      </c>
      <c r="G249" s="26">
        <f>F249</f>
        <v>0.6</v>
      </c>
      <c r="H249" s="26">
        <f>G249*30</f>
        <v>18</v>
      </c>
      <c r="I249" s="26">
        <f>[7]签字版本!J249</f>
        <v>3.6</v>
      </c>
      <c r="J249" s="25" t="str">
        <f>SUBSTITUTE([7]签字版本!K249,MID([7]签字版本!K249,9,7),"*******")</f>
        <v>62218405*******3462</v>
      </c>
      <c r="K249" s="24" t="str">
        <f>[7]签字版本!L249</f>
        <v>连城县农村信用联社罗坊信用社</v>
      </c>
    </row>
    <row r="250" spans="1:11">
      <c r="A250" s="24" t="str">
        <f>[7]签字版本!A250</f>
        <v>244</v>
      </c>
      <c r="B250" s="24" t="str">
        <f>[7]签字版本!B250</f>
        <v>邱贵兰</v>
      </c>
      <c r="C250" s="24" t="str">
        <f>SUBSTITUTE([7]签字版本!C250,MID([7]签字版本!C250,7,8),"********")</f>
        <v>352627********192X</v>
      </c>
      <c r="D250" s="25" t="str">
        <f>SUBSTITUTE([7]签字版本!D250,MID([7]签字版本!D250,4,4),"****")</f>
        <v>187****7457</v>
      </c>
      <c r="E250" s="24" t="str">
        <f>[7]签字版本!E250</f>
        <v>下罗村</v>
      </c>
      <c r="F250" s="26">
        <f>[7]签字版本!F250</f>
        <v>1.28</v>
      </c>
      <c r="G250" s="26">
        <f>F250</f>
        <v>1.28</v>
      </c>
      <c r="H250" s="26">
        <f>G250*30</f>
        <v>38.4</v>
      </c>
      <c r="I250" s="26">
        <f>[7]签字版本!J250</f>
        <v>7.68</v>
      </c>
      <c r="J250" s="25" t="str">
        <f>SUBSTITUTE([7]签字版本!K250,MID([7]签字版本!K250,9,7),"*******")</f>
        <v>62218405*******4490</v>
      </c>
      <c r="K250" s="24" t="str">
        <f>[7]签字版本!L250</f>
        <v>连城县农村信用联社罗坊信用社</v>
      </c>
    </row>
    <row r="251" spans="1:11">
      <c r="A251" s="24" t="str">
        <f>[7]签字版本!A251</f>
        <v>245</v>
      </c>
      <c r="B251" s="24" t="str">
        <f>[7]签字版本!B251</f>
        <v>罗彬</v>
      </c>
      <c r="C251" s="24" t="str">
        <f>SUBSTITUTE([7]签字版本!C251,MID([7]签字版本!C251,7,8),"********")</f>
        <v>352627********1915</v>
      </c>
      <c r="D251" s="25" t="str">
        <f>SUBSTITUTE([7]签字版本!D251,MID([7]签字版本!D251,4,4),"****")</f>
        <v>136****5839</v>
      </c>
      <c r="E251" s="24" t="str">
        <f>[7]签字版本!E251</f>
        <v>下罗村</v>
      </c>
      <c r="F251" s="26">
        <f>[7]签字版本!F251</f>
        <v>1.34</v>
      </c>
      <c r="G251" s="26">
        <f>F251</f>
        <v>1.34</v>
      </c>
      <c r="H251" s="26">
        <f>G251*30</f>
        <v>40.2</v>
      </c>
      <c r="I251" s="26">
        <f>[7]签字版本!J251</f>
        <v>8.04</v>
      </c>
      <c r="J251" s="25" t="str">
        <f>SUBSTITUTE([7]签字版本!K251,MID([7]签字版本!K251,9,7),"*******")</f>
        <v>90908210*******0048740</v>
      </c>
      <c r="K251" s="24" t="str">
        <f>[7]签字版本!L251</f>
        <v>连城县农村信用联社罗坊信用社</v>
      </c>
    </row>
    <row r="252" spans="1:11">
      <c r="A252" s="24" t="str">
        <f>[7]签字版本!A252</f>
        <v>246</v>
      </c>
      <c r="B252" s="24" t="str">
        <f>[7]签字版本!B252</f>
        <v>罗安太</v>
      </c>
      <c r="C252" s="24" t="str">
        <f>SUBSTITUTE([7]签字版本!C252,MID([7]签字版本!C252,7,8),"********")</f>
        <v>352627********1914</v>
      </c>
      <c r="D252" s="25" t="str">
        <f>SUBSTITUTE([7]签字版本!D252,MID([7]签字版本!D252,4,4),"****")</f>
        <v>138****9412</v>
      </c>
      <c r="E252" s="24" t="str">
        <f>[7]签字版本!E252</f>
        <v>下罗村</v>
      </c>
      <c r="F252" s="26">
        <f>[7]签字版本!F252</f>
        <v>1.25</v>
      </c>
      <c r="G252" s="26">
        <f>F252</f>
        <v>1.25</v>
      </c>
      <c r="H252" s="26">
        <f>G252*30</f>
        <v>37.5</v>
      </c>
      <c r="I252" s="26">
        <f>[7]签字版本!J252</f>
        <v>7.5</v>
      </c>
      <c r="J252" s="25" t="str">
        <f>SUBSTITUTE([7]签字版本!K252,MID([7]签字版本!K252,9,7),"*******")</f>
        <v>90908210*******0048697</v>
      </c>
      <c r="K252" s="24" t="str">
        <f>[7]签字版本!L252</f>
        <v>连城县农村信用联社罗坊信用社</v>
      </c>
    </row>
    <row r="253" spans="1:11">
      <c r="A253" s="24" t="str">
        <f>[7]签字版本!A253</f>
        <v>247</v>
      </c>
      <c r="B253" s="24" t="str">
        <f>[7]签字版本!B253</f>
        <v>马英娥</v>
      </c>
      <c r="C253" s="24" t="str">
        <f>SUBSTITUTE([7]签字版本!C253,MID([7]签字版本!C253,7,8),"********")</f>
        <v>352627********1641</v>
      </c>
      <c r="D253" s="25" t="str">
        <f>SUBSTITUTE([7]签字版本!D253,MID([7]签字版本!D253,4,4),"****")</f>
        <v>312****</v>
      </c>
      <c r="E253" s="24" t="str">
        <f>[7]签字版本!E253</f>
        <v>下罗村</v>
      </c>
      <c r="F253" s="26">
        <f>[7]签字版本!F253</f>
        <v>2.86</v>
      </c>
      <c r="G253" s="26">
        <f>F253</f>
        <v>2.86</v>
      </c>
      <c r="H253" s="26">
        <f>G253*30</f>
        <v>85.8</v>
      </c>
      <c r="I253" s="26">
        <f>[7]签字版本!J253</f>
        <v>17.16</v>
      </c>
      <c r="J253" s="25" t="str">
        <f>SUBSTITUTE([7]签字版本!K253,MID([7]签字版本!K253,9,7),"*******")</f>
        <v>62218405*******4557</v>
      </c>
      <c r="K253" s="24" t="str">
        <f>[7]签字版本!L253</f>
        <v>连城县农村信用联社罗坊信用社</v>
      </c>
    </row>
    <row r="254" spans="1:11">
      <c r="A254" s="24" t="str">
        <f>[7]签字版本!A254</f>
        <v>248</v>
      </c>
      <c r="B254" s="24" t="str">
        <f>[7]签字版本!B254</f>
        <v>罗礼明</v>
      </c>
      <c r="C254" s="24" t="str">
        <f>SUBSTITUTE([7]签字版本!C254,MID([7]签字版本!C254,7,8),"********")</f>
        <v>352627********1915</v>
      </c>
      <c r="D254" s="25" t="str">
        <f>SUBSTITUTE([7]签字版本!D254,MID([7]签字版本!D254,4,4),"****")</f>
        <v>151****0115</v>
      </c>
      <c r="E254" s="24" t="str">
        <f>[7]签字版本!E254</f>
        <v>下罗村</v>
      </c>
      <c r="F254" s="26">
        <f>[7]签字版本!F254</f>
        <v>3.09</v>
      </c>
      <c r="G254" s="26">
        <f>F254</f>
        <v>3.09</v>
      </c>
      <c r="H254" s="26">
        <f>G254*30</f>
        <v>92.7</v>
      </c>
      <c r="I254" s="26">
        <f>[7]签字版本!J254</f>
        <v>18.54</v>
      </c>
      <c r="J254" s="25" t="str">
        <f>SUBSTITUTE([7]签字版本!K254,MID([7]签字版本!K254,9,7),"*******")</f>
        <v>90908210*******0048928</v>
      </c>
      <c r="K254" s="24" t="str">
        <f>[7]签字版本!L254</f>
        <v>连城县农村信用联社罗坊信用社</v>
      </c>
    </row>
    <row r="255" spans="1:11">
      <c r="A255" s="24" t="str">
        <f>[7]签字版本!A255</f>
        <v>249</v>
      </c>
      <c r="B255" s="24" t="str">
        <f>[7]签字版本!B255</f>
        <v>罗敏太</v>
      </c>
      <c r="C255" s="24" t="str">
        <f>SUBSTITUTE([7]签字版本!C255,MID([7]签字版本!C255,7,8),"********")</f>
        <v>350825********1914</v>
      </c>
      <c r="D255" s="25" t="str">
        <f>SUBSTITUTE([7]签字版本!D255,MID([7]签字版本!D255,4,4),"****")</f>
        <v>312****</v>
      </c>
      <c r="E255" s="24" t="str">
        <f>[7]签字版本!E255</f>
        <v>下罗村</v>
      </c>
      <c r="F255" s="26">
        <f>[7]签字版本!F255</f>
        <v>1.18</v>
      </c>
      <c r="G255" s="26">
        <f>F255</f>
        <v>1.18</v>
      </c>
      <c r="H255" s="26">
        <f>G255*30</f>
        <v>35.4</v>
      </c>
      <c r="I255" s="26">
        <f>[7]签字版本!J255</f>
        <v>7.08</v>
      </c>
      <c r="J255" s="25" t="str">
        <f>SUBSTITUTE([7]签字版本!K255,MID([7]签字版本!K255,9,7),"*******")</f>
        <v>62218405*******4078</v>
      </c>
      <c r="K255" s="24" t="str">
        <f>[7]签字版本!L255</f>
        <v>连城县农村信用联社罗坊信用社</v>
      </c>
    </row>
    <row r="256" spans="1:11">
      <c r="A256" s="24" t="str">
        <f>[7]签字版本!A256</f>
        <v>250</v>
      </c>
      <c r="B256" s="24" t="str">
        <f>[7]签字版本!B256</f>
        <v>罗福太</v>
      </c>
      <c r="C256" s="24" t="str">
        <f>SUBSTITUTE([7]签字版本!C256,MID([7]签字版本!C256,7,8),"********")</f>
        <v>352627********1910</v>
      </c>
      <c r="D256" s="25" t="str">
        <f>SUBSTITUTE([7]签字版本!D256,MID([7]签字版本!D256,4,4),"****")</f>
        <v>151****3348</v>
      </c>
      <c r="E256" s="24" t="str">
        <f>[7]签字版本!E256</f>
        <v>下罗村</v>
      </c>
      <c r="F256" s="26">
        <f>[7]签字版本!F256</f>
        <v>4.17</v>
      </c>
      <c r="G256" s="26">
        <f>F256</f>
        <v>4.17</v>
      </c>
      <c r="H256" s="26">
        <f>G256*30</f>
        <v>125.1</v>
      </c>
      <c r="I256" s="26">
        <f>[7]签字版本!J256</f>
        <v>25.02</v>
      </c>
      <c r="J256" s="25" t="str">
        <f>SUBSTITUTE([7]签字版本!K256,MID([7]签字版本!K256,9,7),"*******")</f>
        <v>90908210*******0048768</v>
      </c>
      <c r="K256" s="24" t="str">
        <f>[7]签字版本!L256</f>
        <v>连城县农村信用联社罗坊信用社</v>
      </c>
    </row>
    <row r="257" spans="1:11">
      <c r="A257" s="24" t="str">
        <f>[7]签字版本!A257</f>
        <v>251</v>
      </c>
      <c r="B257" s="24" t="str">
        <f>[7]签字版本!B257</f>
        <v>罗祥太</v>
      </c>
      <c r="C257" s="24" t="str">
        <f>SUBSTITUTE([7]签字版本!C257,MID([7]签字版本!C257,7,8),"********")</f>
        <v>352627********1930</v>
      </c>
      <c r="D257" s="25" t="str">
        <f>SUBSTITUTE([7]签字版本!D257,MID([7]签字版本!D257,4,4),"****")</f>
        <v>152****4868</v>
      </c>
      <c r="E257" s="24" t="str">
        <f>[7]签字版本!E257</f>
        <v>下罗村</v>
      </c>
      <c r="F257" s="26">
        <f>[7]签字版本!F257</f>
        <v>2.49</v>
      </c>
      <c r="G257" s="26">
        <f>F257</f>
        <v>2.49</v>
      </c>
      <c r="H257" s="26">
        <f>G257*30</f>
        <v>74.7</v>
      </c>
      <c r="I257" s="26">
        <f>[7]签字版本!J257</f>
        <v>14.94</v>
      </c>
      <c r="J257" s="25" t="str">
        <f>SUBSTITUTE([7]签字版本!K257,MID([7]签字版本!K257,9,7),"*******")</f>
        <v>90908210*******0048786</v>
      </c>
      <c r="K257" s="24" t="str">
        <f>[7]签字版本!L257</f>
        <v>连城县农村信用联社罗坊信用社</v>
      </c>
    </row>
    <row r="258" spans="1:11">
      <c r="A258" s="24" t="str">
        <f>[7]签字版本!A258</f>
        <v>252</v>
      </c>
      <c r="B258" s="24" t="str">
        <f>[7]签字版本!B258</f>
        <v>罗健太</v>
      </c>
      <c r="C258" s="24" t="str">
        <f>SUBSTITUTE([7]签字版本!C258,MID([7]签字版本!C258,7,8),"********")</f>
        <v>352627********1916</v>
      </c>
      <c r="D258" s="25" t="str">
        <f>SUBSTITUTE([7]签字版本!D258,MID([7]签字版本!D258,4,4),"****")</f>
        <v>312****</v>
      </c>
      <c r="E258" s="24" t="str">
        <f>[7]签字版本!E258</f>
        <v>下罗村</v>
      </c>
      <c r="F258" s="26">
        <f>[7]签字版本!F258</f>
        <v>3.04</v>
      </c>
      <c r="G258" s="26">
        <f>F258</f>
        <v>3.04</v>
      </c>
      <c r="H258" s="26">
        <f>G258*30</f>
        <v>91.2</v>
      </c>
      <c r="I258" s="26">
        <f>[7]签字版本!J258</f>
        <v>18.24</v>
      </c>
      <c r="J258" s="25" t="str">
        <f>SUBSTITUTE([7]签字版本!K258,MID([7]签字版本!K258,9,7),"*******")</f>
        <v>90908210*******0048937</v>
      </c>
      <c r="K258" s="24" t="str">
        <f>[7]签字版本!L258</f>
        <v>连城县农村信用联社罗坊信用社</v>
      </c>
    </row>
    <row r="259" spans="1:11">
      <c r="A259" s="24" t="str">
        <f>[7]签字版本!A259</f>
        <v>253</v>
      </c>
      <c r="B259" s="24" t="str">
        <f>[7]签字版本!B259</f>
        <v>罗锋</v>
      </c>
      <c r="C259" s="24" t="str">
        <f>SUBSTITUTE([7]签字版本!C259,MID([7]签字版本!C259,7,8),"********")</f>
        <v>352627********1952</v>
      </c>
      <c r="D259" s="25" t="str">
        <f>SUBSTITUTE([7]签字版本!D259,MID([7]签字版本!D259,4,4),"****")</f>
        <v>135****9060</v>
      </c>
      <c r="E259" s="24" t="str">
        <f>[7]签字版本!E259</f>
        <v>下罗村</v>
      </c>
      <c r="F259" s="26">
        <f>[7]签字版本!F259</f>
        <v>2.38</v>
      </c>
      <c r="G259" s="26">
        <f>F259</f>
        <v>2.38</v>
      </c>
      <c r="H259" s="26">
        <f>G259*30</f>
        <v>71.4</v>
      </c>
      <c r="I259" s="26">
        <f>[7]签字版本!J259</f>
        <v>14.28</v>
      </c>
      <c r="J259" s="25" t="str">
        <f>SUBSTITUTE([7]签字版本!K259,MID([7]签字版本!K259,9,7),"*******")</f>
        <v>90908210*******0048919</v>
      </c>
      <c r="K259" s="24" t="str">
        <f>[7]签字版本!L259</f>
        <v>连城县农村信用联社罗坊信用社</v>
      </c>
    </row>
    <row r="260" spans="1:11">
      <c r="A260" s="24" t="str">
        <f>[7]签字版本!A260</f>
        <v>254</v>
      </c>
      <c r="B260" s="24" t="str">
        <f>[7]签字版本!B260</f>
        <v>罗礼保</v>
      </c>
      <c r="C260" s="24" t="str">
        <f>SUBSTITUTE([7]签字版本!C260,MID([7]签字版本!C260,7,8),"********")</f>
        <v>352627********1912</v>
      </c>
      <c r="D260" s="25" t="str">
        <f>SUBSTITUTE([7]签字版本!D260,MID([7]签字版本!D260,4,4),"****")</f>
        <v>849****</v>
      </c>
      <c r="E260" s="24" t="str">
        <f>[7]签字版本!E260</f>
        <v>下罗村</v>
      </c>
      <c r="F260" s="26">
        <f>[7]签字版本!F260</f>
        <v>0.23</v>
      </c>
      <c r="G260" s="26">
        <f>F260</f>
        <v>0.23</v>
      </c>
      <c r="H260" s="26">
        <f>G260*30</f>
        <v>6.9</v>
      </c>
      <c r="I260" s="26">
        <f>[7]签字版本!J260</f>
        <v>1.38</v>
      </c>
      <c r="J260" s="25" t="str">
        <f>SUBSTITUTE([7]签字版本!K260,MID([7]签字版本!K260,9,7),"*******")</f>
        <v>90908210*******0048679</v>
      </c>
      <c r="K260" s="24" t="str">
        <f>[7]签字版本!L260</f>
        <v>连城县农村信用联社罗坊信用社</v>
      </c>
    </row>
    <row r="261" spans="1:11">
      <c r="A261" s="24" t="str">
        <f>[7]签字版本!A261</f>
        <v>255</v>
      </c>
      <c r="B261" s="24" t="str">
        <f>[7]签字版本!B261</f>
        <v>李二妲</v>
      </c>
      <c r="C261" s="24" t="str">
        <f>SUBSTITUTE([7]签字版本!C261,MID([7]签字版本!C261,7,8),"********")</f>
        <v>352627********1940</v>
      </c>
      <c r="D261" s="25" t="str">
        <f>SUBSTITUTE([7]签字版本!D261,MID([7]签字版本!D261,4,4),"****")</f>
        <v/>
      </c>
      <c r="E261" s="24" t="str">
        <f>[7]签字版本!E261</f>
        <v>下罗村</v>
      </c>
      <c r="F261" s="26">
        <f>[7]签字版本!F261</f>
        <v>0.54</v>
      </c>
      <c r="G261" s="26">
        <f>F261</f>
        <v>0.54</v>
      </c>
      <c r="H261" s="26">
        <f>G261*30</f>
        <v>16.2</v>
      </c>
      <c r="I261" s="26">
        <f>[7]签字版本!J261</f>
        <v>3.24</v>
      </c>
      <c r="J261" s="25" t="str">
        <f>SUBSTITUTE([7]签字版本!K261,MID([7]签字版本!K261,9,7),"*******")</f>
        <v>62218405*******4425</v>
      </c>
      <c r="K261" s="24" t="str">
        <f>[7]签字版本!L261</f>
        <v>连城县农村信用联社罗坊信用社</v>
      </c>
    </row>
    <row r="262" spans="1:11">
      <c r="A262" s="24" t="str">
        <f>[7]签字版本!A262</f>
        <v>256</v>
      </c>
      <c r="B262" s="24" t="str">
        <f>[7]签字版本!B262</f>
        <v>罗礼洪</v>
      </c>
      <c r="C262" s="24" t="str">
        <f>SUBSTITUTE([7]签字版本!C262,MID([7]签字版本!C262,7,8),"********")</f>
        <v>352627********1915</v>
      </c>
      <c r="D262" s="25" t="str">
        <f>SUBSTITUTE([7]签字版本!D262,MID([7]签字版本!D262,4,4),"****")</f>
        <v>159****4828</v>
      </c>
      <c r="E262" s="24" t="str">
        <f>[7]签字版本!E262</f>
        <v>下罗村</v>
      </c>
      <c r="F262" s="26">
        <f>[7]签字版本!F262</f>
        <v>2.6</v>
      </c>
      <c r="G262" s="26">
        <f>F262</f>
        <v>2.6</v>
      </c>
      <c r="H262" s="26">
        <f>G262*30</f>
        <v>78</v>
      </c>
      <c r="I262" s="26">
        <f>[7]签字版本!J262</f>
        <v>15.6</v>
      </c>
      <c r="J262" s="25" t="str">
        <f>SUBSTITUTE([7]签字版本!K262,MID([7]签字版本!K262,9,7),"*******")</f>
        <v>90908210*******0048642</v>
      </c>
      <c r="K262" s="24" t="str">
        <f>[7]签字版本!L262</f>
        <v>连城县农村信用联社罗坊信用社</v>
      </c>
    </row>
    <row r="263" spans="1:11">
      <c r="A263" s="24" t="str">
        <f>[7]签字版本!A263</f>
        <v>257</v>
      </c>
      <c r="B263" s="24" t="str">
        <f>[7]签字版本!B263</f>
        <v>罗炎明</v>
      </c>
      <c r="C263" s="24" t="str">
        <f>SUBSTITUTE([7]签字版本!C263,MID([7]签字版本!C263,7,8),"********")</f>
        <v>352627********1915</v>
      </c>
      <c r="D263" s="25" t="str">
        <f>SUBSTITUTE([7]签字版本!D263,MID([7]签字版本!D263,4,4),"****")</f>
        <v>158****0257</v>
      </c>
      <c r="E263" s="24" t="str">
        <f>[7]签字版本!E263</f>
        <v>下罗村</v>
      </c>
      <c r="F263" s="26">
        <f>[7]签字版本!F263</f>
        <v>1.26</v>
      </c>
      <c r="G263" s="26">
        <f>F263</f>
        <v>1.26</v>
      </c>
      <c r="H263" s="26">
        <f>G263*30</f>
        <v>37.8</v>
      </c>
      <c r="I263" s="26">
        <f>[7]签字版本!J263</f>
        <v>7.56</v>
      </c>
      <c r="J263" s="25" t="str">
        <f>SUBSTITUTE([7]签字版本!K263,MID([7]签字版本!K263,9,7),"*******")</f>
        <v>90908210*******0048857</v>
      </c>
      <c r="K263" s="24" t="str">
        <f>[7]签字版本!L263</f>
        <v>连城县农村信用联社罗坊信用社</v>
      </c>
    </row>
    <row r="264" spans="1:11">
      <c r="A264" s="24" t="str">
        <f>[7]签字版本!A264</f>
        <v>258</v>
      </c>
      <c r="B264" s="24" t="str">
        <f>[7]签字版本!B264</f>
        <v>罗德明</v>
      </c>
      <c r="C264" s="24" t="str">
        <f>SUBSTITUTE([7]签字版本!C264,MID([7]签字版本!C264,7,8),"********")</f>
        <v>352627********1917</v>
      </c>
      <c r="D264" s="25" t="str">
        <f>SUBSTITUTE([7]签字版本!D264,MID([7]签字版本!D264,4,4),"****")</f>
        <v>158****4356</v>
      </c>
      <c r="E264" s="24" t="str">
        <f>[7]签字版本!E264</f>
        <v>下罗村</v>
      </c>
      <c r="F264" s="26">
        <f>[7]签字版本!F264</f>
        <v>2.94</v>
      </c>
      <c r="G264" s="26">
        <f>F264</f>
        <v>2.94</v>
      </c>
      <c r="H264" s="26">
        <f>G264*30</f>
        <v>88.2</v>
      </c>
      <c r="I264" s="26">
        <f>[7]签字版本!J264</f>
        <v>17.64</v>
      </c>
      <c r="J264" s="25" t="str">
        <f>SUBSTITUTE([7]签字版本!K264,MID([7]签字版本!K264,9,7),"*******")</f>
        <v>90908210*******0048802</v>
      </c>
      <c r="K264" s="24" t="str">
        <f>[7]签字版本!L264</f>
        <v>连城县农村信用联社罗坊信用社</v>
      </c>
    </row>
    <row r="265" spans="1:11">
      <c r="A265" s="24" t="str">
        <f>[7]签字版本!A265</f>
        <v>259</v>
      </c>
      <c r="B265" s="24" t="str">
        <f>[7]签字版本!B265</f>
        <v>罗河太</v>
      </c>
      <c r="C265" s="24" t="str">
        <f>SUBSTITUTE([7]签字版本!C265,MID([7]签字版本!C265,7,8),"********")</f>
        <v>352627********1910</v>
      </c>
      <c r="D265" s="25" t="str">
        <f>SUBSTITUTE([7]签字版本!D265,MID([7]签字版本!D265,4,4),"****")</f>
        <v>130****0193</v>
      </c>
      <c r="E265" s="24" t="str">
        <f>[7]签字版本!E265</f>
        <v>下罗村</v>
      </c>
      <c r="F265" s="26">
        <f>[7]签字版本!F265</f>
        <v>0.98</v>
      </c>
      <c r="G265" s="26">
        <f>F265</f>
        <v>0.98</v>
      </c>
      <c r="H265" s="26">
        <f>G265*30</f>
        <v>29.4</v>
      </c>
      <c r="I265" s="26">
        <f>[7]签字版本!J265</f>
        <v>5.88</v>
      </c>
      <c r="J265" s="25" t="str">
        <f>SUBSTITUTE([7]签字版本!K265,MID([7]签字版本!K265,9,7),"*******")</f>
        <v>90908210*******0048811</v>
      </c>
      <c r="K265" s="24" t="str">
        <f>[7]签字版本!L265</f>
        <v>连城县农村信用联社罗坊信用社</v>
      </c>
    </row>
    <row r="266" spans="1:11">
      <c r="A266" s="24" t="str">
        <f>[7]签字版本!A266</f>
        <v>260</v>
      </c>
      <c r="B266" s="24" t="str">
        <f>[7]签字版本!B266</f>
        <v>罗珍云</v>
      </c>
      <c r="C266" s="24" t="str">
        <f>SUBSTITUTE([7]签字版本!C266,MID([7]签字版本!C266,7,8),"********")</f>
        <v>352627********1922</v>
      </c>
      <c r="D266" s="25" t="str">
        <f>SUBSTITUTE([7]签字版本!D266,MID([7]签字版本!D266,4,4),"****")</f>
        <v>312****</v>
      </c>
      <c r="E266" s="24" t="str">
        <f>[7]签字版本!E266</f>
        <v>下罗村</v>
      </c>
      <c r="F266" s="26">
        <f>[7]签字版本!F266</f>
        <v>2.45</v>
      </c>
      <c r="G266" s="26">
        <f>F266</f>
        <v>2.45</v>
      </c>
      <c r="H266" s="26">
        <f>G266*30</f>
        <v>73.5</v>
      </c>
      <c r="I266" s="26">
        <f>[7]签字版本!J266</f>
        <v>14.7</v>
      </c>
      <c r="J266" s="25" t="str">
        <f>SUBSTITUTE([7]签字版本!K266,MID([7]签字版本!K266,9,7),"*******")</f>
        <v>62218405*******4581</v>
      </c>
      <c r="K266" s="24" t="str">
        <f>[7]签字版本!L266</f>
        <v>连城县农村信用联社罗坊信用社</v>
      </c>
    </row>
    <row r="267" spans="1:11">
      <c r="A267" s="24" t="str">
        <f>[7]签字版本!A267</f>
        <v>261</v>
      </c>
      <c r="B267" s="24" t="str">
        <f>[7]签字版本!B267</f>
        <v>罗金太</v>
      </c>
      <c r="C267" s="24" t="str">
        <f>SUBSTITUTE([7]签字版本!C267,MID([7]签字版本!C267,7,8),"********")</f>
        <v>352627********1937</v>
      </c>
      <c r="D267" s="25" t="str">
        <f>SUBSTITUTE([7]签字版本!D267,MID([7]签字版本!D267,4,4),"****")</f>
        <v>312****</v>
      </c>
      <c r="E267" s="24" t="str">
        <f>[7]签字版本!E267</f>
        <v>下罗村</v>
      </c>
      <c r="F267" s="26">
        <f>[7]签字版本!F267</f>
        <v>1.18</v>
      </c>
      <c r="G267" s="26">
        <f>F267</f>
        <v>1.18</v>
      </c>
      <c r="H267" s="26">
        <f>G267*30</f>
        <v>35.4</v>
      </c>
      <c r="I267" s="26">
        <f>[7]签字版本!J267</f>
        <v>7.08</v>
      </c>
      <c r="J267" s="25" t="str">
        <f>SUBSTITUTE([7]签字版本!K267,MID([7]签字版本!K267,9,7),"*******")</f>
        <v>62218405*******0395</v>
      </c>
      <c r="K267" s="24" t="str">
        <f>[7]签字版本!L267</f>
        <v>连城县农村信用联社罗坊信用社</v>
      </c>
    </row>
    <row r="268" spans="1:11">
      <c r="A268" s="24" t="str">
        <f>[7]签字版本!A268</f>
        <v>262</v>
      </c>
      <c r="B268" s="24" t="str">
        <f>[7]签字版本!B268</f>
        <v>罗礼通</v>
      </c>
      <c r="C268" s="24" t="str">
        <f>SUBSTITUTE([7]签字版本!C268,MID([7]签字版本!C268,7,8),"********")</f>
        <v>352627********1918</v>
      </c>
      <c r="D268" s="25" t="str">
        <f>SUBSTITUTE([7]签字版本!D268,MID([7]签字版本!D268,4,4),"****")</f>
        <v>150****4303</v>
      </c>
      <c r="E268" s="24" t="str">
        <f>[7]签字版本!E268</f>
        <v>下罗村</v>
      </c>
      <c r="F268" s="26">
        <f>[7]签字版本!F268</f>
        <v>2.33</v>
      </c>
      <c r="G268" s="26">
        <f>F268</f>
        <v>2.33</v>
      </c>
      <c r="H268" s="26">
        <f>G268*30</f>
        <v>69.9</v>
      </c>
      <c r="I268" s="26">
        <f>[7]签字版本!J268</f>
        <v>13.98</v>
      </c>
      <c r="J268" s="25" t="str">
        <f>SUBSTITUTE([7]签字版本!K268,MID([7]签字版本!K268,9,7),"*******")</f>
        <v>90908210*******0049188</v>
      </c>
      <c r="K268" s="24" t="str">
        <f>[7]签字版本!L268</f>
        <v>连城县农村信用联社罗坊信用社</v>
      </c>
    </row>
    <row r="269" spans="1:11">
      <c r="A269" s="24" t="str">
        <f>[7]签字版本!A269</f>
        <v>263</v>
      </c>
      <c r="B269" s="24" t="str">
        <f>[7]签字版本!B269</f>
        <v>罗美太</v>
      </c>
      <c r="C269" s="24" t="str">
        <f>SUBSTITUTE([7]签字版本!C269,MID([7]签字版本!C269,7,8),"********")</f>
        <v>350825********1931</v>
      </c>
      <c r="D269" s="25" t="str">
        <f>SUBSTITUTE([7]签字版本!D269,MID([7]签字版本!D269,4,4),"****")</f>
        <v>139****5902</v>
      </c>
      <c r="E269" s="24" t="str">
        <f>[7]签字版本!E269</f>
        <v>下罗村</v>
      </c>
      <c r="F269" s="26">
        <f>[7]签字版本!F269</f>
        <v>0.83</v>
      </c>
      <c r="G269" s="26">
        <f>F269</f>
        <v>0.83</v>
      </c>
      <c r="H269" s="26">
        <f>G269*30</f>
        <v>24.9</v>
      </c>
      <c r="I269" s="26">
        <f>[7]签字版本!J269</f>
        <v>4.98</v>
      </c>
      <c r="J269" s="25" t="str">
        <f>SUBSTITUTE([7]签字版本!K269,MID([7]签字版本!K269,9,7),"*******")</f>
        <v>62303611*******2015</v>
      </c>
      <c r="K269" s="24" t="str">
        <f>[7]签字版本!L269</f>
        <v>连城县农村信用联社罗坊信用社</v>
      </c>
    </row>
    <row r="270" spans="1:11">
      <c r="A270" s="24" t="str">
        <f>[7]签字版本!A270</f>
        <v>264</v>
      </c>
      <c r="B270" s="24" t="str">
        <f>[7]签字版本!B270</f>
        <v>罗祥太</v>
      </c>
      <c r="C270" s="24" t="str">
        <f>SUBSTITUTE([7]签字版本!C270,MID([7]签字版本!C270,7,8),"********")</f>
        <v>352627********1936</v>
      </c>
      <c r="D270" s="25" t="str">
        <f>SUBSTITUTE([7]签字版本!D270,MID([7]签字版本!D270,4,4),"****")</f>
        <v>150****4712</v>
      </c>
      <c r="E270" s="24" t="str">
        <f>[7]签字版本!E270</f>
        <v>下罗村</v>
      </c>
      <c r="F270" s="26">
        <f>[7]签字版本!F270</f>
        <v>1.51</v>
      </c>
      <c r="G270" s="26">
        <f>F270</f>
        <v>1.51</v>
      </c>
      <c r="H270" s="26">
        <f>G270*30</f>
        <v>45.3</v>
      </c>
      <c r="I270" s="26">
        <f>[7]签字版本!J270</f>
        <v>9.06</v>
      </c>
      <c r="J270" s="25" t="str">
        <f>SUBSTITUTE([7]签字版本!K270,MID([7]签字版本!K270,9,7),"*******")</f>
        <v>62218401*******0658</v>
      </c>
      <c r="K270" s="24" t="str">
        <f>[7]签字版本!L270</f>
        <v>连城县农村信用联社罗坊信用社</v>
      </c>
    </row>
    <row r="271" spans="1:11">
      <c r="A271" s="24" t="str">
        <f>[7]签字版本!A271</f>
        <v>265</v>
      </c>
      <c r="B271" s="24" t="str">
        <f>[7]签字版本!B271</f>
        <v>罗安明</v>
      </c>
      <c r="C271" s="24" t="str">
        <f>SUBSTITUTE([7]签字版本!C271,MID([7]签字版本!C271,7,8),"********")</f>
        <v>352627********1917</v>
      </c>
      <c r="D271" s="25" t="str">
        <f>SUBSTITUTE([7]签字版本!D271,MID([7]签字版本!D271,4,4),"****")</f>
        <v>159****4953</v>
      </c>
      <c r="E271" s="24" t="str">
        <f>[7]签字版本!E271</f>
        <v>下罗村</v>
      </c>
      <c r="F271" s="26">
        <f>[7]签字版本!F271</f>
        <v>4.15</v>
      </c>
      <c r="G271" s="26">
        <f>F271</f>
        <v>4.15</v>
      </c>
      <c r="H271" s="26">
        <f>G271*30</f>
        <v>124.5</v>
      </c>
      <c r="I271" s="26">
        <f>[7]签字版本!J271</f>
        <v>24.9</v>
      </c>
      <c r="J271" s="25" t="str">
        <f>SUBSTITUTE([7]签字版本!K271,MID([7]签字版本!K271,9,7),"*******")</f>
        <v>62303611*******3784</v>
      </c>
      <c r="K271" s="24" t="str">
        <f>[7]签字版本!L271</f>
        <v>连城县农村信用联社罗坊信用社</v>
      </c>
    </row>
    <row r="272" spans="1:11">
      <c r="A272" s="24" t="str">
        <f>[7]签字版本!A272</f>
        <v>266</v>
      </c>
      <c r="B272" s="24" t="str">
        <f>[7]签字版本!B272</f>
        <v>罗跃明</v>
      </c>
      <c r="C272" s="24" t="str">
        <f>SUBSTITUTE([7]签字版本!C272,MID([7]签字版本!C272,7,8),"********")</f>
        <v>352627********1918</v>
      </c>
      <c r="D272" s="25" t="str">
        <f>SUBSTITUTE([7]签字版本!D272,MID([7]签字版本!D272,4,4),"****")</f>
        <v>138****6963</v>
      </c>
      <c r="E272" s="24" t="str">
        <f>[7]签字版本!E272</f>
        <v>下罗村</v>
      </c>
      <c r="F272" s="26">
        <f>[7]签字版本!F272</f>
        <v>2.74</v>
      </c>
      <c r="G272" s="26">
        <f>F272</f>
        <v>2.74</v>
      </c>
      <c r="H272" s="26">
        <f>G272*30</f>
        <v>82.2</v>
      </c>
      <c r="I272" s="26">
        <f>[7]签字版本!J272</f>
        <v>16.44</v>
      </c>
      <c r="J272" s="25" t="str">
        <f>SUBSTITUTE([7]签字版本!K272,MID([7]签字版本!K272,9,7),"*******")</f>
        <v>90908210*******0049222</v>
      </c>
      <c r="K272" s="24" t="str">
        <f>[7]签字版本!L272</f>
        <v>连城县农村信用联社罗坊信用社</v>
      </c>
    </row>
    <row r="273" spans="1:11">
      <c r="A273" s="24" t="str">
        <f>[7]签字版本!A273</f>
        <v>267</v>
      </c>
      <c r="B273" s="24" t="str">
        <f>[7]签字版本!B273</f>
        <v>罗礼汉</v>
      </c>
      <c r="C273" s="24" t="str">
        <f>SUBSTITUTE([7]签字版本!C273,MID([7]签字版本!C273,7,8),"********")</f>
        <v>352627********1911</v>
      </c>
      <c r="D273" s="25" t="str">
        <f>SUBSTITUTE([7]签字版本!D273,MID([7]签字版本!D273,4,4),"****")</f>
        <v>138****3606</v>
      </c>
      <c r="E273" s="24" t="str">
        <f>[7]签字版本!E273</f>
        <v>下罗村</v>
      </c>
      <c r="F273" s="26">
        <f>[7]签字版本!F273</f>
        <v>1.27</v>
      </c>
      <c r="G273" s="26">
        <f>F273</f>
        <v>1.27</v>
      </c>
      <c r="H273" s="26">
        <f>G273*30</f>
        <v>38.1</v>
      </c>
      <c r="I273" s="26">
        <f>[7]签字版本!J273</f>
        <v>7.62</v>
      </c>
      <c r="J273" s="25" t="str">
        <f>SUBSTITUTE([7]签字版本!K273,MID([7]签字版本!K273,9,7),"*******")</f>
        <v>90908210*******0049133</v>
      </c>
      <c r="K273" s="24" t="str">
        <f>[7]签字版本!L273</f>
        <v>连城县农村信用联社罗坊信用社</v>
      </c>
    </row>
    <row r="274" spans="1:11">
      <c r="A274" s="24" t="str">
        <f>[7]签字版本!A274</f>
        <v>268</v>
      </c>
      <c r="B274" s="24" t="str">
        <f>[7]签字版本!B274</f>
        <v>罗招树</v>
      </c>
      <c r="C274" s="24" t="str">
        <f>SUBSTITUTE([7]签字版本!C274,MID([7]签字版本!C274,7,8),"********")</f>
        <v>352627********1918</v>
      </c>
      <c r="D274" s="25" t="str">
        <f>SUBSTITUTE([7]签字版本!D274,MID([7]签字版本!D274,4,4),"****")</f>
        <v>150****8864</v>
      </c>
      <c r="E274" s="24" t="str">
        <f>[7]签字版本!E274</f>
        <v>下罗村</v>
      </c>
      <c r="F274" s="26">
        <f>[7]签字版本!F274</f>
        <v>2.8</v>
      </c>
      <c r="G274" s="26">
        <f>F274</f>
        <v>2.8</v>
      </c>
      <c r="H274" s="26">
        <f>G274*30</f>
        <v>84</v>
      </c>
      <c r="I274" s="26">
        <f>[7]签字版本!J274</f>
        <v>16.8</v>
      </c>
      <c r="J274" s="25" t="str">
        <f>SUBSTITUTE([7]签字版本!K274,MID([7]签字版本!K274,9,7),"*******")</f>
        <v>90908210*******0234263</v>
      </c>
      <c r="K274" s="24" t="str">
        <f>[7]签字版本!L274</f>
        <v>连城县农村信用联社罗坊信用社</v>
      </c>
    </row>
    <row r="275" spans="1:11">
      <c r="A275" s="24" t="str">
        <f>[7]签字版本!A275</f>
        <v>269</v>
      </c>
      <c r="B275" s="24" t="str">
        <f>[7]签字版本!B275</f>
        <v>罗礼泉</v>
      </c>
      <c r="C275" s="24" t="str">
        <f>SUBSTITUTE([7]签字版本!C275,MID([7]签字版本!C275,7,8),"********")</f>
        <v>352627********1913</v>
      </c>
      <c r="D275" s="25" t="str">
        <f>SUBSTITUTE([7]签字版本!D275,MID([7]签字版本!D275,4,4),"****")</f>
        <v>139****7785</v>
      </c>
      <c r="E275" s="24" t="str">
        <f>[7]签字版本!E275</f>
        <v>下罗村</v>
      </c>
      <c r="F275" s="26">
        <f>[7]签字版本!F275</f>
        <v>4.62</v>
      </c>
      <c r="G275" s="26">
        <f>F275</f>
        <v>4.62</v>
      </c>
      <c r="H275" s="26">
        <f>G275*30</f>
        <v>138.6</v>
      </c>
      <c r="I275" s="26">
        <f>[7]签字版本!J275</f>
        <v>27.72</v>
      </c>
      <c r="J275" s="25" t="str">
        <f>SUBSTITUTE([7]签字版本!K275,MID([7]签字版本!K275,9,7),"*******")</f>
        <v>62218405*******5463</v>
      </c>
      <c r="K275" s="24" t="str">
        <f>[7]签字版本!L275</f>
        <v>连城县农村信用联社罗坊信用社</v>
      </c>
    </row>
    <row r="276" spans="1:11">
      <c r="A276" s="24" t="str">
        <f>[7]签字版本!A276</f>
        <v>270</v>
      </c>
      <c r="B276" s="24" t="str">
        <f>[7]签字版本!B276</f>
        <v>罗礼求</v>
      </c>
      <c r="C276" s="24" t="str">
        <f>SUBSTITUTE([7]签字版本!C276,MID([7]签字版本!C276,7,8),"********")</f>
        <v>352627********1919</v>
      </c>
      <c r="D276" s="25" t="str">
        <f>SUBSTITUTE([7]签字版本!D276,MID([7]签字版本!D276,4,4),"****")</f>
        <v>187****1127</v>
      </c>
      <c r="E276" s="24" t="str">
        <f>[7]签字版本!E276</f>
        <v>下罗村</v>
      </c>
      <c r="F276" s="26">
        <f>[7]签字版本!F276</f>
        <v>3.58</v>
      </c>
      <c r="G276" s="26">
        <f>F276</f>
        <v>3.58</v>
      </c>
      <c r="H276" s="26">
        <f>G276*30</f>
        <v>107.4</v>
      </c>
      <c r="I276" s="26">
        <f>[7]签字版本!J276</f>
        <v>21.48</v>
      </c>
      <c r="J276" s="25" t="str">
        <f>SUBSTITUTE([7]签字版本!K276,MID([7]签字版本!K276,9,7),"*******")</f>
        <v>90908210*******0049151</v>
      </c>
      <c r="K276" s="24" t="str">
        <f>[7]签字版本!L276</f>
        <v>连城县农村信用联社罗坊信用社</v>
      </c>
    </row>
    <row r="277" spans="1:11">
      <c r="A277" s="24" t="str">
        <f>[7]签字版本!A277</f>
        <v>271</v>
      </c>
      <c r="B277" s="24" t="str">
        <f>[7]签字版本!B277</f>
        <v>罗信升</v>
      </c>
      <c r="C277" s="24" t="str">
        <f>SUBSTITUTE([7]签字版本!C277,MID([7]签字版本!C277,7,8),"********")</f>
        <v>352627********191X</v>
      </c>
      <c r="D277" s="25" t="str">
        <f>SUBSTITUTE([7]签字版本!D277,MID([7]签字版本!D277,4,4),"****")</f>
        <v>187****4991</v>
      </c>
      <c r="E277" s="24" t="str">
        <f>[7]签字版本!E277</f>
        <v>下罗村</v>
      </c>
      <c r="F277" s="26">
        <f>[7]签字版本!F277</f>
        <v>3.85</v>
      </c>
      <c r="G277" s="26">
        <f>F277</f>
        <v>3.85</v>
      </c>
      <c r="H277" s="26">
        <f>G277*30</f>
        <v>115.5</v>
      </c>
      <c r="I277" s="26">
        <f>[7]签字版本!J277</f>
        <v>23.1</v>
      </c>
      <c r="J277" s="25" t="str">
        <f>SUBSTITUTE([7]签字版本!K277,MID([7]签字版本!K277,9,7),"*******")</f>
        <v>90908210*******0049179</v>
      </c>
      <c r="K277" s="24" t="str">
        <f>[7]签字版本!L277</f>
        <v>连城县农村信用联社罗坊信用社</v>
      </c>
    </row>
    <row r="278" spans="1:11">
      <c r="A278" s="24" t="str">
        <f>[7]签字版本!A278</f>
        <v>272</v>
      </c>
      <c r="B278" s="24" t="str">
        <f>[7]签字版本!B278</f>
        <v>罗盛太</v>
      </c>
      <c r="C278" s="24" t="str">
        <f>SUBSTITUTE([7]签字版本!C278,MID([7]签字版本!C278,7,8),"********")</f>
        <v>350825********1916</v>
      </c>
      <c r="D278" s="25" t="str">
        <f>SUBSTITUTE([7]签字版本!D278,MID([7]签字版本!D278,4,4),"****")</f>
        <v>159****3390</v>
      </c>
      <c r="E278" s="24" t="str">
        <f>[7]签字版本!E278</f>
        <v>下罗村</v>
      </c>
      <c r="F278" s="26">
        <f>[7]签字版本!F278</f>
        <v>2.32</v>
      </c>
      <c r="G278" s="26">
        <f>F278</f>
        <v>2.32</v>
      </c>
      <c r="H278" s="26">
        <f>G278*30</f>
        <v>69.6</v>
      </c>
      <c r="I278" s="26">
        <f>[7]签字版本!J278</f>
        <v>13.92</v>
      </c>
      <c r="J278" s="25" t="str">
        <f>SUBSTITUTE([7]签字版本!K278,MID([7]签字版本!K278,9,7),"*******")</f>
        <v>62212727*******8821</v>
      </c>
      <c r="K278" s="24" t="str">
        <f>[7]签字版本!L278</f>
        <v>连城县农村信用联社罗坊信用社</v>
      </c>
    </row>
    <row r="279" spans="1:11">
      <c r="A279" s="24" t="str">
        <f>[7]签字版本!A279</f>
        <v>273</v>
      </c>
      <c r="B279" s="24" t="str">
        <f>[7]签字版本!B279</f>
        <v>罗西</v>
      </c>
      <c r="C279" s="24" t="str">
        <f>SUBSTITUTE([7]签字版本!C279,MID([7]签字版本!C279,7,8),"********")</f>
        <v>352627********1913</v>
      </c>
      <c r="D279" s="25" t="str">
        <f>SUBSTITUTE([7]签字版本!D279,MID([7]签字版本!D279,4,4),"****")</f>
        <v>147****4916</v>
      </c>
      <c r="E279" s="24" t="str">
        <f>[7]签字版本!E279</f>
        <v>下罗村</v>
      </c>
      <c r="F279" s="26">
        <f>[7]签字版本!F279</f>
        <v>4.56</v>
      </c>
      <c r="G279" s="26">
        <f>F279</f>
        <v>4.56</v>
      </c>
      <c r="H279" s="26">
        <f>G279*30</f>
        <v>136.8</v>
      </c>
      <c r="I279" s="26">
        <f>[7]签字版本!J279</f>
        <v>27.36</v>
      </c>
      <c r="J279" s="25" t="str">
        <f>SUBSTITUTE([7]签字版本!K279,MID([7]签字版本!K279,9,7),"*******")</f>
        <v>62303625*******1517</v>
      </c>
      <c r="K279" s="24" t="str">
        <f>[7]签字版本!L279</f>
        <v>连城县农村信用联社罗坊信用社</v>
      </c>
    </row>
    <row r="280" spans="1:11">
      <c r="A280" s="24" t="str">
        <f>[7]签字版本!A280</f>
        <v>274</v>
      </c>
      <c r="B280" s="24" t="str">
        <f>[7]签字版本!B280</f>
        <v>罗钦太</v>
      </c>
      <c r="C280" s="24" t="str">
        <f>SUBSTITUTE([7]签字版本!C280,MID([7]签字版本!C280,7,8),"********")</f>
        <v>352627********1914</v>
      </c>
      <c r="D280" s="25" t="str">
        <f>SUBSTITUTE([7]签字版本!D280,MID([7]签字版本!D280,4,4),"****")</f>
        <v>152****2510</v>
      </c>
      <c r="E280" s="24" t="str">
        <f>[7]签字版本!E280</f>
        <v>下罗村</v>
      </c>
      <c r="F280" s="26">
        <f>[7]签字版本!F280</f>
        <v>3.91</v>
      </c>
      <c r="G280" s="26">
        <f>F280</f>
        <v>3.91</v>
      </c>
      <c r="H280" s="26">
        <f>G280*30</f>
        <v>117.3</v>
      </c>
      <c r="I280" s="26">
        <f>[7]签字版本!J280</f>
        <v>23.46</v>
      </c>
      <c r="J280" s="25" t="str">
        <f>SUBSTITUTE([7]签字版本!K280,MID([7]签字版本!K280,9,7),"*******")</f>
        <v>90908210*******0049071</v>
      </c>
      <c r="K280" s="24" t="str">
        <f>[7]签字版本!L280</f>
        <v>连城县农村信用联社罗坊信用社</v>
      </c>
    </row>
    <row r="281" spans="1:11">
      <c r="A281" s="24" t="str">
        <f>[7]签字版本!A281</f>
        <v>275</v>
      </c>
      <c r="B281" s="24" t="str">
        <f>[7]签字版本!B281</f>
        <v>罗树民</v>
      </c>
      <c r="C281" s="24" t="str">
        <f>SUBSTITUTE([7]签字版本!C281,MID([7]签字版本!C281,7,8),"********")</f>
        <v>352627********1913</v>
      </c>
      <c r="D281" s="25" t="str">
        <f>SUBSTITUTE([7]签字版本!D281,MID([7]签字版本!D281,4,4),"****")</f>
        <v>189****0910</v>
      </c>
      <c r="E281" s="24" t="str">
        <f>[7]签字版本!E281</f>
        <v>下罗村</v>
      </c>
      <c r="F281" s="26">
        <f>[7]签字版本!F281</f>
        <v>2.21</v>
      </c>
      <c r="G281" s="26">
        <f>F281</f>
        <v>2.21</v>
      </c>
      <c r="H281" s="26">
        <f>G281*30</f>
        <v>66.3</v>
      </c>
      <c r="I281" s="26">
        <f>[7]签字版本!J281</f>
        <v>13.26</v>
      </c>
      <c r="J281" s="25" t="str">
        <f>SUBSTITUTE([7]签字版本!K281,MID([7]签字版本!K281,9,7),"*******")</f>
        <v>90908210*******0048982</v>
      </c>
      <c r="K281" s="24" t="str">
        <f>[7]签字版本!L281</f>
        <v>连城县农村信用联社罗坊信用社</v>
      </c>
    </row>
    <row r="282" spans="1:11">
      <c r="A282" s="24" t="str">
        <f>[7]签字版本!A282</f>
        <v>276</v>
      </c>
      <c r="B282" s="24" t="str">
        <f>[7]签字版本!B282</f>
        <v>罗佑升</v>
      </c>
      <c r="C282" s="24" t="str">
        <f>SUBSTITUTE([7]签字版本!C282,MID([7]签字版本!C282,7,8),"********")</f>
        <v>352627********1938</v>
      </c>
      <c r="D282" s="25" t="str">
        <f>SUBSTITUTE([7]签字版本!D282,MID([7]签字版本!D282,4,4),"****")</f>
        <v/>
      </c>
      <c r="E282" s="24" t="str">
        <f>[7]签字版本!E282</f>
        <v>下罗村</v>
      </c>
      <c r="F282" s="26">
        <f>[7]签字版本!F282</f>
        <v>1.54</v>
      </c>
      <c r="G282" s="26">
        <f>F282</f>
        <v>1.54</v>
      </c>
      <c r="H282" s="26">
        <f>G282*30</f>
        <v>46.2</v>
      </c>
      <c r="I282" s="26">
        <f>[7]签字版本!J282</f>
        <v>9.24</v>
      </c>
      <c r="J282" s="25" t="str">
        <f>SUBSTITUTE([7]签字版本!K282,MID([7]签字版本!K282,9,7),"*******")</f>
        <v>62218405*******5372</v>
      </c>
      <c r="K282" s="24" t="str">
        <f>[7]签字版本!L282</f>
        <v>连城县农村信用联社罗坊信用社</v>
      </c>
    </row>
    <row r="283" spans="1:11">
      <c r="A283" s="24" t="str">
        <f>[7]签字版本!A283</f>
        <v>277</v>
      </c>
      <c r="B283" s="24" t="str">
        <f>[7]签字版本!B283</f>
        <v>罗威扬</v>
      </c>
      <c r="C283" s="24" t="str">
        <f>SUBSTITUTE([7]签字版本!C283,MID([7]签字版本!C283,7,8),"********")</f>
        <v>350825********1916</v>
      </c>
      <c r="D283" s="25" t="str">
        <f>SUBSTITUTE([7]签字版本!D283,MID([7]签字版本!D283,4,4),"****")</f>
        <v/>
      </c>
      <c r="E283" s="24" t="str">
        <f>[7]签字版本!E283</f>
        <v>下罗村</v>
      </c>
      <c r="F283" s="26">
        <f>[7]签字版本!F283</f>
        <v>3.28</v>
      </c>
      <c r="G283" s="26">
        <f>F283</f>
        <v>3.28</v>
      </c>
      <c r="H283" s="26">
        <f>G283*30</f>
        <v>98.4</v>
      </c>
      <c r="I283" s="26">
        <f>[7]签字版本!J283</f>
        <v>19.68</v>
      </c>
      <c r="J283" s="25" t="str">
        <f>SUBSTITUTE([7]签字版本!K283,MID([7]签字版本!K283,9,7),"*******")</f>
        <v>62303611*******5037</v>
      </c>
      <c r="K283" s="24" t="str">
        <f>[7]签字版本!L283</f>
        <v>连城县农村信用联社罗坊信用社</v>
      </c>
    </row>
    <row r="284" spans="1:11">
      <c r="A284" s="24" t="str">
        <f>[7]签字版本!A284</f>
        <v>278</v>
      </c>
      <c r="B284" s="24" t="str">
        <f>[7]签字版本!B284</f>
        <v>罗招全</v>
      </c>
      <c r="C284" s="24" t="str">
        <f>SUBSTITUTE([7]签字版本!C284,MID([7]签字版本!C284,7,8),"********")</f>
        <v>352627********1916</v>
      </c>
      <c r="D284" s="25" t="str">
        <f>SUBSTITUTE([7]签字版本!D284,MID([7]签字版本!D284,4,4),"****")</f>
        <v>312****</v>
      </c>
      <c r="E284" s="24" t="str">
        <f>[7]签字版本!E284</f>
        <v>下罗村</v>
      </c>
      <c r="F284" s="26">
        <f>[7]签字版本!F284</f>
        <v>4.92</v>
      </c>
      <c r="G284" s="26">
        <f>F284</f>
        <v>4.92</v>
      </c>
      <c r="H284" s="26">
        <f>G284*30</f>
        <v>147.6</v>
      </c>
      <c r="I284" s="26">
        <f>[7]签字版本!J284</f>
        <v>29.52</v>
      </c>
      <c r="J284" s="25" t="str">
        <f>SUBSTITUTE([7]签字版本!K284,MID([7]签字版本!K284,9,7),"*******")</f>
        <v>90908210*******0048991</v>
      </c>
      <c r="K284" s="24" t="str">
        <f>[7]签字版本!L284</f>
        <v>连城县农村信用联社罗坊信用社</v>
      </c>
    </row>
    <row r="285" spans="1:11">
      <c r="A285" s="24" t="str">
        <f>[7]签字版本!A285</f>
        <v>279</v>
      </c>
      <c r="B285" s="24" t="str">
        <f>[7]签字版本!B285</f>
        <v>罗桂明</v>
      </c>
      <c r="C285" s="24" t="str">
        <f>SUBSTITUTE([7]签字版本!C285,MID([7]签字版本!C285,7,8),"********")</f>
        <v>352627********1914</v>
      </c>
      <c r="D285" s="25" t="str">
        <f>SUBSTITUTE([7]签字版本!D285,MID([7]签字版本!D285,4,4),"****")</f>
        <v>134****2767</v>
      </c>
      <c r="E285" s="24" t="str">
        <f>[7]签字版本!E285</f>
        <v>下罗村</v>
      </c>
      <c r="F285" s="26">
        <f>[7]签字版本!F285</f>
        <v>0.94</v>
      </c>
      <c r="G285" s="26">
        <f>F285</f>
        <v>0.94</v>
      </c>
      <c r="H285" s="26">
        <f>G285*30</f>
        <v>28.2</v>
      </c>
      <c r="I285" s="26">
        <f>[7]签字版本!J285</f>
        <v>5.64</v>
      </c>
      <c r="J285" s="25" t="str">
        <f>SUBSTITUTE([7]签字版本!K285,MID([7]签字版本!K285,9,7),"*******")</f>
        <v>90908210*******0049026</v>
      </c>
      <c r="K285" s="24" t="str">
        <f>[7]签字版本!L285</f>
        <v>连城县农村信用联社罗坊信用社</v>
      </c>
    </row>
    <row r="286" spans="1:11">
      <c r="A286" s="24" t="str">
        <f>[7]签字版本!A286</f>
        <v>280</v>
      </c>
      <c r="B286" s="24" t="str">
        <f>[7]签字版本!B286</f>
        <v>罗富升</v>
      </c>
      <c r="C286" s="24" t="str">
        <f>SUBSTITUTE([7]签字版本!C286,MID([7]签字版本!C286,7,8),"********")</f>
        <v>352627********1918</v>
      </c>
      <c r="D286" s="25" t="str">
        <f>SUBSTITUTE([7]签字版本!D286,MID([7]签字版本!D286,4,4),"****")</f>
        <v>312****</v>
      </c>
      <c r="E286" s="24" t="str">
        <f>[7]签字版本!E286</f>
        <v>下罗村</v>
      </c>
      <c r="F286" s="26">
        <f>[7]签字版本!F286</f>
        <v>2.13</v>
      </c>
      <c r="G286" s="26">
        <f>F286</f>
        <v>2.13</v>
      </c>
      <c r="H286" s="26">
        <f>G286*30</f>
        <v>63.9</v>
      </c>
      <c r="I286" s="26">
        <f>[7]签字版本!J286</f>
        <v>12.78</v>
      </c>
      <c r="J286" s="25" t="str">
        <f>SUBSTITUTE([7]签字版本!K286,MID([7]签字版本!K286,9,7),"*******")</f>
        <v>90908210*******0049142</v>
      </c>
      <c r="K286" s="24" t="str">
        <f>[7]签字版本!L286</f>
        <v>连城县农村信用联社罗坊信用社</v>
      </c>
    </row>
    <row r="287" spans="1:11">
      <c r="A287" s="24" t="str">
        <f>[7]签字版本!A287</f>
        <v>281</v>
      </c>
      <c r="B287" s="24" t="str">
        <f>[7]签字版本!B287</f>
        <v>江秀梅</v>
      </c>
      <c r="C287" s="24" t="str">
        <f>SUBSTITUTE([7]签字版本!C287,MID([7]签字版本!C287,7,8),"********")</f>
        <v>352627********1920</v>
      </c>
      <c r="D287" s="25" t="str">
        <f>SUBSTITUTE([7]签字版本!D287,MID([7]签字版本!D287,4,4),"****")</f>
        <v/>
      </c>
      <c r="E287" s="24" t="str">
        <f>[7]签字版本!E287</f>
        <v>下罗村</v>
      </c>
      <c r="F287" s="26">
        <f>[7]签字版本!F287</f>
        <v>3.35</v>
      </c>
      <c r="G287" s="26">
        <f>F287</f>
        <v>3.35</v>
      </c>
      <c r="H287" s="26">
        <f>G287*30</f>
        <v>100.5</v>
      </c>
      <c r="I287" s="26">
        <f>[7]签字版本!J287</f>
        <v>20.1</v>
      </c>
      <c r="J287" s="25" t="str">
        <f>SUBSTITUTE([7]签字版本!K287,MID([7]签字版本!K287,9,7),"*******")</f>
        <v>90908210*******0066266</v>
      </c>
      <c r="K287" s="24" t="str">
        <f>[7]签字版本!L287</f>
        <v>连城县农村信用联社罗坊信用社</v>
      </c>
    </row>
    <row r="288" spans="1:11">
      <c r="A288" s="24" t="str">
        <f>[7]签字版本!A288</f>
        <v>282</v>
      </c>
      <c r="B288" s="24" t="str">
        <f>[7]签字版本!B288</f>
        <v>罗龙太</v>
      </c>
      <c r="C288" s="24" t="str">
        <f>SUBSTITUTE([7]签字版本!C288,MID([7]签字版本!C288,7,8),"********")</f>
        <v>352627********1915</v>
      </c>
      <c r="D288" s="25" t="str">
        <f>SUBSTITUTE([7]签字版本!D288,MID([7]签字版本!D288,4,4),"****")</f>
        <v>158****9050</v>
      </c>
      <c r="E288" s="24" t="str">
        <f>[7]签字版本!E288</f>
        <v>下罗村</v>
      </c>
      <c r="F288" s="26">
        <f>[7]签字版本!F288</f>
        <v>1.98</v>
      </c>
      <c r="G288" s="26">
        <f>F288</f>
        <v>1.98</v>
      </c>
      <c r="H288" s="26">
        <f>G288*30</f>
        <v>59.4</v>
      </c>
      <c r="I288" s="26">
        <f>[7]签字版本!J288</f>
        <v>11.88</v>
      </c>
      <c r="J288" s="25" t="str">
        <f>SUBSTITUTE([7]签字版本!K288,MID([7]签字版本!K288,9,7),"*******")</f>
        <v>90908210*******0049080</v>
      </c>
      <c r="K288" s="24" t="str">
        <f>[7]签字版本!L288</f>
        <v>连城县农村信用联社罗坊信用社</v>
      </c>
    </row>
    <row r="289" spans="1:11">
      <c r="A289" s="24" t="str">
        <f>[7]签字版本!A289</f>
        <v>283</v>
      </c>
      <c r="B289" s="24" t="str">
        <f>[7]签字版本!B289</f>
        <v>罗彬太</v>
      </c>
      <c r="C289" s="24" t="str">
        <f>SUBSTITUTE([7]签字版本!C289,MID([7]签字版本!C289,7,8),"********")</f>
        <v>352627********1915</v>
      </c>
      <c r="D289" s="25" t="str">
        <f>SUBSTITUTE([7]签字版本!D289,MID([7]签字版本!D289,4,4),"****")</f>
        <v>136****1740</v>
      </c>
      <c r="E289" s="24" t="str">
        <f>[7]签字版本!E289</f>
        <v>下罗村</v>
      </c>
      <c r="F289" s="26">
        <f>[7]签字版本!F289</f>
        <v>1.57</v>
      </c>
      <c r="G289" s="26">
        <f>F289</f>
        <v>1.57</v>
      </c>
      <c r="H289" s="26">
        <f>G289*30</f>
        <v>47.1</v>
      </c>
      <c r="I289" s="26">
        <f>[7]签字版本!J289</f>
        <v>9.42</v>
      </c>
      <c r="J289" s="25" t="str">
        <f>SUBSTITUTE([7]签字版本!K289,MID([7]签字版本!K289,9,7),"*******")</f>
        <v>90908210*******0049062</v>
      </c>
      <c r="K289" s="24" t="str">
        <f>[7]签字版本!L289</f>
        <v>连城县农村信用联社罗坊信用社</v>
      </c>
    </row>
    <row r="290" spans="1:11">
      <c r="A290" s="24" t="str">
        <f>[7]签字版本!A290</f>
        <v>284</v>
      </c>
      <c r="B290" s="24" t="str">
        <f>[7]签字版本!B290</f>
        <v>罗新明</v>
      </c>
      <c r="C290" s="24" t="str">
        <f>SUBSTITUTE([7]签字版本!C290,MID([7]签字版本!C290,7,8),"********")</f>
        <v>352627********1914</v>
      </c>
      <c r="D290" s="25" t="str">
        <f>SUBSTITUTE([7]签字版本!D290,MID([7]签字版本!D290,4,4),"****")</f>
        <v/>
      </c>
      <c r="E290" s="24" t="str">
        <f>[7]签字版本!E290</f>
        <v>下罗村</v>
      </c>
      <c r="F290" s="26">
        <f>[7]签字版本!F290</f>
        <v>3.68</v>
      </c>
      <c r="G290" s="26">
        <f>F290</f>
        <v>3.68</v>
      </c>
      <c r="H290" s="26">
        <f>G290*30</f>
        <v>110.4</v>
      </c>
      <c r="I290" s="26">
        <f>[7]签字版本!J290</f>
        <v>22.08</v>
      </c>
      <c r="J290" s="25" t="str">
        <f>SUBSTITUTE([7]签字版本!K290,MID([7]签字版本!K290,9,7),"*******")</f>
        <v>90908210*******0049035</v>
      </c>
      <c r="K290" s="24" t="str">
        <f>[7]签字版本!L290</f>
        <v>连城县农村信用联社罗坊信用社</v>
      </c>
    </row>
    <row r="291" spans="1:11">
      <c r="A291" s="24" t="str">
        <f>[7]签字版本!A291</f>
        <v>285</v>
      </c>
      <c r="B291" s="24" t="str">
        <f>[7]签字版本!B291</f>
        <v>罗礼圆</v>
      </c>
      <c r="C291" s="24" t="str">
        <f>SUBSTITUTE([7]签字版本!C291,MID([7]签字版本!C291,7,8),"********")</f>
        <v>352627********1913</v>
      </c>
      <c r="D291" s="25" t="str">
        <f>SUBSTITUTE([7]签字版本!D291,MID([7]签字版本!D291,4,4),"****")</f>
        <v/>
      </c>
      <c r="E291" s="24" t="str">
        <f>[7]签字版本!E291</f>
        <v>下罗村</v>
      </c>
      <c r="F291" s="26">
        <f>[7]签字版本!F291</f>
        <v>4.55</v>
      </c>
      <c r="G291" s="26">
        <f>F291</f>
        <v>4.55</v>
      </c>
      <c r="H291" s="26">
        <f>G291*30</f>
        <v>136.5</v>
      </c>
      <c r="I291" s="26">
        <f>[7]签字版本!J291</f>
        <v>27.3</v>
      </c>
      <c r="J291" s="25" t="str">
        <f>SUBSTITUTE([7]签字版本!K291,MID([7]签字版本!K291,9,7),"*******")</f>
        <v>90908210*******0049124</v>
      </c>
      <c r="K291" s="24" t="str">
        <f>[7]签字版本!L291</f>
        <v>连城县农村信用联社罗坊信用社</v>
      </c>
    </row>
    <row r="292" spans="1:11">
      <c r="A292" s="24" t="str">
        <f>[7]签字版本!A292</f>
        <v>286</v>
      </c>
      <c r="B292" s="24" t="str">
        <f>[7]签字版本!B292</f>
        <v>罗根太</v>
      </c>
      <c r="C292" s="24" t="str">
        <f>SUBSTITUTE([7]签字版本!C292,MID([7]签字版本!C292,7,8),"********")</f>
        <v>310107********4632</v>
      </c>
      <c r="D292" s="25" t="str">
        <f>SUBSTITUTE([7]签字版本!D292,MID([7]签字版本!D292,4,4),"****")</f>
        <v>180****7525</v>
      </c>
      <c r="E292" s="24" t="str">
        <f>[7]签字版本!E292</f>
        <v>下罗村</v>
      </c>
      <c r="F292" s="26">
        <f>[7]签字版本!F292</f>
        <v>2.84</v>
      </c>
      <c r="G292" s="26">
        <f>F292</f>
        <v>2.84</v>
      </c>
      <c r="H292" s="26">
        <f>G292*30</f>
        <v>85.2</v>
      </c>
      <c r="I292" s="26">
        <f>[7]签字版本!J292</f>
        <v>17.04</v>
      </c>
      <c r="J292" s="25" t="str">
        <f>SUBSTITUTE([7]签字版本!K292,MID([7]签字版本!K292,9,7),"*******")</f>
        <v>62218401*******5774</v>
      </c>
      <c r="K292" s="24" t="str">
        <f>[7]签字版本!L292</f>
        <v>连城县农村信用联社罗坊信用社</v>
      </c>
    </row>
    <row r="293" spans="1:11">
      <c r="A293" s="24" t="str">
        <f>[7]签字版本!A293</f>
        <v>287</v>
      </c>
      <c r="B293" s="24" t="str">
        <f>[7]签字版本!B293</f>
        <v>马小梅</v>
      </c>
      <c r="C293" s="24" t="str">
        <f>SUBSTITUTE([7]签字版本!C293,MID([7]签字版本!C293,7,8),"********")</f>
        <v>352627********1926</v>
      </c>
      <c r="D293" s="25" t="str">
        <f>SUBSTITUTE([7]签字版本!D293,MID([7]签字版本!D293,4,4),"****")</f>
        <v>312****</v>
      </c>
      <c r="E293" s="24" t="str">
        <f>[7]签字版本!E293</f>
        <v>下罗村</v>
      </c>
      <c r="F293" s="26">
        <f>[7]签字版本!F293</f>
        <v>2.57</v>
      </c>
      <c r="G293" s="26">
        <f>F293</f>
        <v>2.57</v>
      </c>
      <c r="H293" s="26">
        <f>G293*30</f>
        <v>77.1</v>
      </c>
      <c r="I293" s="26">
        <f>[7]签字版本!J293</f>
        <v>15.42</v>
      </c>
      <c r="J293" s="25" t="str">
        <f>SUBSTITUTE([7]签字版本!K293,MID([7]签字版本!K293,9,7),"*******")</f>
        <v>90908210*******0049008</v>
      </c>
      <c r="K293" s="24" t="str">
        <f>[7]签字版本!L293</f>
        <v>连城县农村信用联社罗坊信用社</v>
      </c>
    </row>
    <row r="294" spans="1:11">
      <c r="A294" s="24" t="str">
        <f>[7]签字版本!A294</f>
        <v>288</v>
      </c>
      <c r="B294" s="24" t="str">
        <f>[7]签字版本!B294</f>
        <v>黄爱群</v>
      </c>
      <c r="C294" s="24" t="str">
        <f>SUBSTITUTE([7]签字版本!C294,MID([7]签字版本!C294,7,8),"********")</f>
        <v>352627********1925</v>
      </c>
      <c r="D294" s="25" t="str">
        <f>SUBSTITUTE([7]签字版本!D294,MID([7]签字版本!D294,4,4),"****")</f>
        <v>312****</v>
      </c>
      <c r="E294" s="24" t="str">
        <f>[7]签字版本!E294</f>
        <v>下罗村</v>
      </c>
      <c r="F294" s="26">
        <f>[7]签字版本!F294</f>
        <v>2.2</v>
      </c>
      <c r="G294" s="26">
        <f>F294</f>
        <v>2.2</v>
      </c>
      <c r="H294" s="26">
        <f>G294*30</f>
        <v>66</v>
      </c>
      <c r="I294" s="26">
        <f>[7]签字版本!J294</f>
        <v>13.2</v>
      </c>
      <c r="J294" s="25" t="str">
        <f>SUBSTITUTE([7]签字版本!K294,MID([7]签字版本!K294,9,7),"*******")</f>
        <v>62218405*******5414</v>
      </c>
      <c r="K294" s="24" t="str">
        <f>[7]签字版本!L294</f>
        <v>连城县农村信用联社罗坊信用社</v>
      </c>
    </row>
    <row r="295" spans="1:11">
      <c r="A295" s="24" t="str">
        <f>[7]签字版本!A295</f>
        <v>289</v>
      </c>
      <c r="B295" s="24" t="str">
        <f>[7]签字版本!B295</f>
        <v>罗礼村</v>
      </c>
      <c r="C295" s="24" t="str">
        <f>SUBSTITUTE([7]签字版本!C295,MID([7]签字版本!C295,7,8),"********")</f>
        <v>352627********1939</v>
      </c>
      <c r="D295" s="25" t="str">
        <f>SUBSTITUTE([7]签字版本!D295,MID([7]签字版本!D295,4,4),"****")</f>
        <v>312****</v>
      </c>
      <c r="E295" s="24" t="str">
        <f>[7]签字版本!E295</f>
        <v>下罗村</v>
      </c>
      <c r="F295" s="26">
        <f>[7]签字版本!F295</f>
        <v>2.59</v>
      </c>
      <c r="G295" s="26">
        <f>F295</f>
        <v>2.59</v>
      </c>
      <c r="H295" s="26">
        <f>G295*30</f>
        <v>77.7</v>
      </c>
      <c r="I295" s="26">
        <f>[7]签字版本!J295</f>
        <v>15.54</v>
      </c>
      <c r="J295" s="25" t="str">
        <f>SUBSTITUTE([7]签字版本!K295,MID([7]签字版本!K295,9,7),"*******")</f>
        <v>90908210*******0049277</v>
      </c>
      <c r="K295" s="24" t="str">
        <f>[7]签字版本!L295</f>
        <v>连城县农村信用联社罗坊信用社</v>
      </c>
    </row>
    <row r="296" spans="1:11">
      <c r="A296" s="24" t="str">
        <f>[7]签字版本!A296</f>
        <v>290</v>
      </c>
      <c r="B296" s="24" t="str">
        <f>[7]签字版本!B296</f>
        <v>胡群俚</v>
      </c>
      <c r="C296" s="24" t="str">
        <f>SUBSTITUTE([7]签字版本!C296,MID([7]签字版本!C296,7,8),"********")</f>
        <v>352627********1922</v>
      </c>
      <c r="D296" s="25" t="str">
        <f>SUBSTITUTE([7]签字版本!D296,MID([7]签字版本!D296,4,4),"****")</f>
        <v>159****6265</v>
      </c>
      <c r="E296" s="24" t="str">
        <f>[7]签字版本!E296</f>
        <v>下罗村</v>
      </c>
      <c r="F296" s="26">
        <f>[7]签字版本!F296</f>
        <v>1.05</v>
      </c>
      <c r="G296" s="26">
        <f>F296</f>
        <v>1.05</v>
      </c>
      <c r="H296" s="26">
        <f>G296*30</f>
        <v>31.5</v>
      </c>
      <c r="I296" s="26">
        <f>[7]签字版本!J296</f>
        <v>6.3</v>
      </c>
      <c r="J296" s="25" t="str">
        <f>SUBSTITUTE([7]签字版本!K296,MID([7]签字版本!K296,9,7),"*******")</f>
        <v>90908210*******0049295</v>
      </c>
      <c r="K296" s="24" t="str">
        <f>[7]签字版本!L296</f>
        <v>连城县农村信用联社罗坊信用社</v>
      </c>
    </row>
    <row r="297" spans="1:11">
      <c r="A297" s="24" t="str">
        <f>[7]签字版本!A297</f>
        <v>291</v>
      </c>
      <c r="B297" s="24" t="str">
        <f>[7]签字版本!B297</f>
        <v>罗祥太</v>
      </c>
      <c r="C297" s="24" t="str">
        <f>SUBSTITUTE([7]签字版本!C297,MID([7]签字版本!C297,7,8),"********")</f>
        <v>352627********1912</v>
      </c>
      <c r="D297" s="25" t="str">
        <f>SUBSTITUTE([7]签字版本!D297,MID([7]签字版本!D297,4,4),"****")</f>
        <v>136****9762</v>
      </c>
      <c r="E297" s="24" t="str">
        <f>[7]签字版本!E297</f>
        <v>下罗村</v>
      </c>
      <c r="F297" s="26">
        <f>[7]签字版本!F297</f>
        <v>2.86</v>
      </c>
      <c r="G297" s="26">
        <f>F297</f>
        <v>2.86</v>
      </c>
      <c r="H297" s="26">
        <f>G297*30</f>
        <v>85.8</v>
      </c>
      <c r="I297" s="26">
        <f>[7]签字版本!J297</f>
        <v>17.16</v>
      </c>
      <c r="J297" s="25" t="str">
        <f>SUBSTITUTE([7]签字版本!K297,MID([7]签字版本!K297,9,7),"*******")</f>
        <v>90908210*******0049259</v>
      </c>
      <c r="K297" s="24" t="str">
        <f>[7]签字版本!L297</f>
        <v>连城县农村信用联社罗坊信用社</v>
      </c>
    </row>
    <row r="298" spans="1:11">
      <c r="A298" s="24" t="str">
        <f>[7]签字版本!A298</f>
        <v>292</v>
      </c>
      <c r="B298" s="24" t="str">
        <f>[7]签字版本!B298</f>
        <v>罗礼雄</v>
      </c>
      <c r="C298" s="24" t="str">
        <f>SUBSTITUTE([7]签字版本!C298,MID([7]签字版本!C298,7,8),"********")</f>
        <v>352627********1912</v>
      </c>
      <c r="D298" s="25" t="str">
        <f>SUBSTITUTE([7]签字版本!D298,MID([7]签字版本!D298,4,4),"****")</f>
        <v>139****0752</v>
      </c>
      <c r="E298" s="24" t="str">
        <f>[7]签字版本!E298</f>
        <v>下罗村</v>
      </c>
      <c r="F298" s="26">
        <f>[7]签字版本!F298</f>
        <v>3.7</v>
      </c>
      <c r="G298" s="26">
        <f>F298</f>
        <v>3.7</v>
      </c>
      <c r="H298" s="26">
        <f>G298*30</f>
        <v>111</v>
      </c>
      <c r="I298" s="26">
        <f>[7]签字版本!J298</f>
        <v>22.2</v>
      </c>
      <c r="J298" s="25" t="str">
        <f>SUBSTITUTE([7]签字版本!K298,MID([7]签字版本!K298,9,7),"*******")</f>
        <v>90908210*******0049393</v>
      </c>
      <c r="K298" s="24" t="str">
        <f>[7]签字版本!L298</f>
        <v>连城县农村信用联社罗坊信用社</v>
      </c>
    </row>
    <row r="299" spans="1:11">
      <c r="A299" s="24" t="str">
        <f>[7]签字版本!A299</f>
        <v>293</v>
      </c>
      <c r="B299" s="24" t="str">
        <f>[7]签字版本!B299</f>
        <v>陈清清</v>
      </c>
      <c r="C299" s="24" t="str">
        <f>SUBSTITUTE([7]签字版本!C299,MID([7]签字版本!C299,7,8),"********")</f>
        <v>352627********1923</v>
      </c>
      <c r="D299" s="25" t="str">
        <f>SUBSTITUTE([7]签字版本!D299,MID([7]签字版本!D299,4,4),"****")</f>
        <v>150****2140</v>
      </c>
      <c r="E299" s="24" t="str">
        <f>[7]签字版本!E299</f>
        <v>下罗村</v>
      </c>
      <c r="F299" s="26">
        <f>[7]签字版本!F299</f>
        <v>2.41</v>
      </c>
      <c r="G299" s="26">
        <f>F299</f>
        <v>2.41</v>
      </c>
      <c r="H299" s="26">
        <f>G299*30</f>
        <v>72.3</v>
      </c>
      <c r="I299" s="26">
        <f>[7]签字版本!J299</f>
        <v>14.46</v>
      </c>
      <c r="J299" s="25" t="str">
        <f>SUBSTITUTE([7]签字版本!K299,MID([7]签字版本!K299,9,7),"*******")</f>
        <v>90908210*******0049552</v>
      </c>
      <c r="K299" s="24" t="str">
        <f>[7]签字版本!L299</f>
        <v>连城县农村信用联社罗坊信用社</v>
      </c>
    </row>
    <row r="300" spans="1:11">
      <c r="A300" s="24" t="str">
        <f>[7]签字版本!A300</f>
        <v>294</v>
      </c>
      <c r="B300" s="24" t="str">
        <f>[7]签字版本!B300</f>
        <v>罗相升</v>
      </c>
      <c r="C300" s="24" t="str">
        <f>SUBSTITUTE([7]签字版本!C300,MID([7]签字版本!C300,7,8),"********")</f>
        <v>352627********1913</v>
      </c>
      <c r="D300" s="25" t="str">
        <f>SUBSTITUTE([7]签字版本!D300,MID([7]签字版本!D300,4,4),"****")</f>
        <v>159****3930</v>
      </c>
      <c r="E300" s="24" t="str">
        <f>[7]签字版本!E300</f>
        <v>下罗村</v>
      </c>
      <c r="F300" s="26">
        <f>[7]签字版本!F300</f>
        <v>1.82</v>
      </c>
      <c r="G300" s="26">
        <f>F300</f>
        <v>1.82</v>
      </c>
      <c r="H300" s="26">
        <f>G300*30</f>
        <v>54.6</v>
      </c>
      <c r="I300" s="26">
        <f>[7]签字版本!J300</f>
        <v>10.92</v>
      </c>
      <c r="J300" s="25" t="str">
        <f>SUBSTITUTE([7]签字版本!K300,MID([7]签字版本!K300,9,7),"*******")</f>
        <v>90908210*******0049570</v>
      </c>
      <c r="K300" s="24" t="str">
        <f>[7]签字版本!L300</f>
        <v>连城县农村信用联社罗坊信用社</v>
      </c>
    </row>
    <row r="301" spans="1:11">
      <c r="A301" s="24" t="str">
        <f>[7]签字版本!A301</f>
        <v>295</v>
      </c>
      <c r="B301" s="24" t="str">
        <f>[7]签字版本!B301</f>
        <v>罗旺太</v>
      </c>
      <c r="C301" s="24" t="str">
        <f>SUBSTITUTE([7]签字版本!C301,MID([7]签字版本!C301,7,8),"********")</f>
        <v>352627********1917</v>
      </c>
      <c r="D301" s="25" t="str">
        <f>SUBSTITUTE([7]签字版本!D301,MID([7]签字版本!D301,4,4),"****")</f>
        <v>138****8470</v>
      </c>
      <c r="E301" s="24" t="str">
        <f>[7]签字版本!E301</f>
        <v>下罗村</v>
      </c>
      <c r="F301" s="26">
        <f>[7]签字版本!F301</f>
        <v>3.3</v>
      </c>
      <c r="G301" s="26">
        <f>F301</f>
        <v>3.3</v>
      </c>
      <c r="H301" s="26">
        <f>G301*30</f>
        <v>99</v>
      </c>
      <c r="I301" s="26">
        <f>[7]签字版本!J301</f>
        <v>19.8</v>
      </c>
      <c r="J301" s="25" t="str">
        <f>SUBSTITUTE([7]签字版本!K301,MID([7]签字版本!K301,9,7),"*******")</f>
        <v>90908210*******0049561</v>
      </c>
      <c r="K301" s="24" t="str">
        <f>[7]签字版本!L301</f>
        <v>连城县农村信用联社罗坊信用社</v>
      </c>
    </row>
    <row r="302" spans="1:11">
      <c r="A302" s="24" t="str">
        <f>[7]签字版本!A302</f>
        <v>296</v>
      </c>
      <c r="B302" s="24" t="str">
        <f>[7]签字版本!B302</f>
        <v>罗益炎</v>
      </c>
      <c r="C302" s="24" t="str">
        <f>SUBSTITUTE([7]签字版本!C302,MID([7]签字版本!C302,7,8),"********")</f>
        <v>350825********1919</v>
      </c>
      <c r="D302" s="25" t="str">
        <f>SUBSTITUTE([7]签字版本!D302,MID([7]签字版本!D302,4,4),"****")</f>
        <v>312****</v>
      </c>
      <c r="E302" s="24" t="str">
        <f>[7]签字版本!E302</f>
        <v>下罗村</v>
      </c>
      <c r="F302" s="26">
        <f>[7]签字版本!F302</f>
        <v>2.9</v>
      </c>
      <c r="G302" s="26">
        <f>F302</f>
        <v>2.9</v>
      </c>
      <c r="H302" s="26">
        <f>G302*30</f>
        <v>87</v>
      </c>
      <c r="I302" s="26">
        <f>[7]签字版本!J302</f>
        <v>17.4</v>
      </c>
      <c r="J302" s="25" t="str">
        <f>SUBSTITUTE([7]签字版本!K302,MID([7]签字版本!K302,9,7),"*******")</f>
        <v>62218405*******5687</v>
      </c>
      <c r="K302" s="24" t="str">
        <f>[7]签字版本!L302</f>
        <v>连城县农村信用联社罗坊信用社</v>
      </c>
    </row>
    <row r="303" spans="1:11">
      <c r="A303" s="24" t="str">
        <f>[7]签字版本!A303</f>
        <v>297</v>
      </c>
      <c r="B303" s="24" t="str">
        <f>[7]签字版本!B303</f>
        <v>罗立太</v>
      </c>
      <c r="C303" s="24" t="str">
        <f>SUBSTITUTE([7]签字版本!C303,MID([7]签字版本!C303,7,8),"********")</f>
        <v>352627********1911</v>
      </c>
      <c r="D303" s="25" t="str">
        <f>SUBSTITUTE([7]签字版本!D303,MID([7]签字版本!D303,4,4),"****")</f>
        <v>849****</v>
      </c>
      <c r="E303" s="24" t="str">
        <f>[7]签字版本!E303</f>
        <v>下罗村</v>
      </c>
      <c r="F303" s="26">
        <f>[7]签字版本!F303</f>
        <v>2.54</v>
      </c>
      <c r="G303" s="26">
        <f>F303</f>
        <v>2.54</v>
      </c>
      <c r="H303" s="26">
        <f>G303*30</f>
        <v>76.2</v>
      </c>
      <c r="I303" s="26">
        <f>[7]签字版本!J303</f>
        <v>15.24</v>
      </c>
      <c r="J303" s="25" t="str">
        <f>SUBSTITUTE([7]签字版本!K303,MID([7]签字版本!K303,9,7),"*******")</f>
        <v>90908210*******0049231</v>
      </c>
      <c r="K303" s="24" t="str">
        <f>[7]签字版本!L303</f>
        <v>连城县农村信用联社罗坊信用社</v>
      </c>
    </row>
    <row r="304" spans="1:11">
      <c r="A304" s="24" t="str">
        <f>[7]签字版本!A304</f>
        <v>298</v>
      </c>
      <c r="B304" s="24" t="str">
        <f>[7]签字版本!B304</f>
        <v>罗礼洪</v>
      </c>
      <c r="C304" s="24" t="str">
        <f>SUBSTITUTE([7]签字版本!C304,MID([7]签字版本!C304,7,8),"********")</f>
        <v>352627********1910</v>
      </c>
      <c r="D304" s="25" t="str">
        <f>SUBSTITUTE([7]签字版本!D304,MID([7]签字版本!D304,4,4),"****")</f>
        <v>159****3532</v>
      </c>
      <c r="E304" s="24" t="str">
        <f>[7]签字版本!E304</f>
        <v>下罗村</v>
      </c>
      <c r="F304" s="26">
        <f>[7]签字版本!F304</f>
        <v>2.32</v>
      </c>
      <c r="G304" s="26">
        <f>F304</f>
        <v>2.32</v>
      </c>
      <c r="H304" s="26">
        <f>G304*30</f>
        <v>69.6</v>
      </c>
      <c r="I304" s="26">
        <f>[7]签字版本!J304</f>
        <v>13.92</v>
      </c>
      <c r="J304" s="25" t="str">
        <f>SUBSTITUTE([7]签字版本!K304,MID([7]签字版本!K304,9,7),"*******")</f>
        <v>90908210*******0049311</v>
      </c>
      <c r="K304" s="24" t="str">
        <f>[7]签字版本!L304</f>
        <v>连城县农村信用联社罗坊信用社</v>
      </c>
    </row>
    <row r="305" spans="1:11">
      <c r="A305" s="24" t="str">
        <f>[7]签字版本!A305</f>
        <v>299</v>
      </c>
      <c r="B305" s="24" t="str">
        <f>[7]签字版本!B305</f>
        <v>罗主升</v>
      </c>
      <c r="C305" s="24" t="str">
        <f>SUBSTITUTE([7]签字版本!C305,MID([7]签字版本!C305,7,8),"********")</f>
        <v>352627********1913</v>
      </c>
      <c r="D305" s="25" t="str">
        <f>SUBSTITUTE([7]签字版本!D305,MID([7]签字版本!D305,4,4),"****")</f>
        <v>135****9485</v>
      </c>
      <c r="E305" s="24" t="str">
        <f>[7]签字版本!E305</f>
        <v>下罗村</v>
      </c>
      <c r="F305" s="26">
        <f>[7]签字版本!F305</f>
        <v>1.8</v>
      </c>
      <c r="G305" s="26">
        <f>F305</f>
        <v>1.8</v>
      </c>
      <c r="H305" s="26">
        <f>G305*30</f>
        <v>54</v>
      </c>
      <c r="I305" s="26">
        <f>[7]签字版本!J305</f>
        <v>10.8</v>
      </c>
      <c r="J305" s="25" t="str">
        <f>SUBSTITUTE([7]签字版本!K305,MID([7]签字版本!K305,9,7),"*******")</f>
        <v>90908210*******0049507</v>
      </c>
      <c r="K305" s="24" t="str">
        <f>[7]签字版本!L305</f>
        <v>连城县农村信用联社罗坊信用社</v>
      </c>
    </row>
    <row r="306" spans="1:11">
      <c r="A306" s="24" t="str">
        <f>[7]签字版本!A306</f>
        <v>300</v>
      </c>
      <c r="B306" s="24" t="str">
        <f>[7]签字版本!B306</f>
        <v>罗和太</v>
      </c>
      <c r="C306" s="24" t="str">
        <f>SUBSTITUTE([7]签字版本!C306,MID([7]签字版本!C306,7,8),"********")</f>
        <v>352627********1914</v>
      </c>
      <c r="D306" s="25" t="str">
        <f>SUBSTITUTE([7]签字版本!D306,MID([7]签字版本!D306,4,4),"****")</f>
        <v>138****2330</v>
      </c>
      <c r="E306" s="24" t="str">
        <f>[7]签字版本!E306</f>
        <v>下罗村</v>
      </c>
      <c r="F306" s="26">
        <f>[7]签字版本!F306</f>
        <v>3.19</v>
      </c>
      <c r="G306" s="26">
        <f>F306</f>
        <v>3.19</v>
      </c>
      <c r="H306" s="26">
        <f>G306*30</f>
        <v>95.7</v>
      </c>
      <c r="I306" s="26">
        <f>[7]签字版本!J306</f>
        <v>19.14</v>
      </c>
      <c r="J306" s="25" t="str">
        <f>SUBSTITUTE([7]签字版本!K306,MID([7]签字版本!K306,9,7),"*******")</f>
        <v>90908210*******0049516</v>
      </c>
      <c r="K306" s="24" t="str">
        <f>[7]签字版本!L306</f>
        <v>连城县农村信用联社罗坊信用社</v>
      </c>
    </row>
    <row r="307" spans="1:11">
      <c r="A307" s="24" t="str">
        <f>[7]签字版本!A307</f>
        <v>301</v>
      </c>
      <c r="B307" s="24" t="str">
        <f>[7]签字版本!B307</f>
        <v>罗炎林</v>
      </c>
      <c r="C307" s="24" t="str">
        <f>SUBSTITUTE([7]签字版本!C307,MID([7]签字版本!C307,7,8),"********")</f>
        <v>352627********1932</v>
      </c>
      <c r="D307" s="25" t="str">
        <f>SUBSTITUTE([7]签字版本!D307,MID([7]签字版本!D307,4,4),"****")</f>
        <v/>
      </c>
      <c r="E307" s="24" t="str">
        <f>[7]签字版本!E307</f>
        <v>下罗村</v>
      </c>
      <c r="F307" s="26">
        <f>[7]签字版本!F307</f>
        <v>2.34</v>
      </c>
      <c r="G307" s="26">
        <f>F307</f>
        <v>2.34</v>
      </c>
      <c r="H307" s="26">
        <f>G307*30</f>
        <v>70.2</v>
      </c>
      <c r="I307" s="26">
        <f>[7]签字版本!J307</f>
        <v>14.04</v>
      </c>
      <c r="J307" s="25" t="str">
        <f>SUBSTITUTE([7]签字版本!K307,MID([7]签字版本!K307,9,7),"*******")</f>
        <v>62303611*******4239</v>
      </c>
      <c r="K307" s="24" t="str">
        <f>[7]签字版本!L307</f>
        <v>连城县农村信用联社罗坊信用社</v>
      </c>
    </row>
    <row r="308" spans="1:11">
      <c r="A308" s="24" t="str">
        <f>[7]签字版本!A308</f>
        <v>302</v>
      </c>
      <c r="B308" s="24" t="str">
        <f>[7]签字版本!B308</f>
        <v>罗连太</v>
      </c>
      <c r="C308" s="24" t="str">
        <f>SUBSTITUTE([7]签字版本!C308,MID([7]签字版本!C308,7,8),"********")</f>
        <v>352627********1916</v>
      </c>
      <c r="D308" s="25" t="str">
        <f>SUBSTITUTE([7]签字版本!D308,MID([7]签字版本!D308,4,4),"****")</f>
        <v>150****3369</v>
      </c>
      <c r="E308" s="24" t="str">
        <f>[7]签字版本!E308</f>
        <v>下罗村</v>
      </c>
      <c r="F308" s="26">
        <f>[7]签字版本!F308</f>
        <v>3.72</v>
      </c>
      <c r="G308" s="26">
        <f>F308</f>
        <v>3.72</v>
      </c>
      <c r="H308" s="26">
        <f>G308*30</f>
        <v>111.6</v>
      </c>
      <c r="I308" s="26">
        <f>[7]签字版本!J308</f>
        <v>22.32</v>
      </c>
      <c r="J308" s="25" t="str">
        <f>SUBSTITUTE([7]签字版本!K308,MID([7]签字版本!K308,9,7),"*******")</f>
        <v>90908210*******0049240</v>
      </c>
      <c r="K308" s="24" t="str">
        <f>[7]签字版本!L308</f>
        <v>连城县农村信用联社罗坊信用社</v>
      </c>
    </row>
    <row r="309" spans="1:11">
      <c r="A309" s="24" t="str">
        <f>[7]签字版本!A309</f>
        <v>303</v>
      </c>
      <c r="B309" s="24" t="str">
        <f>[7]签字版本!B309</f>
        <v>罗礼水</v>
      </c>
      <c r="C309" s="24" t="str">
        <f>SUBSTITUTE([7]签字版本!C309,MID([7]签字版本!C309,7,8),"********")</f>
        <v>352627********1911</v>
      </c>
      <c r="D309" s="25" t="str">
        <f>SUBSTITUTE([7]签字版本!D309,MID([7]签字版本!D309,4,4),"****")</f>
        <v>138****4737</v>
      </c>
      <c r="E309" s="24" t="str">
        <f>[7]签字版本!E309</f>
        <v>下罗村</v>
      </c>
      <c r="F309" s="26">
        <f>[7]签字版本!F309</f>
        <v>2.8</v>
      </c>
      <c r="G309" s="26">
        <f>F309</f>
        <v>2.8</v>
      </c>
      <c r="H309" s="26">
        <f>G309*30</f>
        <v>84</v>
      </c>
      <c r="I309" s="26">
        <f>[7]签字版本!J309</f>
        <v>16.8</v>
      </c>
      <c r="J309" s="25" t="str">
        <f>SUBSTITUTE([7]签字版本!K309,MID([7]签字版本!K309,9,7),"*******")</f>
        <v>90908210*******0049339</v>
      </c>
      <c r="K309" s="24" t="str">
        <f>[7]签字版本!L309</f>
        <v>连城县农村信用联社罗坊信用社</v>
      </c>
    </row>
    <row r="310" spans="1:11">
      <c r="A310" s="24" t="str">
        <f>[7]签字版本!A310</f>
        <v>304</v>
      </c>
      <c r="B310" s="24" t="str">
        <f>[7]签字版本!B310</f>
        <v>罗元太</v>
      </c>
      <c r="C310" s="24" t="str">
        <f>SUBSTITUTE([7]签字版本!C310,MID([7]签字版本!C310,7,8),"********")</f>
        <v>352627********1912</v>
      </c>
      <c r="D310" s="25" t="str">
        <f>SUBSTITUTE([7]签字版本!D310,MID([7]签字版本!D310,4,4),"****")</f>
        <v>151****4692</v>
      </c>
      <c r="E310" s="24" t="str">
        <f>[7]签字版本!E310</f>
        <v>下罗村</v>
      </c>
      <c r="F310" s="26">
        <f>[7]签字版本!F310</f>
        <v>2.36</v>
      </c>
      <c r="G310" s="26">
        <f>F310</f>
        <v>2.36</v>
      </c>
      <c r="H310" s="26">
        <f>G310*30</f>
        <v>70.8</v>
      </c>
      <c r="I310" s="26">
        <f>[7]签字版本!J310</f>
        <v>14.16</v>
      </c>
      <c r="J310" s="25" t="str">
        <f>SUBSTITUTE([7]签字版本!K310,MID([7]签字版本!K310,9,7),"*******")</f>
        <v>90908210*******0049534</v>
      </c>
      <c r="K310" s="24" t="str">
        <f>[7]签字版本!L310</f>
        <v>连城县农村信用联社罗坊信用社</v>
      </c>
    </row>
    <row r="311" spans="1:11">
      <c r="A311" s="24" t="str">
        <f>[7]签字版本!A311</f>
        <v>305</v>
      </c>
      <c r="B311" s="24" t="str">
        <f>[7]签字版本!B311</f>
        <v>罗礼保</v>
      </c>
      <c r="C311" s="24" t="str">
        <f>SUBSTITUTE([7]签字版本!C311,MID([7]签字版本!C311,7,8),"********")</f>
        <v>352627********0035</v>
      </c>
      <c r="D311" s="25" t="str">
        <f>SUBSTITUTE([7]签字版本!D311,MID([7]签字版本!D311,4,4),"****")</f>
        <v>136****3310</v>
      </c>
      <c r="E311" s="24" t="str">
        <f>[7]签字版本!E311</f>
        <v>下罗村</v>
      </c>
      <c r="F311" s="26">
        <f>[7]签字版本!F311</f>
        <v>2.56</v>
      </c>
      <c r="G311" s="26">
        <f>F311</f>
        <v>2.56</v>
      </c>
      <c r="H311" s="26">
        <f>G311*30</f>
        <v>76.8</v>
      </c>
      <c r="I311" s="26">
        <f>[7]签字版本!J311</f>
        <v>15.36</v>
      </c>
      <c r="J311" s="25" t="str">
        <f>SUBSTITUTE([7]签字版本!K311,MID([7]签字版本!K311,9,7),"*******")</f>
        <v>90908210*******0049400</v>
      </c>
      <c r="K311" s="24" t="str">
        <f>[7]签字版本!L311</f>
        <v>连城县农村信用联社罗坊信用社</v>
      </c>
    </row>
    <row r="312" spans="1:11">
      <c r="A312" s="24" t="str">
        <f>[7]签字版本!A312</f>
        <v>306</v>
      </c>
      <c r="B312" s="24" t="str">
        <f>[7]签字版本!B312</f>
        <v>罗键涛</v>
      </c>
      <c r="C312" s="24" t="str">
        <f>SUBSTITUTE([7]签字版本!C312,MID([7]签字版本!C312,7,8),"********")</f>
        <v>350825********1938</v>
      </c>
      <c r="D312" s="25" t="str">
        <f>SUBSTITUTE([7]签字版本!D312,MID([7]签字版本!D312,4,4),"****")</f>
        <v>312****</v>
      </c>
      <c r="E312" s="24" t="str">
        <f>[7]签字版本!E312</f>
        <v>下罗村</v>
      </c>
      <c r="F312" s="26">
        <f>[7]签字版本!F312</f>
        <v>2.13</v>
      </c>
      <c r="G312" s="26">
        <f>F312</f>
        <v>2.13</v>
      </c>
      <c r="H312" s="26">
        <f>G312*30</f>
        <v>63.9</v>
      </c>
      <c r="I312" s="26">
        <f>[7]签字版本!J312</f>
        <v>12.78</v>
      </c>
      <c r="J312" s="25" t="str">
        <f>SUBSTITUTE([7]签字版本!K312,MID([7]签字版本!K312,9,7),"*******")</f>
        <v>62218405*******4189</v>
      </c>
      <c r="K312" s="24" t="str">
        <f>[7]签字版本!L312</f>
        <v>连城县农村信用联社罗坊信用社</v>
      </c>
    </row>
    <row r="313" spans="1:11">
      <c r="A313" s="24" t="str">
        <f>[7]签字版本!A313</f>
        <v>307</v>
      </c>
      <c r="B313" s="24" t="str">
        <f>[7]签字版本!B313</f>
        <v>罗礼湘</v>
      </c>
      <c r="C313" s="24" t="str">
        <f>SUBSTITUTE([7]签字版本!C313,MID([7]签字版本!C313,7,8),"********")</f>
        <v>352627********1934</v>
      </c>
      <c r="D313" s="25" t="str">
        <f>SUBSTITUTE([7]签字版本!D313,MID([7]签字版本!D313,4,4),"****")</f>
        <v>158****0532</v>
      </c>
      <c r="E313" s="24" t="str">
        <f>[7]签字版本!E313</f>
        <v>下罗村</v>
      </c>
      <c r="F313" s="26">
        <f>[7]签字版本!F313</f>
        <v>1.87</v>
      </c>
      <c r="G313" s="26">
        <f>F313</f>
        <v>1.87</v>
      </c>
      <c r="H313" s="26">
        <f>G313*30</f>
        <v>56.1</v>
      </c>
      <c r="I313" s="26">
        <f>[7]签字版本!J313</f>
        <v>11.22</v>
      </c>
      <c r="J313" s="25" t="str">
        <f>SUBSTITUTE([7]签字版本!K313,MID([7]签字版本!K313,9,7),"*******")</f>
        <v>62218405*******6396</v>
      </c>
      <c r="K313" s="24" t="str">
        <f>[7]签字版本!L313</f>
        <v>连城县农村信用联社罗坊信用社</v>
      </c>
    </row>
    <row r="314" spans="1:11">
      <c r="A314" s="24" t="str">
        <f>[7]签字版本!A314</f>
        <v>308</v>
      </c>
      <c r="B314" s="24" t="str">
        <f>[7]签字版本!B314</f>
        <v>罗礼林</v>
      </c>
      <c r="C314" s="24" t="str">
        <f>SUBSTITUTE([7]签字版本!C314,MID([7]签字版本!C314,7,8),"********")</f>
        <v>352627********1915</v>
      </c>
      <c r="D314" s="25" t="str">
        <f>SUBSTITUTE([7]签字版本!D314,MID([7]签字版本!D314,4,4),"****")</f>
        <v>158****5423</v>
      </c>
      <c r="E314" s="24" t="str">
        <f>[7]签字版本!E314</f>
        <v>下罗村</v>
      </c>
      <c r="F314" s="26">
        <f>[7]签字版本!F314</f>
        <v>1.67</v>
      </c>
      <c r="G314" s="26">
        <f>F314</f>
        <v>1.67</v>
      </c>
      <c r="H314" s="26">
        <f>G314*30</f>
        <v>50.1</v>
      </c>
      <c r="I314" s="26">
        <f>[7]签字版本!J314</f>
        <v>10.02</v>
      </c>
      <c r="J314" s="25" t="str">
        <f>SUBSTITUTE([7]签字版本!K314,MID([7]签字版本!K314,9,7),"*******")</f>
        <v>90908210*******0049366</v>
      </c>
      <c r="K314" s="24" t="str">
        <f>[7]签字版本!L314</f>
        <v>连城县农村信用联社罗坊信用社</v>
      </c>
    </row>
    <row r="315" spans="1:11">
      <c r="A315" s="24" t="str">
        <f>[7]签字版本!A315</f>
        <v>309</v>
      </c>
      <c r="B315" s="24" t="str">
        <f>[7]签字版本!B315</f>
        <v>罗梅群</v>
      </c>
      <c r="C315" s="24" t="str">
        <f>SUBSTITUTE([7]签字版本!C315,MID([7]签字版本!C315,7,8),"********")</f>
        <v>352627********1920</v>
      </c>
      <c r="D315" s="25" t="str">
        <f>SUBSTITUTE([7]签字版本!D315,MID([7]签字版本!D315,4,4),"****")</f>
        <v>150****1361</v>
      </c>
      <c r="E315" s="24" t="str">
        <f>[7]签字版本!E315</f>
        <v>下罗村</v>
      </c>
      <c r="F315" s="26">
        <f>[7]签字版本!F315</f>
        <v>1.84</v>
      </c>
      <c r="G315" s="26">
        <f>F315</f>
        <v>1.84</v>
      </c>
      <c r="H315" s="26">
        <f>G315*30</f>
        <v>55.2</v>
      </c>
      <c r="I315" s="26">
        <f>[7]签字版本!J315</f>
        <v>11.04</v>
      </c>
      <c r="J315" s="25" t="str">
        <f>SUBSTITUTE([7]签字版本!K315,MID([7]签字版本!K315,9,7),"*******")</f>
        <v>90908210*******0049320</v>
      </c>
      <c r="K315" s="24" t="str">
        <f>[7]签字版本!L315</f>
        <v>连城县农村信用联社罗坊信用社</v>
      </c>
    </row>
    <row r="316" spans="1:11">
      <c r="A316" s="24" t="str">
        <f>[7]签字版本!A316</f>
        <v>310</v>
      </c>
      <c r="B316" s="24" t="str">
        <f>[7]签字版本!B316</f>
        <v>罗新太</v>
      </c>
      <c r="C316" s="24" t="str">
        <f>SUBSTITUTE([7]签字版本!C316,MID([7]签字版本!C316,7,8),"********")</f>
        <v>352627********1911</v>
      </c>
      <c r="D316" s="25" t="str">
        <f>SUBSTITUTE([7]签字版本!D316,MID([7]签字版本!D316,4,4),"****")</f>
        <v>137****3152</v>
      </c>
      <c r="E316" s="24" t="str">
        <f>[7]签字版本!E316</f>
        <v>下罗村</v>
      </c>
      <c r="F316" s="26">
        <f>[7]签字版本!F316</f>
        <v>2.86</v>
      </c>
      <c r="G316" s="26">
        <f>F316</f>
        <v>2.86</v>
      </c>
      <c r="H316" s="26">
        <f>G316*30</f>
        <v>85.8</v>
      </c>
      <c r="I316" s="26">
        <f>[7]签字版本!J316</f>
        <v>17.16</v>
      </c>
      <c r="J316" s="25" t="str">
        <f>SUBSTITUTE([7]签字版本!K316,MID([7]签字版本!K316,9,7),"*******")</f>
        <v>90908210*******0049482</v>
      </c>
      <c r="K316" s="24" t="str">
        <f>[7]签字版本!L316</f>
        <v>连城县农村信用联社罗坊信用社</v>
      </c>
    </row>
    <row r="317" spans="1:11">
      <c r="A317" s="24" t="str">
        <f>[7]签字版本!A317</f>
        <v>311</v>
      </c>
      <c r="B317" s="24" t="str">
        <f>[7]签字版本!B317</f>
        <v>罗杰鑫</v>
      </c>
      <c r="C317" s="24" t="str">
        <f>SUBSTITUTE([7]签字版本!C317,MID([7]签字版本!C317,7,8),"********")</f>
        <v>350825********1918</v>
      </c>
      <c r="D317" s="25" t="str">
        <f>SUBSTITUTE([7]签字版本!D317,MID([7]签字版本!D317,4,4),"****")</f>
        <v/>
      </c>
      <c r="E317" s="24" t="str">
        <f>[7]签字版本!E317</f>
        <v>下罗村</v>
      </c>
      <c r="F317" s="26">
        <f>[7]签字版本!F317</f>
        <v>1.07</v>
      </c>
      <c r="G317" s="26">
        <f>F317</f>
        <v>1.07</v>
      </c>
      <c r="H317" s="26">
        <f>G317*30</f>
        <v>32.1</v>
      </c>
      <c r="I317" s="26">
        <f>[7]签字版本!J317</f>
        <v>6.42</v>
      </c>
      <c r="J317" s="25" t="str">
        <f>SUBSTITUTE([7]签字版本!K317,MID([7]签字版本!K317,9,7),"*******")</f>
        <v>62303611*******4939</v>
      </c>
      <c r="K317" s="24" t="str">
        <f>[7]签字版本!L317</f>
        <v>连城县农村信用联社罗坊信用社</v>
      </c>
    </row>
    <row r="318" spans="1:11">
      <c r="A318" s="24" t="str">
        <f>[7]签字版本!A318</f>
        <v>312</v>
      </c>
      <c r="B318" s="24" t="str">
        <f>[7]签字版本!B318</f>
        <v>罗传太</v>
      </c>
      <c r="C318" s="24" t="str">
        <f>SUBSTITUTE([7]签字版本!C318,MID([7]签字版本!C318,7,8),"********")</f>
        <v>352627********1954</v>
      </c>
      <c r="D318" s="25" t="str">
        <f>SUBSTITUTE([7]签字版本!D318,MID([7]签字版本!D318,4,4),"****")</f>
        <v>183****2580</v>
      </c>
      <c r="E318" s="24" t="str">
        <f>[7]签字版本!E318</f>
        <v>下罗村</v>
      </c>
      <c r="F318" s="26">
        <f>[7]签字版本!F318</f>
        <v>2.52</v>
      </c>
      <c r="G318" s="26">
        <f>F318</f>
        <v>2.52</v>
      </c>
      <c r="H318" s="26">
        <f>G318*30</f>
        <v>75.6</v>
      </c>
      <c r="I318" s="26">
        <f>[7]签字版本!J318</f>
        <v>15.12</v>
      </c>
      <c r="J318" s="25" t="str">
        <f>SUBSTITUTE([7]签字版本!K318,MID([7]签字版本!K318,9,7),"*******")</f>
        <v>90908210*******0049286</v>
      </c>
      <c r="K318" s="24" t="str">
        <f>[7]签字版本!L318</f>
        <v>连城县农村信用联社罗坊信用社</v>
      </c>
    </row>
    <row r="319" spans="1:11">
      <c r="A319" s="24" t="str">
        <f>[7]签字版本!A319</f>
        <v>313</v>
      </c>
      <c r="B319" s="24" t="str">
        <f>[7]签字版本!B319</f>
        <v>罗乾太</v>
      </c>
      <c r="C319" s="24" t="str">
        <f>SUBSTITUTE([7]签字版本!C319,MID([7]签字版本!C319,7,8),"********")</f>
        <v>352627********193X</v>
      </c>
      <c r="D319" s="25" t="str">
        <f>SUBSTITUTE([7]签字版本!D319,MID([7]签字版本!D319,4,4),"****")</f>
        <v>849****</v>
      </c>
      <c r="E319" s="24" t="str">
        <f>[7]签字版本!E319</f>
        <v>下罗村</v>
      </c>
      <c r="F319" s="26">
        <f>[7]签字版本!F319</f>
        <v>7.21</v>
      </c>
      <c r="G319" s="26">
        <f>F319</f>
        <v>7.21</v>
      </c>
      <c r="H319" s="26">
        <f>G319*30</f>
        <v>216.3</v>
      </c>
      <c r="I319" s="26">
        <f>[7]签字版本!J319</f>
        <v>43.26</v>
      </c>
      <c r="J319" s="25" t="str">
        <f>SUBSTITUTE([7]签字版本!K319,MID([7]签字版本!K319,9,7),"*******")</f>
        <v>90908210*******0049384</v>
      </c>
      <c r="K319" s="24" t="str">
        <f>[7]签字版本!L319</f>
        <v>连城县农村信用联社罗坊信用社</v>
      </c>
    </row>
    <row r="320" spans="1:11">
      <c r="A320" s="24" t="str">
        <f>[7]签字版本!A320</f>
        <v>314</v>
      </c>
      <c r="B320" s="24" t="str">
        <f>[7]签字版本!B320</f>
        <v>罗春太</v>
      </c>
      <c r="C320" s="24" t="str">
        <f>SUBSTITUTE([7]签字版本!C320,MID([7]签字版本!C320,7,8),"********")</f>
        <v>352627********191X</v>
      </c>
      <c r="D320" s="25" t="str">
        <f>SUBSTITUTE([7]签字版本!D320,MID([7]签字版本!D320,4,4),"****")</f>
        <v>158****6782</v>
      </c>
      <c r="E320" s="24" t="str">
        <f>[7]签字版本!E320</f>
        <v>下罗村</v>
      </c>
      <c r="F320" s="26">
        <f>[7]签字版本!F320</f>
        <v>2.2</v>
      </c>
      <c r="G320" s="26">
        <f>F320</f>
        <v>2.2</v>
      </c>
      <c r="H320" s="26">
        <f>G320*30</f>
        <v>66</v>
      </c>
      <c r="I320" s="26">
        <f>[7]签字版本!J320</f>
        <v>13.2</v>
      </c>
      <c r="J320" s="25" t="str">
        <f>SUBSTITUTE([7]签字版本!K320,MID([7]签字版本!K320,9,7),"*******")</f>
        <v>90908210*******0049268</v>
      </c>
      <c r="K320" s="24" t="str">
        <f>[7]签字版本!L320</f>
        <v>连城县农村信用联社罗坊信用社</v>
      </c>
    </row>
    <row r="321" spans="1:11">
      <c r="A321" s="24" t="str">
        <f>[7]签字版本!A321</f>
        <v>315</v>
      </c>
      <c r="B321" s="24" t="str">
        <f>[7]签字版本!B321</f>
        <v>罗仲生</v>
      </c>
      <c r="C321" s="24" t="str">
        <f>SUBSTITUTE([7]签字版本!C321,MID([7]签字版本!C321,7,8),"********")</f>
        <v>352627********1913</v>
      </c>
      <c r="D321" s="25" t="str">
        <f>SUBSTITUTE([7]签字版本!D321,MID([7]签字版本!D321,4,4),"****")</f>
        <v>312****</v>
      </c>
      <c r="E321" s="24" t="str">
        <f>[7]签字版本!E321</f>
        <v>下罗村</v>
      </c>
      <c r="F321" s="26">
        <f>[7]签字版本!F321</f>
        <v>2.96</v>
      </c>
      <c r="G321" s="26">
        <f>F321</f>
        <v>2.96</v>
      </c>
      <c r="H321" s="26">
        <f>G321*30</f>
        <v>88.8</v>
      </c>
      <c r="I321" s="26">
        <f>[7]签字版本!J321</f>
        <v>17.76</v>
      </c>
      <c r="J321" s="25" t="str">
        <f>SUBSTITUTE([7]签字版本!K321,MID([7]签字版本!K321,9,7),"*******")</f>
        <v>90908210*******0049428</v>
      </c>
      <c r="K321" s="24" t="str">
        <f>[7]签字版本!L321</f>
        <v>连城县农村信用联社罗坊信用社</v>
      </c>
    </row>
    <row r="322" spans="1:11">
      <c r="A322" s="24" t="str">
        <f>[7]签字版本!A322</f>
        <v>316</v>
      </c>
      <c r="B322" s="24" t="str">
        <f>[7]签字版本!B322</f>
        <v>罗河生</v>
      </c>
      <c r="C322" s="24" t="str">
        <f>SUBSTITUTE([7]签字版本!C322,MID([7]签字版本!C322,7,8),"********")</f>
        <v>352627********1919</v>
      </c>
      <c r="D322" s="25" t="str">
        <f>SUBSTITUTE([7]签字版本!D322,MID([7]签字版本!D322,4,4),"****")</f>
        <v>151****0845</v>
      </c>
      <c r="E322" s="24" t="str">
        <f>[7]签字版本!E322</f>
        <v>下罗村</v>
      </c>
      <c r="F322" s="26">
        <f>[7]签字版本!F322</f>
        <v>4.51</v>
      </c>
      <c r="G322" s="26">
        <f>F322</f>
        <v>4.51</v>
      </c>
      <c r="H322" s="26">
        <f>G322*30</f>
        <v>135.3</v>
      </c>
      <c r="I322" s="26">
        <f>[7]签字版本!J322</f>
        <v>27.06</v>
      </c>
      <c r="J322" s="25" t="str">
        <f>SUBSTITUTE([7]签字版本!K322,MID([7]签字版本!K322,9,7),"*******")</f>
        <v>90908210*******0043437</v>
      </c>
      <c r="K322" s="24" t="str">
        <f>[7]签字版本!L322</f>
        <v>连城县农村信用联社罗坊信用社</v>
      </c>
    </row>
    <row r="323" spans="1:11">
      <c r="A323" s="24" t="str">
        <f>[7]签字版本!A323</f>
        <v>317</v>
      </c>
      <c r="B323" s="24" t="str">
        <f>[7]签字版本!B323</f>
        <v>伍先英</v>
      </c>
      <c r="C323" s="24" t="str">
        <f>SUBSTITUTE([7]签字版本!C323,MID([7]签字版本!C323,7,8),"********")</f>
        <v>352627********1324</v>
      </c>
      <c r="D323" s="25" t="str">
        <f>SUBSTITUTE([7]签字版本!D323,MID([7]签字版本!D323,4,4),"****")</f>
        <v>152****8733</v>
      </c>
      <c r="E323" s="24" t="str">
        <f>[7]签字版本!E323</f>
        <v>下罗村</v>
      </c>
      <c r="F323" s="26">
        <f>[7]签字版本!F323</f>
        <v>2.15</v>
      </c>
      <c r="G323" s="26">
        <f>F323</f>
        <v>2.15</v>
      </c>
      <c r="H323" s="26">
        <f>G323*30</f>
        <v>64.5</v>
      </c>
      <c r="I323" s="26">
        <f>[7]签字版本!J323</f>
        <v>12.9</v>
      </c>
      <c r="J323" s="25" t="str">
        <f>SUBSTITUTE([7]签字版本!K323,MID([7]签字版本!K323,9,7),"*******")</f>
        <v>90908210*******0049446</v>
      </c>
      <c r="K323" s="24" t="str">
        <f>[7]签字版本!L323</f>
        <v>连城县农村信用联社罗坊信用社</v>
      </c>
    </row>
    <row r="324" spans="1:11">
      <c r="A324" s="24" t="str">
        <f>[7]签字版本!A324</f>
        <v>318</v>
      </c>
      <c r="B324" s="24" t="str">
        <f>[7]签字版本!B324</f>
        <v>罗健生</v>
      </c>
      <c r="C324" s="24" t="str">
        <f>SUBSTITUTE([7]签字版本!C324,MID([7]签字版本!C324,7,8),"********")</f>
        <v>352627********1914</v>
      </c>
      <c r="D324" s="25" t="str">
        <f>SUBSTITUTE([7]签字版本!D324,MID([7]签字版本!D324,4,4),"****")</f>
        <v>138****3709</v>
      </c>
      <c r="E324" s="24" t="str">
        <f>[7]签字版本!E324</f>
        <v>下罗村</v>
      </c>
      <c r="F324" s="26">
        <f>[7]签字版本!F324</f>
        <v>2.85</v>
      </c>
      <c r="G324" s="26">
        <f>F324</f>
        <v>2.85</v>
      </c>
      <c r="H324" s="26">
        <f>G324*30</f>
        <v>85.5</v>
      </c>
      <c r="I324" s="26">
        <f>[7]签字版本!J324</f>
        <v>17.1</v>
      </c>
      <c r="J324" s="25" t="str">
        <f>SUBSTITUTE([7]签字版本!K324,MID([7]签字版本!K324,9,7),"*******")</f>
        <v>90908210*******0049419</v>
      </c>
      <c r="K324" s="24" t="str">
        <f>[7]签字版本!L324</f>
        <v>连城县农村信用联社罗坊信用社</v>
      </c>
    </row>
    <row r="325" spans="1:11">
      <c r="A325" s="24" t="str">
        <f>[7]签字版本!A325</f>
        <v>319</v>
      </c>
      <c r="B325" s="24" t="str">
        <f>[7]签字版本!B325</f>
        <v>林招妹</v>
      </c>
      <c r="C325" s="24" t="str">
        <f>SUBSTITUTE([7]签字版本!C325,MID([7]签字版本!C325,7,8),"********")</f>
        <v>352627********1940</v>
      </c>
      <c r="D325" s="25" t="str">
        <f>SUBSTITUTE([7]签字版本!D325,MID([7]签字版本!D325,4,4),"****")</f>
        <v>312****</v>
      </c>
      <c r="E325" s="24" t="str">
        <f>[7]签字版本!E325</f>
        <v>下罗村</v>
      </c>
      <c r="F325" s="26">
        <f>[7]签字版本!F325</f>
        <v>1.3</v>
      </c>
      <c r="G325" s="26">
        <f>F325</f>
        <v>1.3</v>
      </c>
      <c r="H325" s="26">
        <f>G325*30</f>
        <v>39</v>
      </c>
      <c r="I325" s="26">
        <f>[7]签字版本!J325</f>
        <v>7.8</v>
      </c>
      <c r="J325" s="25" t="str">
        <f>SUBSTITUTE([7]签字版本!K325,MID([7]签字版本!K325,9,7),"*******")</f>
        <v>90908210*******0049455</v>
      </c>
      <c r="K325" s="24" t="str">
        <f>[7]签字版本!L325</f>
        <v>连城县农村信用联社罗坊信用社</v>
      </c>
    </row>
    <row r="326" spans="1:11">
      <c r="A326" s="24" t="str">
        <f>[7]签字版本!A326</f>
        <v>320</v>
      </c>
      <c r="B326" s="24" t="str">
        <f>[7]签字版本!B326</f>
        <v>罗礼清</v>
      </c>
      <c r="C326" s="24" t="str">
        <f>SUBSTITUTE([7]签字版本!C326,MID([7]签字版本!C326,7,8),"********")</f>
        <v>352627********1935</v>
      </c>
      <c r="D326" s="25" t="str">
        <f>SUBSTITUTE([7]签字版本!D326,MID([7]签字版本!D326,4,4),"****")</f>
        <v>138****1769</v>
      </c>
      <c r="E326" s="24" t="str">
        <f>[7]签字版本!E326</f>
        <v>下罗村</v>
      </c>
      <c r="F326" s="26">
        <f>[7]签字版本!F326</f>
        <v>3.06</v>
      </c>
      <c r="G326" s="26">
        <f>F326</f>
        <v>3.06</v>
      </c>
      <c r="H326" s="26">
        <f>G326*30</f>
        <v>91.8</v>
      </c>
      <c r="I326" s="26">
        <f>[7]签字版本!J326</f>
        <v>18.36</v>
      </c>
      <c r="J326" s="25" t="str">
        <f>SUBSTITUTE([7]签字版本!K326,MID([7]签字版本!K326,9,7),"*******")</f>
        <v>90908210*******0049491</v>
      </c>
      <c r="K326" s="24" t="str">
        <f>[7]签字版本!L326</f>
        <v>连城县农村信用联社罗坊信用社</v>
      </c>
    </row>
    <row r="327" spans="1:11">
      <c r="A327" s="24" t="str">
        <f>[7]签字版本!A327</f>
        <v>321</v>
      </c>
      <c r="B327" s="24" t="str">
        <f>[7]签字版本!B327</f>
        <v>罗华太</v>
      </c>
      <c r="C327" s="24" t="str">
        <f>SUBSTITUTE([7]签字版本!C327,MID([7]签字版本!C327,7,8),"********")</f>
        <v>352627********1914</v>
      </c>
      <c r="D327" s="25" t="str">
        <f>SUBSTITUTE([7]签字版本!D327,MID([7]签字版本!D327,4,4),"****")</f>
        <v>136****9131</v>
      </c>
      <c r="E327" s="24" t="str">
        <f>[7]签字版本!E327</f>
        <v>下罗村</v>
      </c>
      <c r="F327" s="26">
        <f>[7]签字版本!F327</f>
        <v>3.45</v>
      </c>
      <c r="G327" s="26">
        <f>F327</f>
        <v>3.45</v>
      </c>
      <c r="H327" s="26">
        <f>G327*30</f>
        <v>103.5</v>
      </c>
      <c r="I327" s="26">
        <f>[7]签字版本!J327</f>
        <v>20.7</v>
      </c>
      <c r="J327" s="25" t="str">
        <f>SUBSTITUTE([7]签字版本!K327,MID([7]签字版本!K327,9,7),"*******")</f>
        <v>90908210*******0049302</v>
      </c>
      <c r="K327" s="24" t="str">
        <f>[7]签字版本!L327</f>
        <v>连城县农村信用联社罗坊信用社</v>
      </c>
    </row>
    <row r="328" spans="1:11">
      <c r="A328" s="24" t="str">
        <f>[7]签字版本!A328</f>
        <v>322</v>
      </c>
      <c r="B328" s="24" t="str">
        <f>[7]签字版本!B328</f>
        <v>罗合太</v>
      </c>
      <c r="C328" s="24" t="str">
        <f>SUBSTITUTE([7]签字版本!C328,MID([7]签字版本!C328,7,8),"********")</f>
        <v>352627********1915</v>
      </c>
      <c r="D328" s="25" t="str">
        <f>SUBSTITUTE([7]签字版本!D328,MID([7]签字版本!D328,4,4),"****")</f>
        <v>152****5672</v>
      </c>
      <c r="E328" s="24" t="str">
        <f>[7]签字版本!E328</f>
        <v>下罗村</v>
      </c>
      <c r="F328" s="26">
        <f>[7]签字版本!F328</f>
        <v>2.46</v>
      </c>
      <c r="G328" s="26">
        <f>F328</f>
        <v>2.46</v>
      </c>
      <c r="H328" s="26">
        <f>G328*30</f>
        <v>73.8</v>
      </c>
      <c r="I328" s="26">
        <f>[7]签字版本!J328</f>
        <v>14.76</v>
      </c>
      <c r="J328" s="25" t="str">
        <f>SUBSTITUTE([7]签字版本!K328,MID([7]签字版本!K328,9,7),"*******")</f>
        <v>90908210*******0049476</v>
      </c>
      <c r="K328" s="24" t="str">
        <f>[7]签字版本!L328</f>
        <v>连城县农村信用联社罗坊信用社</v>
      </c>
    </row>
    <row r="329" spans="1:11">
      <c r="A329" s="24" t="str">
        <f>[7]签字版本!A329</f>
        <v>323</v>
      </c>
      <c r="B329" s="24" t="str">
        <f>[7]签字版本!B329</f>
        <v>罗炳荣</v>
      </c>
      <c r="C329" s="24" t="str">
        <f>SUBSTITUTE([7]签字版本!C329,MID([7]签字版本!C329,7,8),"********")</f>
        <v>352627********1910</v>
      </c>
      <c r="D329" s="25" t="str">
        <f>SUBSTITUTE([7]签字版本!D329,MID([7]签字版本!D329,4,4),"****")</f>
        <v>135****8506</v>
      </c>
      <c r="E329" s="24" t="str">
        <f>[7]签字版本!E329</f>
        <v>下罗村</v>
      </c>
      <c r="F329" s="26">
        <f>[7]签字版本!F329</f>
        <v>3.19</v>
      </c>
      <c r="G329" s="26">
        <f>F329</f>
        <v>3.19</v>
      </c>
      <c r="H329" s="26">
        <f>G329*30</f>
        <v>95.7</v>
      </c>
      <c r="I329" s="26">
        <f>[7]签字版本!J329</f>
        <v>19.14</v>
      </c>
      <c r="J329" s="25" t="str">
        <f>SUBSTITUTE([7]签字版本!K329,MID([7]签字版本!K329,9,7),"*******")</f>
        <v>90908210*******0049650</v>
      </c>
      <c r="K329" s="24" t="str">
        <f>[7]签字版本!L329</f>
        <v>连城县农村信用联社罗坊信用社</v>
      </c>
    </row>
    <row r="330" spans="1:11">
      <c r="A330" s="24" t="str">
        <f>[7]签字版本!A330</f>
        <v>324</v>
      </c>
      <c r="B330" s="24" t="str">
        <f>[7]签字版本!B330</f>
        <v>罗炳源</v>
      </c>
      <c r="C330" s="24" t="str">
        <f>SUBSTITUTE([7]签字版本!C330,MID([7]签字版本!C330,7,8),"********")</f>
        <v>352627********1919</v>
      </c>
      <c r="D330" s="25" t="str">
        <f>SUBSTITUTE([7]签字版本!D330,MID([7]签字版本!D330,4,4),"****")</f>
        <v>135****8155</v>
      </c>
      <c r="E330" s="24" t="str">
        <f>[7]签字版本!E330</f>
        <v>下罗村</v>
      </c>
      <c r="F330" s="26">
        <f>[7]签字版本!F330</f>
        <v>3.24</v>
      </c>
      <c r="G330" s="26">
        <f>F330</f>
        <v>3.24</v>
      </c>
      <c r="H330" s="26">
        <f>G330*30</f>
        <v>97.2</v>
      </c>
      <c r="I330" s="26">
        <f>[7]签字版本!J330</f>
        <v>19.44</v>
      </c>
      <c r="J330" s="25" t="str">
        <f>SUBSTITUTE([7]签字版本!K330,MID([7]签字版本!K330,9,7),"*******")</f>
        <v>90908210*******0049767</v>
      </c>
      <c r="K330" s="24" t="str">
        <f>[7]签字版本!L330</f>
        <v>连城县农村信用联社罗坊信用社</v>
      </c>
    </row>
    <row r="331" spans="1:11">
      <c r="A331" s="24" t="str">
        <f>[7]签字版本!A331</f>
        <v>325</v>
      </c>
      <c r="B331" s="24" t="str">
        <f>[7]签字版本!B331</f>
        <v>罗健明</v>
      </c>
      <c r="C331" s="24" t="str">
        <f>SUBSTITUTE([7]签字版本!C331,MID([7]签字版本!C331,7,8),"********")</f>
        <v>352627********1912</v>
      </c>
      <c r="D331" s="25" t="str">
        <f>SUBSTITUTE([7]签字版本!D331,MID([7]签字版本!D331,4,4),"****")</f>
        <v>159****6707</v>
      </c>
      <c r="E331" s="24" t="str">
        <f>[7]签字版本!E331</f>
        <v>下罗村</v>
      </c>
      <c r="F331" s="26">
        <f>[7]签字版本!F331</f>
        <v>2.93</v>
      </c>
      <c r="G331" s="26">
        <f>F331</f>
        <v>2.93</v>
      </c>
      <c r="H331" s="26">
        <f>G331*30</f>
        <v>87.9</v>
      </c>
      <c r="I331" s="26">
        <f>[7]签字版本!J331</f>
        <v>17.58</v>
      </c>
      <c r="J331" s="25" t="str">
        <f>SUBSTITUTE([7]签字版本!K331,MID([7]签字版本!K331,9,7),"*******")</f>
        <v>90908210*******0049623</v>
      </c>
      <c r="K331" s="24" t="str">
        <f>[7]签字版本!L331</f>
        <v>连城县农村信用联社罗坊信用社</v>
      </c>
    </row>
    <row r="332" spans="1:11">
      <c r="A332" s="24" t="str">
        <f>[7]签字版本!A332</f>
        <v>326</v>
      </c>
      <c r="B332" s="24" t="str">
        <f>[7]签字版本!B332</f>
        <v>罗根养</v>
      </c>
      <c r="C332" s="24" t="str">
        <f>SUBSTITUTE([7]签字版本!C332,MID([7]签字版本!C332,7,8),"********")</f>
        <v>352627********1915</v>
      </c>
      <c r="D332" s="25" t="str">
        <f>SUBSTITUTE([7]签字版本!D332,MID([7]签字版本!D332,4,4),"****")</f>
        <v>133****4605</v>
      </c>
      <c r="E332" s="24" t="str">
        <f>[7]签字版本!E332</f>
        <v>下罗村</v>
      </c>
      <c r="F332" s="26">
        <f>[7]签字版本!F332</f>
        <v>2.33</v>
      </c>
      <c r="G332" s="26">
        <f>F332</f>
        <v>2.33</v>
      </c>
      <c r="H332" s="26">
        <f>G332*30</f>
        <v>69.9</v>
      </c>
      <c r="I332" s="26">
        <f>[7]签字版本!J332</f>
        <v>13.98</v>
      </c>
      <c r="J332" s="25" t="str">
        <f>SUBSTITUTE([7]签字版本!K332,MID([7]签字版本!K332,9,7),"*******")</f>
        <v>90908210*******0049703</v>
      </c>
      <c r="K332" s="24" t="str">
        <f>[7]签字版本!L332</f>
        <v>连城县农村信用联社罗坊信用社</v>
      </c>
    </row>
    <row r="333" spans="1:11">
      <c r="A333" s="24" t="str">
        <f>[7]签字版本!A333</f>
        <v>327</v>
      </c>
      <c r="B333" s="24" t="str">
        <f>[7]签字版本!B333</f>
        <v>罗礼沛</v>
      </c>
      <c r="C333" s="24" t="str">
        <f>SUBSTITUTE([7]签字版本!C333,MID([7]签字版本!C333,7,8),"********")</f>
        <v>350825********1911</v>
      </c>
      <c r="D333" s="25" t="str">
        <f>SUBSTITUTE([7]签字版本!D333,MID([7]签字版本!D333,4,4),"****")</f>
        <v>139****7595</v>
      </c>
      <c r="E333" s="24" t="str">
        <f>[7]签字版本!E333</f>
        <v>下罗村</v>
      </c>
      <c r="F333" s="26">
        <f>[7]签字版本!F333</f>
        <v>4.34</v>
      </c>
      <c r="G333" s="26">
        <f>F333</f>
        <v>4.34</v>
      </c>
      <c r="H333" s="26">
        <f>G333*30</f>
        <v>130.2</v>
      </c>
      <c r="I333" s="26">
        <f>[7]签字版本!J333</f>
        <v>26.04</v>
      </c>
      <c r="J333" s="25" t="str">
        <f>SUBSTITUTE([7]签字版本!K333,MID([7]签字版本!K333,9,7),"*******")</f>
        <v>90908210*******0049687</v>
      </c>
      <c r="K333" s="24" t="str">
        <f>[7]签字版本!L333</f>
        <v>连城县农村信用联社罗坊信用社</v>
      </c>
    </row>
    <row r="334" spans="1:11">
      <c r="A334" s="24" t="str">
        <f>[7]签字版本!A334</f>
        <v>328</v>
      </c>
      <c r="B334" s="24" t="str">
        <f>[7]签字版本!B334</f>
        <v>罗礼爱</v>
      </c>
      <c r="C334" s="24" t="str">
        <f>SUBSTITUTE([7]签字版本!C334,MID([7]签字版本!C334,7,8),"********")</f>
        <v>352627********1913</v>
      </c>
      <c r="D334" s="25" t="str">
        <f>SUBSTITUTE([7]签字版本!D334,MID([7]签字版本!D334,4,4),"****")</f>
        <v>159****8563</v>
      </c>
      <c r="E334" s="24" t="str">
        <f>[7]签字版本!E334</f>
        <v>下罗村</v>
      </c>
      <c r="F334" s="26">
        <f>[7]签字版本!F334</f>
        <v>2.73</v>
      </c>
      <c r="G334" s="26">
        <f>F334</f>
        <v>2.73</v>
      </c>
      <c r="H334" s="26">
        <f>G334*30</f>
        <v>81.9</v>
      </c>
      <c r="I334" s="26">
        <f>[7]签字版本!J334</f>
        <v>16.38</v>
      </c>
      <c r="J334" s="25" t="str">
        <f>SUBSTITUTE([7]签字版本!K334,MID([7]签字版本!K334,9,7),"*******")</f>
        <v>90908210*******0049598</v>
      </c>
      <c r="K334" s="24" t="str">
        <f>[7]签字版本!L334</f>
        <v>连城县农村信用联社罗坊信用社</v>
      </c>
    </row>
    <row r="335" spans="1:11">
      <c r="A335" s="24" t="str">
        <f>[7]签字版本!A335</f>
        <v>329</v>
      </c>
      <c r="B335" s="24" t="str">
        <f>[7]签字版本!B335</f>
        <v>江财招</v>
      </c>
      <c r="C335" s="24" t="str">
        <f>SUBSTITUTE([7]签字版本!C335,MID([7]签字版本!C335,7,8),"********")</f>
        <v>350825********1349</v>
      </c>
      <c r="D335" s="25" t="str">
        <f>SUBSTITUTE([7]签字版本!D335,MID([7]签字版本!D335,4,4),"****")</f>
        <v>181****3712</v>
      </c>
      <c r="E335" s="24" t="str">
        <f>[7]签字版本!E335</f>
        <v>下罗村</v>
      </c>
      <c r="F335" s="26">
        <f>[7]签字版本!F335</f>
        <v>1.95</v>
      </c>
      <c r="G335" s="26">
        <f>F335</f>
        <v>1.95</v>
      </c>
      <c r="H335" s="26">
        <f>G335*30</f>
        <v>58.5</v>
      </c>
      <c r="I335" s="26">
        <f>[7]签字版本!J335</f>
        <v>11.7</v>
      </c>
      <c r="J335" s="25" t="str">
        <f>SUBSTITUTE([7]签字版本!K335,MID([7]签字版本!K335,9,7),"*******")</f>
        <v>62218405*******0957</v>
      </c>
      <c r="K335" s="24" t="str">
        <f>[7]签字版本!L335</f>
        <v>连城县农村信用联社罗坊信用社</v>
      </c>
    </row>
    <row r="336" spans="1:11">
      <c r="A336" s="24" t="str">
        <f>[7]签字版本!A336</f>
        <v>330</v>
      </c>
      <c r="B336" s="24" t="str">
        <f>[7]签字版本!B336</f>
        <v>罗祥</v>
      </c>
      <c r="C336" s="24" t="str">
        <f>SUBSTITUTE([7]签字版本!C336,MID([7]签字版本!C336,7,8),"********")</f>
        <v>350825********1919</v>
      </c>
      <c r="D336" s="25" t="str">
        <f>SUBSTITUTE([7]签字版本!D336,MID([7]签字版本!D336,4,4),"****")</f>
        <v>152****7672</v>
      </c>
      <c r="E336" s="24" t="str">
        <f>[7]签字版本!E336</f>
        <v>下罗村</v>
      </c>
      <c r="F336" s="26">
        <f>[7]签字版本!F336</f>
        <v>3.32</v>
      </c>
      <c r="G336" s="26">
        <f>F336</f>
        <v>3.32</v>
      </c>
      <c r="H336" s="26">
        <f>G336*30</f>
        <v>99.6</v>
      </c>
      <c r="I336" s="26">
        <f>[7]签字版本!J336</f>
        <v>19.92</v>
      </c>
      <c r="J336" s="25" t="str">
        <f>SUBSTITUTE([7]签字版本!K336,MID([7]签字版本!K336,9,7),"*******")</f>
        <v>90908210*******0049721</v>
      </c>
      <c r="K336" s="24" t="str">
        <f>[7]签字版本!L336</f>
        <v>连城县农村信用联社罗坊信用社</v>
      </c>
    </row>
    <row r="337" spans="1:11">
      <c r="A337" s="24" t="str">
        <f>[7]签字版本!A337</f>
        <v>331</v>
      </c>
      <c r="B337" s="24" t="str">
        <f>[7]签字版本!B337</f>
        <v>罗德尧</v>
      </c>
      <c r="C337" s="24" t="str">
        <f>SUBSTITUTE([7]签字版本!C337,MID([7]签字版本!C337,7,8),"********")</f>
        <v>352627********1930</v>
      </c>
      <c r="D337" s="25" t="str">
        <f>SUBSTITUTE([7]签字版本!D337,MID([7]签字版本!D337,4,4),"****")</f>
        <v>159****2677</v>
      </c>
      <c r="E337" s="24" t="str">
        <f>[7]签字版本!E337</f>
        <v>下罗村</v>
      </c>
      <c r="F337" s="26">
        <f>[7]签字版本!F337</f>
        <v>2.28</v>
      </c>
      <c r="G337" s="26">
        <f>F337</f>
        <v>2.28</v>
      </c>
      <c r="H337" s="26">
        <f>G337*30</f>
        <v>68.4</v>
      </c>
      <c r="I337" s="26">
        <f>[7]签字版本!J337</f>
        <v>13.68</v>
      </c>
      <c r="J337" s="25" t="str">
        <f>SUBSTITUTE([7]签字版本!K337,MID([7]签字版本!K337,9,7),"*******")</f>
        <v>90908210*******0425708</v>
      </c>
      <c r="K337" s="24" t="str">
        <f>[7]签字版本!L337</f>
        <v>连城县农村信用联社罗坊信用社</v>
      </c>
    </row>
    <row r="338" spans="1:11">
      <c r="A338" s="24" t="str">
        <f>[7]签字版本!A338</f>
        <v>332</v>
      </c>
      <c r="B338" s="24" t="str">
        <f>[7]签字版本!B338</f>
        <v>罗礼芳</v>
      </c>
      <c r="C338" s="24" t="str">
        <f>SUBSTITUTE([7]签字版本!C338,MID([7]签字版本!C338,7,8),"********")</f>
        <v>352627********1915</v>
      </c>
      <c r="D338" s="25" t="str">
        <f>SUBSTITUTE([7]签字版本!D338,MID([7]签字版本!D338,4,4),"****")</f>
        <v>151****1531</v>
      </c>
      <c r="E338" s="24" t="str">
        <f>[7]签字版本!E338</f>
        <v>下罗村</v>
      </c>
      <c r="F338" s="26">
        <f>[7]签字版本!F338</f>
        <v>4.13</v>
      </c>
      <c r="G338" s="26">
        <f>F338</f>
        <v>4.13</v>
      </c>
      <c r="H338" s="26">
        <f>G338*30</f>
        <v>123.9</v>
      </c>
      <c r="I338" s="26">
        <f>[7]签字版本!J338</f>
        <v>24.78</v>
      </c>
      <c r="J338" s="25" t="str">
        <f>SUBSTITUTE([7]签字版本!K338,MID([7]签字版本!K338,9,7),"*******")</f>
        <v>90908210*******0049730</v>
      </c>
      <c r="K338" s="24" t="str">
        <f>[7]签字版本!L338</f>
        <v>连城县农村信用联社罗坊信用社</v>
      </c>
    </row>
    <row r="339" spans="1:11">
      <c r="A339" s="24" t="str">
        <f>[7]签字版本!A339</f>
        <v>333</v>
      </c>
      <c r="B339" s="24" t="str">
        <f>[7]签字版本!B339</f>
        <v>陈水云</v>
      </c>
      <c r="C339" s="24" t="str">
        <f>SUBSTITUTE([7]签字版本!C339,MID([7]签字版本!C339,7,8),"********")</f>
        <v>352627********192X</v>
      </c>
      <c r="D339" s="25" t="str">
        <f>SUBSTITUTE([7]签字版本!D339,MID([7]签字版本!D339,4,4),"****")</f>
        <v>312****</v>
      </c>
      <c r="E339" s="24" t="str">
        <f>[7]签字版本!E339</f>
        <v>下罗村</v>
      </c>
      <c r="F339" s="26">
        <f>[7]签字版本!F339</f>
        <v>1.49</v>
      </c>
      <c r="G339" s="26">
        <f>F339</f>
        <v>1.49</v>
      </c>
      <c r="H339" s="26">
        <f>G339*30</f>
        <v>44.7</v>
      </c>
      <c r="I339" s="26">
        <f>[7]签字版本!J339</f>
        <v>8.94</v>
      </c>
      <c r="J339" s="25" t="str">
        <f>SUBSTITUTE([7]签字版本!K339,MID([7]签字版本!K339,9,7),"*******")</f>
        <v>62218405*******6610</v>
      </c>
      <c r="K339" s="24" t="str">
        <f>[7]签字版本!L339</f>
        <v>连城县农村信用联社罗坊信用社</v>
      </c>
    </row>
    <row r="340" spans="1:11">
      <c r="A340" s="24" t="str">
        <f>[7]签字版本!A340</f>
        <v>334</v>
      </c>
      <c r="B340" s="24" t="str">
        <f>[7]签字版本!B340</f>
        <v>罗如清</v>
      </c>
      <c r="C340" s="24" t="str">
        <f>SUBSTITUTE([7]签字版本!C340,MID([7]签字版本!C340,7,8),"********")</f>
        <v>352627********192X</v>
      </c>
      <c r="D340" s="25" t="str">
        <f>SUBSTITUTE([7]签字版本!D340,MID([7]签字版本!D340,4,4),"****")</f>
        <v>152****9008</v>
      </c>
      <c r="E340" s="24" t="str">
        <f>[7]签字版本!E340</f>
        <v>下罗村</v>
      </c>
      <c r="F340" s="26">
        <f>[7]签字版本!F340</f>
        <v>2.55</v>
      </c>
      <c r="G340" s="26">
        <f>F340</f>
        <v>2.55</v>
      </c>
      <c r="H340" s="26">
        <f>G340*30</f>
        <v>76.5</v>
      </c>
      <c r="I340" s="26">
        <f>[7]签字版本!J340</f>
        <v>15.3</v>
      </c>
      <c r="J340" s="25" t="str">
        <f>SUBSTITUTE([7]签字版本!K340,MID([7]签字版本!K340,9,7),"*******")</f>
        <v>90908210*******0049641</v>
      </c>
      <c r="K340" s="24" t="str">
        <f>[7]签字版本!L340</f>
        <v>连城县农村信用联社罗坊信用社</v>
      </c>
    </row>
    <row r="341" spans="1:11">
      <c r="A341" s="24" t="str">
        <f>[7]签字版本!A341</f>
        <v>335</v>
      </c>
      <c r="B341" s="24" t="str">
        <f>[7]签字版本!B341</f>
        <v>罗锋</v>
      </c>
      <c r="C341" s="24" t="str">
        <f>SUBSTITUTE([7]签字版本!C341,MID([7]签字版本!C341,7,8),"********")</f>
        <v>352627********0015</v>
      </c>
      <c r="D341" s="25" t="str">
        <f>SUBSTITUTE([7]签字版本!D341,MID([7]签字版本!D341,4,4),"****")</f>
        <v/>
      </c>
      <c r="E341" s="24" t="str">
        <f>[7]签字版本!E341</f>
        <v>下罗村</v>
      </c>
      <c r="F341" s="26">
        <f>[7]签字版本!F341</f>
        <v>3.08</v>
      </c>
      <c r="G341" s="26">
        <f>F341</f>
        <v>3.08</v>
      </c>
      <c r="H341" s="26">
        <f>G341*30</f>
        <v>92.4</v>
      </c>
      <c r="I341" s="26">
        <f>[7]签字版本!J341</f>
        <v>18.48</v>
      </c>
      <c r="J341" s="25" t="str">
        <f>SUBSTITUTE([7]签字版本!K341,MID([7]签字版本!K341,9,7),"*******")</f>
        <v>62282315*******7039</v>
      </c>
      <c r="K341" s="24" t="str">
        <f>[7]签字版本!L341</f>
        <v>连城县农村信用联社罗坊信用社</v>
      </c>
    </row>
    <row r="342" spans="1:11">
      <c r="A342" s="24" t="str">
        <f>[7]签字版本!A342</f>
        <v>336</v>
      </c>
      <c r="B342" s="24" t="str">
        <f>[7]签字版本!B342</f>
        <v>罗水养</v>
      </c>
      <c r="C342" s="24" t="str">
        <f>SUBSTITUTE([7]签字版本!C342,MID([7]签字版本!C342,7,8),"********")</f>
        <v>352627********1916</v>
      </c>
      <c r="D342" s="25" t="str">
        <f>SUBSTITUTE([7]签字版本!D342,MID([7]签字版本!D342,4,4),"****")</f>
        <v>139****3968</v>
      </c>
      <c r="E342" s="24" t="str">
        <f>[7]签字版本!E342</f>
        <v>下罗村</v>
      </c>
      <c r="F342" s="26">
        <f>[7]签字版本!F342</f>
        <v>6.62</v>
      </c>
      <c r="G342" s="26">
        <f>F342</f>
        <v>6.62</v>
      </c>
      <c r="H342" s="26">
        <f>G342*30</f>
        <v>198.6</v>
      </c>
      <c r="I342" s="26">
        <f>[7]签字版本!J342</f>
        <v>39.72</v>
      </c>
      <c r="J342" s="25" t="str">
        <f>SUBSTITUTE([7]签字版本!K342,MID([7]签字版本!K342,9,7),"*******")</f>
        <v>90908210*******0049678</v>
      </c>
      <c r="K342" s="24" t="str">
        <f>[7]签字版本!L342</f>
        <v>连城县农村信用联社罗坊信用社</v>
      </c>
    </row>
    <row r="343" spans="1:11">
      <c r="A343" s="24" t="str">
        <f>[7]签字版本!A343</f>
        <v>337</v>
      </c>
      <c r="B343" s="24" t="str">
        <f>[7]签字版本!B343</f>
        <v>罗礼遂</v>
      </c>
      <c r="C343" s="24" t="str">
        <f>SUBSTITUTE([7]签字版本!C343,MID([7]签字版本!C343,7,8),"********")</f>
        <v>352627********1912</v>
      </c>
      <c r="D343" s="25" t="str">
        <f>SUBSTITUTE([7]签字版本!D343,MID([7]签字版本!D343,4,4),"****")</f>
        <v>187****7926</v>
      </c>
      <c r="E343" s="24" t="str">
        <f>[7]签字版本!E343</f>
        <v>下罗村</v>
      </c>
      <c r="F343" s="26">
        <f>[7]签字版本!F343</f>
        <v>2.74</v>
      </c>
      <c r="G343" s="26">
        <f>F343</f>
        <v>2.74</v>
      </c>
      <c r="H343" s="26">
        <f>G343*30</f>
        <v>82.2</v>
      </c>
      <c r="I343" s="26">
        <f>[7]签字版本!J343</f>
        <v>16.44</v>
      </c>
      <c r="J343" s="25" t="str">
        <f>SUBSTITUTE([7]签字版本!K343,MID([7]签字版本!K343,9,7),"*******")</f>
        <v>90908210*******0049749</v>
      </c>
      <c r="K343" s="24" t="str">
        <f>[7]签字版本!L343</f>
        <v>连城县农村信用联社罗坊信用社</v>
      </c>
    </row>
    <row r="344" spans="1:11">
      <c r="A344" s="24" t="str">
        <f>[7]签字版本!A344</f>
        <v>338</v>
      </c>
      <c r="B344" s="24" t="str">
        <f>[7]签字版本!B344</f>
        <v>罗旺尧</v>
      </c>
      <c r="C344" s="24" t="str">
        <f>SUBSTITUTE([7]签字版本!C344,MID([7]签字版本!C344,7,8),"********")</f>
        <v>352627********1936</v>
      </c>
      <c r="D344" s="25" t="str">
        <f>SUBSTITUTE([7]签字版本!D344,MID([7]签字版本!D344,4,4),"****")</f>
        <v>131****0158</v>
      </c>
      <c r="E344" s="24" t="str">
        <f>[7]签字版本!E344</f>
        <v>下罗村</v>
      </c>
      <c r="F344" s="26">
        <f>[7]签字版本!F344</f>
        <v>2.16</v>
      </c>
      <c r="G344" s="26">
        <f>F344</f>
        <v>2.16</v>
      </c>
      <c r="H344" s="26">
        <f>G344*30</f>
        <v>64.8</v>
      </c>
      <c r="I344" s="26">
        <f>[7]签字版本!J344</f>
        <v>12.96</v>
      </c>
      <c r="J344" s="25" t="str">
        <f>SUBSTITUTE([7]签字版本!K344,MID([7]签字版本!K344,9,7),"*******")</f>
        <v>62303611*******6672</v>
      </c>
      <c r="K344" s="24" t="str">
        <f>[7]签字版本!L344</f>
        <v>连城县农村信用联社罗坊信用社</v>
      </c>
    </row>
    <row r="345" spans="1:11">
      <c r="A345" s="24" t="str">
        <f>[7]签字版本!A345</f>
        <v>339</v>
      </c>
      <c r="B345" s="24" t="str">
        <f>[7]签字版本!B345</f>
        <v>罗培炎</v>
      </c>
      <c r="C345" s="24" t="str">
        <f>SUBSTITUTE([7]签字版本!C345,MID([7]签字版本!C345,7,8),"********")</f>
        <v>352627********001X</v>
      </c>
      <c r="D345" s="25" t="str">
        <f>SUBSTITUTE([7]签字版本!D345,MID([7]签字版本!D345,4,4),"****")</f>
        <v>312****</v>
      </c>
      <c r="E345" s="24" t="str">
        <f>[7]签字版本!E345</f>
        <v>下罗村</v>
      </c>
      <c r="F345" s="26">
        <f>[7]签字版本!F345</f>
        <v>0.58</v>
      </c>
      <c r="G345" s="26">
        <f>F345</f>
        <v>0.58</v>
      </c>
      <c r="H345" s="26">
        <f>G345*30</f>
        <v>17.4</v>
      </c>
      <c r="I345" s="26">
        <f>[7]签字版本!J345</f>
        <v>3.48</v>
      </c>
      <c r="J345" s="25" t="str">
        <f>SUBSTITUTE([7]签字版本!K345,MID([7]签字版本!K345,9,7),"*******")</f>
        <v>62303611*******5617</v>
      </c>
      <c r="K345" s="24" t="str">
        <f>[7]签字版本!L345</f>
        <v>连城县农村信用联社罗坊信用社</v>
      </c>
    </row>
    <row r="346" spans="1:11">
      <c r="A346" s="24" t="str">
        <f>[7]签字版本!A346</f>
        <v>340</v>
      </c>
      <c r="B346" s="24" t="str">
        <f>[7]签字版本!B346</f>
        <v>罗圣</v>
      </c>
      <c r="C346" s="24" t="str">
        <f>SUBSTITUTE([7]签字版本!C346,MID([7]签字版本!C346,7,8),"********")</f>
        <v>350825********1930</v>
      </c>
      <c r="D346" s="25" t="str">
        <f>SUBSTITUTE([7]签字版本!D346,MID([7]签字版本!D346,4,4),"****")</f>
        <v/>
      </c>
      <c r="E346" s="24" t="str">
        <f>[7]签字版本!E346</f>
        <v>下罗村</v>
      </c>
      <c r="F346" s="26">
        <f>[7]签字版本!F346</f>
        <v>3.14</v>
      </c>
      <c r="G346" s="26">
        <f>F346</f>
        <v>3.14</v>
      </c>
      <c r="H346" s="26">
        <f>G346*30</f>
        <v>94.2</v>
      </c>
      <c r="I346" s="26">
        <f>[7]签字版本!J346</f>
        <v>18.84</v>
      </c>
      <c r="J346" s="25" t="str">
        <f>SUBSTITUTE([7]签字版本!K346,MID([7]签字版本!K346,9,7),"*******")</f>
        <v>62303611*******3248</v>
      </c>
      <c r="K346" s="24" t="str">
        <f>[7]签字版本!L346</f>
        <v>连城县农村信用联社罗坊信用社</v>
      </c>
    </row>
    <row r="347" spans="1:11">
      <c r="A347" s="24" t="str">
        <f>[7]签字版本!A347</f>
        <v>341</v>
      </c>
      <c r="B347" s="24" t="str">
        <f>[7]签字版本!B347</f>
        <v>罗铁尧</v>
      </c>
      <c r="C347" s="24" t="str">
        <f>SUBSTITUTE([7]签字版本!C347,MID([7]签字版本!C347,7,8),"********")</f>
        <v>352627********191X</v>
      </c>
      <c r="D347" s="25" t="str">
        <f>SUBSTITUTE([7]签字版本!D347,MID([7]签字版本!D347,4,4),"****")</f>
        <v>130****7707</v>
      </c>
      <c r="E347" s="24" t="str">
        <f>[7]签字版本!E347</f>
        <v>下罗村</v>
      </c>
      <c r="F347" s="26">
        <f>[7]签字版本!F347</f>
        <v>2.08</v>
      </c>
      <c r="G347" s="26">
        <f>F347</f>
        <v>2.08</v>
      </c>
      <c r="H347" s="26">
        <f>G347*30</f>
        <v>62.4</v>
      </c>
      <c r="I347" s="26">
        <f>[7]签字版本!J347</f>
        <v>12.48</v>
      </c>
      <c r="J347" s="25" t="str">
        <f>SUBSTITUTE([7]签字版本!K347,MID([7]签字版本!K347,9,7),"*******")</f>
        <v>90908210*******0049632</v>
      </c>
      <c r="K347" s="24" t="str">
        <f>[7]签字版本!L347</f>
        <v>连城县农村信用联社罗坊信用社</v>
      </c>
    </row>
    <row r="348" spans="1:11">
      <c r="A348" s="24" t="str">
        <f>[7]签字版本!A348</f>
        <v>342</v>
      </c>
      <c r="B348" s="24" t="str">
        <f>[7]签字版本!B348</f>
        <v>罗均波</v>
      </c>
      <c r="C348" s="24" t="str">
        <f>SUBSTITUTE([7]签字版本!C348,MID([7]签字版本!C348,7,8),"********")</f>
        <v>350825********0714</v>
      </c>
      <c r="D348" s="25" t="str">
        <f>SUBSTITUTE([7]签字版本!D348,MID([7]签字版本!D348,4,4),"****")</f>
        <v>173****5345</v>
      </c>
      <c r="E348" s="24" t="str">
        <f>[7]签字版本!E348</f>
        <v>下罗村</v>
      </c>
      <c r="F348" s="26">
        <f>[7]签字版本!F348</f>
        <v>0.58</v>
      </c>
      <c r="G348" s="26">
        <f>F348</f>
        <v>0.58</v>
      </c>
      <c r="H348" s="26">
        <f>G348*30</f>
        <v>17.4</v>
      </c>
      <c r="I348" s="26">
        <f>[7]签字版本!J348</f>
        <v>3.48</v>
      </c>
      <c r="J348" s="25" t="str">
        <f>SUBSTITUTE([7]签字版本!K348,MID([7]签字版本!K348,9,7),"*******")</f>
        <v>90908210*******0049696</v>
      </c>
      <c r="K348" s="24" t="str">
        <f>[7]签字版本!L348</f>
        <v>连城县农村信用联社罗坊信用社</v>
      </c>
    </row>
    <row r="349" spans="1:11">
      <c r="A349" s="24" t="str">
        <f>[7]签字版本!A349</f>
        <v>343</v>
      </c>
      <c r="B349" s="24" t="str">
        <f>[7]签字版本!B349</f>
        <v>罗礼铃</v>
      </c>
      <c r="C349" s="24" t="str">
        <f>SUBSTITUTE([7]签字版本!C349,MID([7]签字版本!C349,7,8),"********")</f>
        <v>352627********1911</v>
      </c>
      <c r="D349" s="25" t="str">
        <f>SUBSTITUTE([7]签字版本!D349,MID([7]签字版本!D349,4,4),"****")</f>
        <v>137****1795</v>
      </c>
      <c r="E349" s="24" t="str">
        <f>[7]签字版本!E349</f>
        <v>下罗村</v>
      </c>
      <c r="F349" s="26">
        <f>[7]签字版本!F349</f>
        <v>3.45</v>
      </c>
      <c r="G349" s="26">
        <f>F349</f>
        <v>3.45</v>
      </c>
      <c r="H349" s="26">
        <f>G349*30</f>
        <v>103.5</v>
      </c>
      <c r="I349" s="26">
        <f>[7]签字版本!J349</f>
        <v>20.7</v>
      </c>
      <c r="J349" s="25" t="str">
        <f>SUBSTITUTE([7]签字版本!K349,MID([7]签字版本!K349,9,7),"*******")</f>
        <v>90908210*******0049829</v>
      </c>
      <c r="K349" s="24" t="str">
        <f>[7]签字版本!L349</f>
        <v>连城县农村信用联社罗坊信用社</v>
      </c>
    </row>
    <row r="350" spans="1:11">
      <c r="A350" s="24" t="str">
        <f>[7]签字版本!A350</f>
        <v>344</v>
      </c>
      <c r="B350" s="24" t="str">
        <f>[7]签字版本!B350</f>
        <v>罗礼清</v>
      </c>
      <c r="C350" s="24" t="str">
        <f>SUBSTITUTE([7]签字版本!C350,MID([7]签字版本!C350,7,8),"********")</f>
        <v>352627********1914</v>
      </c>
      <c r="D350" s="25" t="str">
        <f>SUBSTITUTE([7]签字版本!D350,MID([7]签字版本!D350,4,4),"****")</f>
        <v>180****6159</v>
      </c>
      <c r="E350" s="24" t="str">
        <f>[7]签字版本!E350</f>
        <v>下罗村</v>
      </c>
      <c r="F350" s="26">
        <f>[7]签字版本!F350</f>
        <v>4.7</v>
      </c>
      <c r="G350" s="26">
        <f>F350</f>
        <v>4.7</v>
      </c>
      <c r="H350" s="26">
        <f>G350*30</f>
        <v>141</v>
      </c>
      <c r="I350" s="26">
        <f>[7]签字版本!J350</f>
        <v>28.2</v>
      </c>
      <c r="J350" s="25" t="str">
        <f>SUBSTITUTE([7]签字版本!K350,MID([7]签字版本!K350,9,7),"*******")</f>
        <v>90908210*******0049954</v>
      </c>
      <c r="K350" s="24" t="str">
        <f>[7]签字版本!L350</f>
        <v>连城县农村信用联社罗坊信用社</v>
      </c>
    </row>
    <row r="351" spans="1:11">
      <c r="A351" s="24" t="str">
        <f>[7]签字版本!A351</f>
        <v>345</v>
      </c>
      <c r="B351" s="24" t="str">
        <f>[7]签字版本!B351</f>
        <v>罗马列</v>
      </c>
      <c r="C351" s="24" t="str">
        <f>SUBSTITUTE([7]签字版本!C351,MID([7]签字版本!C351,7,8),"********")</f>
        <v>352627********1914</v>
      </c>
      <c r="D351" s="25" t="str">
        <f>SUBSTITUTE([7]签字版本!D351,MID([7]签字版本!D351,4,4),"****")</f>
        <v>139****5857</v>
      </c>
      <c r="E351" s="24" t="str">
        <f>[7]签字版本!E351</f>
        <v>下罗村</v>
      </c>
      <c r="F351" s="26">
        <f>[7]签字版本!F351</f>
        <v>3.49</v>
      </c>
      <c r="G351" s="26">
        <f>F351</f>
        <v>3.49</v>
      </c>
      <c r="H351" s="26">
        <f>G351*30</f>
        <v>104.7</v>
      </c>
      <c r="I351" s="26">
        <f>[7]签字版本!J351</f>
        <v>20.94</v>
      </c>
      <c r="J351" s="25" t="str">
        <f>SUBSTITUTE([7]签字版本!K351,MID([7]签字版本!K351,9,7),"*******")</f>
        <v>90908210*******0049936</v>
      </c>
      <c r="K351" s="24" t="str">
        <f>[7]签字版本!L351</f>
        <v>连城县农村信用联社罗坊信用社</v>
      </c>
    </row>
    <row r="352" spans="1:11">
      <c r="A352" s="24" t="str">
        <f>[7]签字版本!A352</f>
        <v>346</v>
      </c>
      <c r="B352" s="24" t="str">
        <f>[7]签字版本!B352</f>
        <v>罗礼汉</v>
      </c>
      <c r="C352" s="24" t="str">
        <f>SUBSTITUTE([7]签字版本!C352,MID([7]签字版本!C352,7,8),"********")</f>
        <v>352627********191X</v>
      </c>
      <c r="D352" s="25" t="str">
        <f>SUBSTITUTE([7]签字版本!D352,MID([7]签字版本!D352,4,4),"****")</f>
        <v>139****7294</v>
      </c>
      <c r="E352" s="24" t="str">
        <f>[7]签字版本!E352</f>
        <v>下罗村</v>
      </c>
      <c r="F352" s="26">
        <f>[7]签字版本!F352</f>
        <v>3.25</v>
      </c>
      <c r="G352" s="26">
        <f>F352</f>
        <v>3.25</v>
      </c>
      <c r="H352" s="26">
        <f>G352*30</f>
        <v>97.5</v>
      </c>
      <c r="I352" s="26">
        <f>[7]签字版本!J352</f>
        <v>19.5</v>
      </c>
      <c r="J352" s="25" t="str">
        <f>SUBSTITUTE([7]签字版本!K352,MID([7]签字版本!K352,9,7),"*******")</f>
        <v>90908210*******0049883</v>
      </c>
      <c r="K352" s="24" t="str">
        <f>[7]签字版本!L352</f>
        <v>连城县农村信用联社罗坊信用社</v>
      </c>
    </row>
    <row r="353" spans="1:11">
      <c r="A353" s="24" t="str">
        <f>[7]签字版本!A353</f>
        <v>347</v>
      </c>
      <c r="B353" s="24" t="str">
        <f>[7]签字版本!B353</f>
        <v>罗礼正</v>
      </c>
      <c r="C353" s="24" t="str">
        <f>SUBSTITUTE([7]签字版本!C353,MID([7]签字版本!C353,7,8),"********")</f>
        <v>352627********1918</v>
      </c>
      <c r="D353" s="25" t="str">
        <f>SUBSTITUTE([7]签字版本!D353,MID([7]签字版本!D353,4,4),"****")</f>
        <v>312****</v>
      </c>
      <c r="E353" s="24" t="str">
        <f>[7]签字版本!E353</f>
        <v>下罗村</v>
      </c>
      <c r="F353" s="26">
        <f>[7]签字版本!F353</f>
        <v>2.08</v>
      </c>
      <c r="G353" s="26">
        <f>F353</f>
        <v>2.08</v>
      </c>
      <c r="H353" s="26">
        <f>G353*30</f>
        <v>62.4</v>
      </c>
      <c r="I353" s="26">
        <f>[7]签字版本!J353</f>
        <v>12.48</v>
      </c>
      <c r="J353" s="25" t="str">
        <f>SUBSTITUTE([7]签字版本!K353,MID([7]签字版本!K353,9,7),"*******")</f>
        <v>62218405*******7055</v>
      </c>
      <c r="K353" s="24" t="str">
        <f>[7]签字版本!L353</f>
        <v>连城县农村信用联社罗坊信用社</v>
      </c>
    </row>
    <row r="354" spans="1:11">
      <c r="A354" s="24" t="str">
        <f>[7]签字版本!A354</f>
        <v>348</v>
      </c>
      <c r="B354" s="24" t="str">
        <f>[7]签字版本!B354</f>
        <v>罗礼其</v>
      </c>
      <c r="C354" s="24" t="str">
        <f>SUBSTITUTE([7]签字版本!C354,MID([7]签字版本!C354,7,8),"********")</f>
        <v>352627********1912</v>
      </c>
      <c r="D354" s="25" t="str">
        <f>SUBSTITUTE([7]签字版本!D354,MID([7]签字版本!D354,4,4),"****")</f>
        <v>135****0473</v>
      </c>
      <c r="E354" s="24" t="str">
        <f>[7]签字版本!E354</f>
        <v>下罗村</v>
      </c>
      <c r="F354" s="26">
        <f>[7]签字版本!F354</f>
        <v>1.98</v>
      </c>
      <c r="G354" s="26">
        <f>F354</f>
        <v>1.98</v>
      </c>
      <c r="H354" s="26">
        <f>G354*30</f>
        <v>59.4</v>
      </c>
      <c r="I354" s="26">
        <f>[7]签字版本!J354</f>
        <v>11.88</v>
      </c>
      <c r="J354" s="25" t="str">
        <f>SUBSTITUTE([7]签字版本!K354,MID([7]签字版本!K354,9,7),"*******")</f>
        <v>90908210*******0049981</v>
      </c>
      <c r="K354" s="24" t="str">
        <f>[7]签字版本!L354</f>
        <v>连城县农村信用联社罗坊信用社</v>
      </c>
    </row>
    <row r="355" spans="1:11">
      <c r="A355" s="24" t="str">
        <f>[7]签字版本!A355</f>
        <v>349</v>
      </c>
      <c r="B355" s="24" t="str">
        <f>[7]签字版本!B355</f>
        <v>罗礼旺</v>
      </c>
      <c r="C355" s="24" t="str">
        <f>SUBSTITUTE([7]签字版本!C355,MID([7]签字版本!C355,7,8),"********")</f>
        <v>352627********1937</v>
      </c>
      <c r="D355" s="25" t="str">
        <f>SUBSTITUTE([7]签字版本!D355,MID([7]签字版本!D355,4,4),"****")</f>
        <v>189****0050</v>
      </c>
      <c r="E355" s="24" t="str">
        <f>[7]签字版本!E355</f>
        <v>下罗村</v>
      </c>
      <c r="F355" s="26">
        <f>[7]签字版本!F355</f>
        <v>5.19</v>
      </c>
      <c r="G355" s="26">
        <f>F355</f>
        <v>5.19</v>
      </c>
      <c r="H355" s="26">
        <f>G355*30</f>
        <v>155.7</v>
      </c>
      <c r="I355" s="26">
        <f>[7]签字版本!J355</f>
        <v>31.14</v>
      </c>
      <c r="J355" s="25" t="str">
        <f>SUBSTITUTE([7]签字版本!K355,MID([7]签字版本!K355,9,7),"*******")</f>
        <v>90908210*******0049927</v>
      </c>
      <c r="K355" s="24" t="str">
        <f>[7]签字版本!L355</f>
        <v>连城县农村信用联社罗坊信用社</v>
      </c>
    </row>
    <row r="356" spans="1:11">
      <c r="A356" s="24" t="str">
        <f>[7]签字版本!A356</f>
        <v>350</v>
      </c>
      <c r="B356" s="24" t="str">
        <f>[7]签字版本!B356</f>
        <v>罗列升</v>
      </c>
      <c r="C356" s="24" t="str">
        <f>SUBSTITUTE([7]签字版本!C356,MID([7]签字版本!C356,7,8),"********")</f>
        <v>352627********1911</v>
      </c>
      <c r="D356" s="25" t="str">
        <f>SUBSTITUTE([7]签字版本!D356,MID([7]签字版本!D356,4,4),"****")</f>
        <v>151****1245</v>
      </c>
      <c r="E356" s="24" t="str">
        <f>[7]签字版本!E356</f>
        <v>下罗村</v>
      </c>
      <c r="F356" s="26">
        <f>[7]签字版本!F356</f>
        <v>3.46</v>
      </c>
      <c r="G356" s="26">
        <f>F356</f>
        <v>3.46</v>
      </c>
      <c r="H356" s="26">
        <f>G356*30</f>
        <v>103.8</v>
      </c>
      <c r="I356" s="26">
        <f>[7]签字版本!J356</f>
        <v>20.76</v>
      </c>
      <c r="J356" s="25" t="str">
        <f>SUBSTITUTE([7]签字版本!K356,MID([7]签字版本!K356,9,7),"*******")</f>
        <v>90908210*******0049945</v>
      </c>
      <c r="K356" s="24" t="str">
        <f>[7]签字版本!L356</f>
        <v>连城县农村信用联社罗坊信用社</v>
      </c>
    </row>
    <row r="357" spans="1:11">
      <c r="A357" s="24" t="str">
        <f>[7]签字版本!A357</f>
        <v>351</v>
      </c>
      <c r="B357" s="24" t="str">
        <f>[7]签字版本!B357</f>
        <v>罗礼俊</v>
      </c>
      <c r="C357" s="24" t="str">
        <f>SUBSTITUTE([7]签字版本!C357,MID([7]签字版本!C357,7,8),"********")</f>
        <v>352627********1914</v>
      </c>
      <c r="D357" s="25" t="str">
        <f>SUBSTITUTE([7]签字版本!D357,MID([7]签字版本!D357,4,4),"****")</f>
        <v>139****1033</v>
      </c>
      <c r="E357" s="24" t="str">
        <f>[7]签字版本!E357</f>
        <v>下罗村</v>
      </c>
      <c r="F357" s="26">
        <f>[7]签字版本!F357</f>
        <v>3.16</v>
      </c>
      <c r="G357" s="26">
        <f>F357</f>
        <v>3.16</v>
      </c>
      <c r="H357" s="26">
        <f>G357*30</f>
        <v>94.8</v>
      </c>
      <c r="I357" s="26">
        <f>[7]签字版本!J357</f>
        <v>18.96</v>
      </c>
      <c r="J357" s="25" t="str">
        <f>SUBSTITUTE([7]签字版本!K357,MID([7]签字版本!K357,9,7),"*******")</f>
        <v>90908210*******0049847</v>
      </c>
      <c r="K357" s="24" t="str">
        <f>[7]签字版本!L357</f>
        <v>连城县农村信用联社罗坊信用社</v>
      </c>
    </row>
    <row r="358" spans="1:11">
      <c r="A358" s="24" t="str">
        <f>[7]签字版本!A358</f>
        <v>352</v>
      </c>
      <c r="B358" s="24" t="str">
        <f>[7]签字版本!B358</f>
        <v>罗礼存</v>
      </c>
      <c r="C358" s="24" t="str">
        <f>SUBSTITUTE([7]签字版本!C358,MID([7]签字版本!C358,7,8),"********")</f>
        <v>352627********1911</v>
      </c>
      <c r="D358" s="25" t="str">
        <f>SUBSTITUTE([7]签字版本!D358,MID([7]签字版本!D358,4,4),"****")</f>
        <v>138****9813</v>
      </c>
      <c r="E358" s="24" t="str">
        <f>[7]签字版本!E358</f>
        <v>下罗村</v>
      </c>
      <c r="F358" s="26">
        <f>[7]签字版本!F358</f>
        <v>4.33</v>
      </c>
      <c r="G358" s="26">
        <f>F358</f>
        <v>4.33</v>
      </c>
      <c r="H358" s="26">
        <f>G358*30</f>
        <v>129.9</v>
      </c>
      <c r="I358" s="26">
        <f>[7]签字版本!J358</f>
        <v>25.98</v>
      </c>
      <c r="J358" s="25" t="str">
        <f>SUBSTITUTE([7]签字版本!K358,MID([7]签字版本!K358,9,7),"*******")</f>
        <v>90908210*******0049810</v>
      </c>
      <c r="K358" s="24" t="str">
        <f>[7]签字版本!L358</f>
        <v>连城县农村信用联社罗坊信用社</v>
      </c>
    </row>
    <row r="359" spans="1:11">
      <c r="A359" s="24" t="str">
        <f>[7]签字版本!A359</f>
        <v>353</v>
      </c>
      <c r="B359" s="24" t="str">
        <f>[7]签字版本!B359</f>
        <v>罗礼兵</v>
      </c>
      <c r="C359" s="24" t="str">
        <f>SUBSTITUTE([7]签字版本!C359,MID([7]签字版本!C359,7,8),"********")</f>
        <v>352627********1910</v>
      </c>
      <c r="D359" s="25" t="str">
        <f>SUBSTITUTE([7]签字版本!D359,MID([7]签字版本!D359,4,4),"****")</f>
        <v>136****2649</v>
      </c>
      <c r="E359" s="24" t="str">
        <f>[7]签字版本!E359</f>
        <v>下罗村</v>
      </c>
      <c r="F359" s="26">
        <f>[7]签字版本!F359</f>
        <v>2.6</v>
      </c>
      <c r="G359" s="26">
        <f>F359</f>
        <v>2.6</v>
      </c>
      <c r="H359" s="26">
        <f>G359*30</f>
        <v>78</v>
      </c>
      <c r="I359" s="26">
        <f>[7]签字版本!J359</f>
        <v>15.6</v>
      </c>
      <c r="J359" s="25" t="str">
        <f>SUBSTITUTE([7]签字版本!K359,MID([7]签字版本!K359,9,7),"*******")</f>
        <v>90908210*******0049838</v>
      </c>
      <c r="K359" s="24" t="str">
        <f>[7]签字版本!L359</f>
        <v>连城县农村信用联社罗坊信用社</v>
      </c>
    </row>
    <row r="360" spans="1:11">
      <c r="A360" s="24" t="str">
        <f>[7]签字版本!A360</f>
        <v>354</v>
      </c>
      <c r="B360" s="24" t="str">
        <f>[7]签字版本!B360</f>
        <v>吴爱华</v>
      </c>
      <c r="C360" s="24" t="str">
        <f>SUBSTITUTE([7]签字版本!C360,MID([7]签字版本!C360,7,8),"********")</f>
        <v>352627********1921</v>
      </c>
      <c r="D360" s="25" t="str">
        <f>SUBSTITUTE([7]签字版本!D360,MID([7]签字版本!D360,4,4),"****")</f>
        <v>312****</v>
      </c>
      <c r="E360" s="24" t="str">
        <f>[7]签字版本!E360</f>
        <v>下罗村</v>
      </c>
      <c r="F360" s="26">
        <f>[7]签字版本!F360</f>
        <v>3.14</v>
      </c>
      <c r="G360" s="26">
        <f>F360</f>
        <v>3.14</v>
      </c>
      <c r="H360" s="26">
        <f>G360*30</f>
        <v>94.2</v>
      </c>
      <c r="I360" s="26">
        <f>[7]签字版本!J360</f>
        <v>18.84</v>
      </c>
      <c r="J360" s="25" t="str">
        <f>SUBSTITUTE([7]签字版本!K360,MID([7]签字版本!K360,9,7),"*******")</f>
        <v>90908210*******0049963</v>
      </c>
      <c r="K360" s="24" t="str">
        <f>[7]签字版本!L360</f>
        <v>连城县农村信用联社罗坊信用社</v>
      </c>
    </row>
    <row r="361" spans="1:11">
      <c r="A361" s="24" t="str">
        <f>[7]签字版本!A361</f>
        <v>355</v>
      </c>
      <c r="B361" s="24" t="str">
        <f>[7]签字版本!B361</f>
        <v>罗桃升</v>
      </c>
      <c r="C361" s="24" t="str">
        <f>SUBSTITUTE([7]签字版本!C361,MID([7]签字版本!C361,7,8),"********")</f>
        <v>352627********1913</v>
      </c>
      <c r="D361" s="25" t="str">
        <f>SUBSTITUTE([7]签字版本!D361,MID([7]签字版本!D361,4,4),"****")</f>
        <v>158****7186</v>
      </c>
      <c r="E361" s="24" t="str">
        <f>[7]签字版本!E361</f>
        <v>下罗村</v>
      </c>
      <c r="F361" s="26">
        <f>[7]签字版本!F361</f>
        <v>3.63</v>
      </c>
      <c r="G361" s="26">
        <f>F361</f>
        <v>3.63</v>
      </c>
      <c r="H361" s="26">
        <f>G361*30</f>
        <v>108.9</v>
      </c>
      <c r="I361" s="26">
        <f>[7]签字版本!J361</f>
        <v>21.78</v>
      </c>
      <c r="J361" s="25" t="str">
        <f>SUBSTITUTE([7]签字版本!K361,MID([7]签字版本!K361,9,7),"*******")</f>
        <v>90908210*******0049972</v>
      </c>
      <c r="K361" s="24" t="str">
        <f>[7]签字版本!L361</f>
        <v>连城县农村信用联社罗坊信用社</v>
      </c>
    </row>
    <row r="362" spans="1:11">
      <c r="A362" s="24" t="str">
        <f>[7]签字版本!A362</f>
        <v>356</v>
      </c>
      <c r="B362" s="24" t="str">
        <f>[7]签字版本!B362</f>
        <v>罗礼榆</v>
      </c>
      <c r="C362" s="24" t="str">
        <f>SUBSTITUTE([7]签字版本!C362,MID([7]签字版本!C362,7,8),"********")</f>
        <v>352627********1917</v>
      </c>
      <c r="D362" s="25" t="str">
        <f>SUBSTITUTE([7]签字版本!D362,MID([7]签字版本!D362,4,4),"****")</f>
        <v>312****</v>
      </c>
      <c r="E362" s="24" t="str">
        <f>[7]签字版本!E362</f>
        <v>下罗村</v>
      </c>
      <c r="F362" s="26">
        <f>[7]签字版本!F362</f>
        <v>3.86</v>
      </c>
      <c r="G362" s="26">
        <f>F362</f>
        <v>3.86</v>
      </c>
      <c r="H362" s="26">
        <f>G362*30</f>
        <v>115.8</v>
      </c>
      <c r="I362" s="26">
        <f>[7]签字版本!J362</f>
        <v>23.16</v>
      </c>
      <c r="J362" s="25" t="str">
        <f>SUBSTITUTE([7]签字版本!K362,MID([7]签字版本!K362,9,7),"*******")</f>
        <v>90908210*******0049918</v>
      </c>
      <c r="K362" s="24" t="str">
        <f>[7]签字版本!L362</f>
        <v>连城县农村信用联社罗坊信用社</v>
      </c>
    </row>
    <row r="363" spans="1:11">
      <c r="A363" s="24" t="str">
        <f>[7]签字版本!A363</f>
        <v>357</v>
      </c>
      <c r="B363" s="24" t="str">
        <f>[7]签字版本!B363</f>
        <v>罗汉峰</v>
      </c>
      <c r="C363" s="24" t="str">
        <f>SUBSTITUTE([7]签字版本!C363,MID([7]签字版本!C363,7,8),"********")</f>
        <v>352627********1917</v>
      </c>
      <c r="D363" s="25" t="str">
        <f>SUBSTITUTE([7]签字版本!D363,MID([7]签字版本!D363,4,4),"****")</f>
        <v/>
      </c>
      <c r="E363" s="24" t="str">
        <f>[7]签字版本!E363</f>
        <v>下罗村</v>
      </c>
      <c r="F363" s="26">
        <f>[7]签字版本!F363</f>
        <v>3.23</v>
      </c>
      <c r="G363" s="26">
        <f>F363</f>
        <v>3.23</v>
      </c>
      <c r="H363" s="26">
        <f>G363*30</f>
        <v>96.9</v>
      </c>
      <c r="I363" s="26">
        <f>[7]签字版本!J363</f>
        <v>19.38</v>
      </c>
      <c r="J363" s="25" t="str">
        <f>SUBSTITUTE([7]签字版本!K363,MID([7]签字版本!K363,9,7),"*******")</f>
        <v>62303611*******3507</v>
      </c>
      <c r="K363" s="24" t="str">
        <f>[7]签字版本!L363</f>
        <v>连城县农村信用联社罗坊信用社</v>
      </c>
    </row>
    <row r="364" spans="1:11">
      <c r="A364" s="24" t="str">
        <f>[7]签字版本!A364</f>
        <v>358</v>
      </c>
      <c r="B364" s="24" t="str">
        <f>[7]签字版本!B364</f>
        <v>李桂招</v>
      </c>
      <c r="C364" s="24" t="str">
        <f>SUBSTITUTE([7]签字版本!C364,MID([7]签字版本!C364,7,8),"********")</f>
        <v>352627********1324</v>
      </c>
      <c r="D364" s="25" t="str">
        <f>SUBSTITUTE([7]签字版本!D364,MID([7]签字版本!D364,4,4),"****")</f>
        <v>189****7327</v>
      </c>
      <c r="E364" s="24" t="str">
        <f>[7]签字版本!E364</f>
        <v>下罗村</v>
      </c>
      <c r="F364" s="26">
        <f>[7]签字版本!F364</f>
        <v>2.61</v>
      </c>
      <c r="G364" s="26">
        <f>F364</f>
        <v>2.61</v>
      </c>
      <c r="H364" s="26">
        <f>G364*30</f>
        <v>78.3</v>
      </c>
      <c r="I364" s="26">
        <f>[7]签字版本!J364</f>
        <v>15.66</v>
      </c>
      <c r="J364" s="25" t="str">
        <f>SUBSTITUTE([7]签字版本!K364,MID([7]签字版本!K364,9,7),"*******")</f>
        <v>90908210*******0215603</v>
      </c>
      <c r="K364" s="24" t="str">
        <f>[7]签字版本!L364</f>
        <v>连城县农村信用联社罗坊信用社</v>
      </c>
    </row>
    <row r="365" spans="1:11">
      <c r="A365" s="24" t="str">
        <f>[7]签字版本!A365</f>
        <v>359</v>
      </c>
      <c r="B365" s="24" t="str">
        <f>[7]签字版本!B365</f>
        <v>罗伟清</v>
      </c>
      <c r="C365" s="24" t="str">
        <f>SUBSTITUTE([7]签字版本!C365,MID([7]签字版本!C365,7,8),"********")</f>
        <v>352627********1914</v>
      </c>
      <c r="D365" s="25" t="str">
        <f>SUBSTITUTE([7]签字版本!D365,MID([7]签字版本!D365,4,4),"****")</f>
        <v>312****</v>
      </c>
      <c r="E365" s="24" t="str">
        <f>[7]签字版本!E365</f>
        <v>下罗村</v>
      </c>
      <c r="F365" s="26">
        <f>[7]签字版本!F365</f>
        <v>2.89</v>
      </c>
      <c r="G365" s="26">
        <f>F365</f>
        <v>2.89</v>
      </c>
      <c r="H365" s="26">
        <f>G365*30</f>
        <v>86.7</v>
      </c>
      <c r="I365" s="26">
        <f>[7]签字版本!J365</f>
        <v>17.34</v>
      </c>
      <c r="J365" s="25" t="str">
        <f>SUBSTITUTE([7]签字版本!K365,MID([7]签字版本!K365,9,7),"*******")</f>
        <v>90908210*******0236369</v>
      </c>
      <c r="K365" s="24" t="str">
        <f>[7]签字版本!L365</f>
        <v>连城县农村信用联社罗坊信用社</v>
      </c>
    </row>
    <row r="366" spans="1:11">
      <c r="A366" s="24" t="str">
        <f>[7]签字版本!A366</f>
        <v>360</v>
      </c>
      <c r="B366" s="24" t="str">
        <f>[7]签字版本!B366</f>
        <v>罗礼汀</v>
      </c>
      <c r="C366" s="24" t="str">
        <f>SUBSTITUTE([7]签字版本!C366,MID([7]签字版本!C366,7,8),"********")</f>
        <v>352627********1934</v>
      </c>
      <c r="D366" s="25" t="str">
        <f>SUBSTITUTE([7]签字版本!D366,MID([7]签字版本!D366,4,4),"****")</f>
        <v>153****7503</v>
      </c>
      <c r="E366" s="24" t="str">
        <f>[7]签字版本!E366</f>
        <v>下罗村</v>
      </c>
      <c r="F366" s="26">
        <f>[7]签字版本!F366</f>
        <v>4.33</v>
      </c>
      <c r="G366" s="26">
        <f>F366</f>
        <v>4.33</v>
      </c>
      <c r="H366" s="26">
        <f>G366*30</f>
        <v>129.9</v>
      </c>
      <c r="I366" s="26">
        <f>[7]签字版本!J366</f>
        <v>25.98</v>
      </c>
      <c r="J366" s="25" t="str">
        <f>SUBSTITUTE([7]签字版本!K366,MID([7]签字版本!K366,9,7),"*******")</f>
        <v>90908210*******0049909</v>
      </c>
      <c r="K366" s="24" t="str">
        <f>[7]签字版本!L366</f>
        <v>连城县农村信用联社罗坊信用社</v>
      </c>
    </row>
    <row r="367" spans="1:11">
      <c r="A367" s="24" t="str">
        <f>[7]签字版本!A367</f>
        <v>361</v>
      </c>
      <c r="B367" s="24" t="str">
        <f>[7]签字版本!B367</f>
        <v>罗庆堂</v>
      </c>
      <c r="C367" s="24" t="str">
        <f>SUBSTITUTE([7]签字版本!C367,MID([7]签字版本!C367,7,8),"********")</f>
        <v>350825********1939</v>
      </c>
      <c r="D367" s="25" t="str">
        <f>SUBSTITUTE([7]签字版本!D367,MID([7]签字版本!D367,4,4),"****")</f>
        <v>139****4627</v>
      </c>
      <c r="E367" s="24" t="str">
        <f>[7]签字版本!E367</f>
        <v>下罗村</v>
      </c>
      <c r="F367" s="26">
        <f>[7]签字版本!F367</f>
        <v>4.12</v>
      </c>
      <c r="G367" s="26">
        <f>F367</f>
        <v>4.12</v>
      </c>
      <c r="H367" s="26">
        <f>G367*30</f>
        <v>123.6</v>
      </c>
      <c r="I367" s="26">
        <f>[7]签字版本!J367</f>
        <v>24.72</v>
      </c>
      <c r="J367" s="25" t="str">
        <f>SUBSTITUTE([7]签字版本!K367,MID([7]签字版本!K367,9,7),"*******")</f>
        <v>90908210*******0049892</v>
      </c>
      <c r="K367" s="24" t="str">
        <f>[7]签字版本!L367</f>
        <v>连城县农村信用联社罗坊信用社</v>
      </c>
    </row>
    <row r="368" spans="1:11">
      <c r="A368" s="24" t="str">
        <f>[7]签字版本!A368</f>
        <v>362</v>
      </c>
      <c r="B368" s="24" t="str">
        <f>[7]签字版本!B368</f>
        <v>钱碧群</v>
      </c>
      <c r="C368" s="24" t="str">
        <f>SUBSTITUTE([7]签字版本!C368,MID([7]签字版本!C368,7,8),"********")</f>
        <v>352627********1923</v>
      </c>
      <c r="D368" s="25" t="str">
        <f>SUBSTITUTE([7]签字版本!D368,MID([7]签字版本!D368,4,4),"****")</f>
        <v>312****</v>
      </c>
      <c r="E368" s="24" t="str">
        <f>[7]签字版本!E368</f>
        <v>下罗村</v>
      </c>
      <c r="F368" s="26">
        <f>[7]签字版本!F368</f>
        <v>2.82</v>
      </c>
      <c r="G368" s="26">
        <f>F368</f>
        <v>2.82</v>
      </c>
      <c r="H368" s="26">
        <f>G368*30</f>
        <v>84.6</v>
      </c>
      <c r="I368" s="26">
        <f>[7]签字版本!J368</f>
        <v>16.92</v>
      </c>
      <c r="J368" s="25" t="str">
        <f>SUBSTITUTE([7]签字版本!K368,MID([7]签字版本!K368,9,7),"*******")</f>
        <v>62218405*******6990</v>
      </c>
      <c r="K368" s="24" t="str">
        <f>[7]签字版本!L368</f>
        <v>连城县农村信用联社罗坊信用社</v>
      </c>
    </row>
    <row r="369" spans="1:11">
      <c r="A369" s="24" t="str">
        <f>[7]签字版本!A369</f>
        <v>363</v>
      </c>
      <c r="B369" s="24" t="str">
        <f>[7]签字版本!B369</f>
        <v>罗礼彪</v>
      </c>
      <c r="C369" s="24" t="str">
        <f>SUBSTITUTE([7]签字版本!C369,MID([7]签字版本!C369,7,8),"********")</f>
        <v>352627********1919</v>
      </c>
      <c r="D369" s="25" t="str">
        <f>SUBSTITUTE([7]签字版本!D369,MID([7]签字版本!D369,4,4),"****")</f>
        <v>312****</v>
      </c>
      <c r="E369" s="24" t="str">
        <f>[7]签字版本!E369</f>
        <v>下罗村</v>
      </c>
      <c r="F369" s="26">
        <f>[7]签字版本!F369</f>
        <v>3.38</v>
      </c>
      <c r="G369" s="26">
        <f>F369</f>
        <v>3.38</v>
      </c>
      <c r="H369" s="26">
        <f>G369*30</f>
        <v>101.4</v>
      </c>
      <c r="I369" s="26">
        <f>[7]签字版本!J369</f>
        <v>20.28</v>
      </c>
      <c r="J369" s="25" t="str">
        <f>SUBSTITUTE([7]签字版本!K369,MID([7]签字版本!K369,9,7),"*******")</f>
        <v>90908210*******0049785</v>
      </c>
      <c r="K369" s="24" t="str">
        <f>[7]签字版本!L369</f>
        <v>连城县农村信用联社罗坊信用社</v>
      </c>
    </row>
    <row r="370" spans="1:11">
      <c r="A370" s="24" t="str">
        <f>[7]签字版本!A370</f>
        <v>364</v>
      </c>
      <c r="B370" s="24" t="str">
        <f>[7]签字版本!B370</f>
        <v>黄月珍</v>
      </c>
      <c r="C370" s="24" t="str">
        <f>SUBSTITUTE([7]签字版本!C370,MID([7]签字版本!C370,7,8),"********")</f>
        <v>352627********1925</v>
      </c>
      <c r="D370" s="25" t="str">
        <f>SUBSTITUTE([7]签字版本!D370,MID([7]签字版本!D370,4,4),"****")</f>
        <v>139****2137</v>
      </c>
      <c r="E370" s="24" t="str">
        <f>[7]签字版本!E370</f>
        <v>下罗村</v>
      </c>
      <c r="F370" s="26">
        <f>[7]签字版本!F370</f>
        <v>4.83</v>
      </c>
      <c r="G370" s="26">
        <f>F370</f>
        <v>4.83</v>
      </c>
      <c r="H370" s="26">
        <f>G370*30</f>
        <v>144.9</v>
      </c>
      <c r="I370" s="26">
        <f>[7]签字版本!J370</f>
        <v>28.98</v>
      </c>
      <c r="J370" s="25" t="str">
        <f>SUBSTITUTE([7]签字版本!K370,MID([7]签字版本!K370,9,7),"*******")</f>
        <v>62218405*******7048</v>
      </c>
      <c r="K370" s="24" t="str">
        <f>[7]签字版本!L370</f>
        <v>连城县农村信用联社罗坊信用社</v>
      </c>
    </row>
    <row r="371" spans="1:11">
      <c r="A371" s="24" t="str">
        <f>[7]签字版本!A371</f>
        <v>365</v>
      </c>
      <c r="B371" s="24" t="str">
        <f>[7]签字版本!B371</f>
        <v>罗礼才</v>
      </c>
      <c r="C371" s="24" t="str">
        <f>SUBSTITUTE([7]签字版本!C371,MID([7]签字版本!C371,7,8),"********")</f>
        <v>352627********1917</v>
      </c>
      <c r="D371" s="25" t="str">
        <f>SUBSTITUTE([7]签字版本!D371,MID([7]签字版本!D371,4,4),"****")</f>
        <v>133****2515</v>
      </c>
      <c r="E371" s="24" t="str">
        <f>[7]签字版本!E371</f>
        <v>下罗村</v>
      </c>
      <c r="F371" s="26">
        <f>[7]签字版本!F371</f>
        <v>4.39</v>
      </c>
      <c r="G371" s="26">
        <f>F371</f>
        <v>4.39</v>
      </c>
      <c r="H371" s="26">
        <f>G371*30</f>
        <v>131.7</v>
      </c>
      <c r="I371" s="26">
        <f>[7]签字版本!J371</f>
        <v>26.34</v>
      </c>
      <c r="J371" s="25" t="str">
        <f>SUBSTITUTE([7]签字版本!K371,MID([7]签字版本!K371,9,7),"*******")</f>
        <v>90908210*******0049874</v>
      </c>
      <c r="K371" s="24" t="str">
        <f>[7]签字版本!L371</f>
        <v>连城县农村信用联社罗坊信用社</v>
      </c>
    </row>
    <row r="372" spans="1:11">
      <c r="A372" s="24" t="str">
        <f>[7]签字版本!A372</f>
        <v>366</v>
      </c>
      <c r="B372" s="24" t="str">
        <f>[7]签字版本!B372</f>
        <v>罗金升</v>
      </c>
      <c r="C372" s="24" t="str">
        <f>SUBSTITUTE([7]签字版本!C372,MID([7]签字版本!C372,7,8),"********")</f>
        <v>352627********1914</v>
      </c>
      <c r="D372" s="25" t="str">
        <f>SUBSTITUTE([7]签字版本!D372,MID([7]签字版本!D372,4,4),"****")</f>
        <v/>
      </c>
      <c r="E372" s="24" t="str">
        <f>[7]签字版本!E372</f>
        <v>下罗村</v>
      </c>
      <c r="F372" s="26">
        <f>[7]签字版本!F372</f>
        <v>0.81</v>
      </c>
      <c r="G372" s="26">
        <f>F372</f>
        <v>0.81</v>
      </c>
      <c r="H372" s="26">
        <f>G372*30</f>
        <v>24.3</v>
      </c>
      <c r="I372" s="26">
        <f>[7]签字版本!J372</f>
        <v>4.86</v>
      </c>
      <c r="J372" s="25" t="str">
        <f>SUBSTITUTE([7]签字版本!K372,MID([7]签字版本!K372,9,7),"*******")</f>
        <v>62218405*******6982</v>
      </c>
      <c r="K372" s="24" t="str">
        <f>[7]签字版本!L372</f>
        <v>连城县农村信用联社罗坊信用社</v>
      </c>
    </row>
    <row r="373" spans="1:11">
      <c r="A373" s="24" t="str">
        <f>[7]签字版本!A373</f>
        <v>367</v>
      </c>
      <c r="B373" s="24" t="str">
        <f>[7]签字版本!B373</f>
        <v>罗止善</v>
      </c>
      <c r="C373" s="24" t="str">
        <f>SUBSTITUTE([7]签字版本!C373,MID([7]签字版本!C373,7,8),"********")</f>
        <v>352627********1914</v>
      </c>
      <c r="D373" s="25" t="str">
        <f>SUBSTITUTE([7]签字版本!D373,MID([7]签字版本!D373,4,4),"****")</f>
        <v>183****4768</v>
      </c>
      <c r="E373" s="24" t="str">
        <f>[7]签字版本!E373</f>
        <v>下罗村</v>
      </c>
      <c r="F373" s="26">
        <f>[7]签字版本!F373</f>
        <v>3.29</v>
      </c>
      <c r="G373" s="26">
        <f>F373</f>
        <v>3.29</v>
      </c>
      <c r="H373" s="26">
        <f>G373*30</f>
        <v>98.7</v>
      </c>
      <c r="I373" s="26">
        <f>[7]签字版本!J373</f>
        <v>19.74</v>
      </c>
      <c r="J373" s="25" t="str">
        <f>SUBSTITUTE([7]签字版本!K373,MID([7]签字版本!K373,9,7),"*******")</f>
        <v>90908210*******0050139</v>
      </c>
      <c r="K373" s="24" t="str">
        <f>[7]签字版本!L373</f>
        <v>连城县农村信用联社罗坊信用社</v>
      </c>
    </row>
    <row r="374" spans="1:11">
      <c r="A374" s="24" t="str">
        <f>[7]签字版本!A374</f>
        <v>368</v>
      </c>
      <c r="B374" s="24" t="str">
        <f>[7]签字版本!B374</f>
        <v>沈玉清</v>
      </c>
      <c r="C374" s="24" t="str">
        <f>SUBSTITUTE([7]签字版本!C374,MID([7]签字版本!C374,7,8),"********")</f>
        <v>352627********1942</v>
      </c>
      <c r="D374" s="25" t="str">
        <f>SUBSTITUTE([7]签字版本!D374,MID([7]签字版本!D374,4,4),"****")</f>
        <v>152****0026</v>
      </c>
      <c r="E374" s="24" t="str">
        <f>[7]签字版本!E374</f>
        <v>下罗村</v>
      </c>
      <c r="F374" s="26">
        <f>[7]签字版本!F374</f>
        <v>3.04</v>
      </c>
      <c r="G374" s="26">
        <f>F374</f>
        <v>3.04</v>
      </c>
      <c r="H374" s="26">
        <f>G374*30</f>
        <v>91.2</v>
      </c>
      <c r="I374" s="26">
        <f>[7]签字版本!J374</f>
        <v>18.24</v>
      </c>
      <c r="J374" s="25" t="str">
        <f>SUBSTITUTE([7]签字版本!K374,MID([7]签字版本!K374,9,7),"*******")</f>
        <v>62218405*******1443</v>
      </c>
      <c r="K374" s="24" t="str">
        <f>[7]签字版本!L374</f>
        <v>连城县农村信用联社罗坊信用社</v>
      </c>
    </row>
    <row r="375" spans="1:11">
      <c r="A375" s="24" t="str">
        <f>[7]签字版本!A375</f>
        <v>369</v>
      </c>
      <c r="B375" s="24" t="str">
        <f>[7]签字版本!B375</f>
        <v>罗强太</v>
      </c>
      <c r="C375" s="24" t="str">
        <f>SUBSTITUTE([7]签字版本!C375,MID([7]签字版本!C375,7,8),"********")</f>
        <v>350825********191X</v>
      </c>
      <c r="D375" s="25" t="str">
        <f>SUBSTITUTE([7]签字版本!D375,MID([7]签字版本!D375,4,4),"****")</f>
        <v/>
      </c>
      <c r="E375" s="24" t="str">
        <f>[7]签字版本!E375</f>
        <v>下罗村</v>
      </c>
      <c r="F375" s="26">
        <f>[7]签字版本!F375</f>
        <v>1.61</v>
      </c>
      <c r="G375" s="26">
        <f>F375</f>
        <v>1.61</v>
      </c>
      <c r="H375" s="26">
        <f>G375*30</f>
        <v>48.3</v>
      </c>
      <c r="I375" s="26">
        <f>[7]签字版本!J375</f>
        <v>9.66</v>
      </c>
      <c r="J375" s="25" t="str">
        <f>SUBSTITUTE([7]签字版本!K375,MID([7]签字版本!K375,9,7),"*******")</f>
        <v>62218401*******7084</v>
      </c>
      <c r="K375" s="24" t="str">
        <f>[7]签字版本!L375</f>
        <v>连城县农村信用联社罗坊信用社</v>
      </c>
    </row>
    <row r="376" spans="1:11">
      <c r="A376" s="24" t="str">
        <f>[7]签字版本!A376</f>
        <v>370</v>
      </c>
      <c r="B376" s="24" t="str">
        <f>[7]签字版本!B376</f>
        <v>罗均太</v>
      </c>
      <c r="C376" s="24" t="str">
        <f>SUBSTITUTE([7]签字版本!C376,MID([7]签字版本!C376,7,8),"********")</f>
        <v>352627********1910</v>
      </c>
      <c r="D376" s="25" t="str">
        <f>SUBSTITUTE([7]签字版本!D376,MID([7]签字版本!D376,4,4),"****")</f>
        <v>150****0696</v>
      </c>
      <c r="E376" s="24" t="str">
        <f>[7]签字版本!E376</f>
        <v>下罗村</v>
      </c>
      <c r="F376" s="26">
        <f>[7]签字版本!F376</f>
        <v>2.88</v>
      </c>
      <c r="G376" s="26">
        <f>F376</f>
        <v>2.88</v>
      </c>
      <c r="H376" s="26">
        <f>G376*30</f>
        <v>86.4</v>
      </c>
      <c r="I376" s="26">
        <f>[7]签字版本!J376</f>
        <v>17.28</v>
      </c>
      <c r="J376" s="25" t="str">
        <f>SUBSTITUTE([7]签字版本!K376,MID([7]签字版本!K376,9,7),"*******")</f>
        <v>62218405*******7881</v>
      </c>
      <c r="K376" s="24" t="str">
        <f>[7]签字版本!L376</f>
        <v>连城县农村信用联社罗坊信用社</v>
      </c>
    </row>
    <row r="377" spans="1:11">
      <c r="A377" s="24" t="str">
        <f>[7]签字版本!A377</f>
        <v>371</v>
      </c>
      <c r="B377" s="24" t="str">
        <f>[7]签字版本!B377</f>
        <v>罗长明</v>
      </c>
      <c r="C377" s="24" t="str">
        <f>SUBSTITUTE([7]签字版本!C377,MID([7]签字版本!C377,7,8),"********")</f>
        <v>352627********1916</v>
      </c>
      <c r="D377" s="25" t="str">
        <f>SUBSTITUTE([7]签字版本!D377,MID([7]签字版本!D377,4,4),"****")</f>
        <v>151****6385</v>
      </c>
      <c r="E377" s="24" t="str">
        <f>[7]签字版本!E377</f>
        <v>下罗村</v>
      </c>
      <c r="F377" s="26">
        <f>[7]签字版本!F377</f>
        <v>1.18</v>
      </c>
      <c r="G377" s="26">
        <f>F377</f>
        <v>1.18</v>
      </c>
      <c r="H377" s="26">
        <f>G377*30</f>
        <v>35.4</v>
      </c>
      <c r="I377" s="26">
        <f>[7]签字版本!J377</f>
        <v>7.08</v>
      </c>
      <c r="J377" s="25" t="str">
        <f>SUBSTITUTE([7]签字版本!K377,MID([7]签字版本!K377,9,7),"*******")</f>
        <v>90908210*******0050228</v>
      </c>
      <c r="K377" s="24" t="str">
        <f>[7]签字版本!L377</f>
        <v>连城县农村信用联社罗坊信用社</v>
      </c>
    </row>
    <row r="378" spans="1:11">
      <c r="A378" s="24" t="str">
        <f>[7]签字版本!A378</f>
        <v>372</v>
      </c>
      <c r="B378" s="24" t="str">
        <f>[7]签字版本!B378</f>
        <v>罗永洪</v>
      </c>
      <c r="C378" s="24" t="str">
        <f>SUBSTITUTE([7]签字版本!C378,MID([7]签字版本!C378,7,8),"********")</f>
        <v>352627********1918</v>
      </c>
      <c r="D378" s="25" t="str">
        <f>SUBSTITUTE([7]签字版本!D378,MID([7]签字版本!D378,4,4),"****")</f>
        <v>133****5690</v>
      </c>
      <c r="E378" s="24" t="str">
        <f>[7]签字版本!E378</f>
        <v>下罗村</v>
      </c>
      <c r="F378" s="26">
        <f>[7]签字版本!F378</f>
        <v>2.75</v>
      </c>
      <c r="G378" s="26">
        <f>F378</f>
        <v>2.75</v>
      </c>
      <c r="H378" s="26">
        <f>G378*30</f>
        <v>82.5</v>
      </c>
      <c r="I378" s="26">
        <f>[7]签字版本!J378</f>
        <v>16.5</v>
      </c>
      <c r="J378" s="25" t="str">
        <f>SUBSTITUTE([7]签字版本!K378,MID([7]签字版本!K378,9,7),"*******")</f>
        <v>90908210*******0050200</v>
      </c>
      <c r="K378" s="24" t="str">
        <f>[7]签字版本!L378</f>
        <v>连城县农村信用联社罗坊信用社</v>
      </c>
    </row>
    <row r="379" spans="1:11">
      <c r="A379" s="24" t="str">
        <f>[7]签字版本!A379</f>
        <v>373</v>
      </c>
      <c r="B379" s="24" t="str">
        <f>[7]签字版本!B379</f>
        <v>罗永如</v>
      </c>
      <c r="C379" s="24" t="str">
        <f>SUBSTITUTE([7]签字版本!C379,MID([7]签字版本!C379,7,8),"********")</f>
        <v>352627********1915</v>
      </c>
      <c r="D379" s="25" t="str">
        <f>SUBSTITUTE([7]签字版本!D379,MID([7]签字版本!D379,4,4),"****")</f>
        <v>151****6625</v>
      </c>
      <c r="E379" s="24" t="str">
        <f>[7]签字版本!E379</f>
        <v>下罗村</v>
      </c>
      <c r="F379" s="26">
        <f>[7]签字版本!F379</f>
        <v>1.67</v>
      </c>
      <c r="G379" s="26">
        <f>F379</f>
        <v>1.67</v>
      </c>
      <c r="H379" s="26">
        <f>G379*30</f>
        <v>50.1</v>
      </c>
      <c r="I379" s="26">
        <f>[7]签字版本!J379</f>
        <v>10.02</v>
      </c>
      <c r="J379" s="25" t="str">
        <f>SUBSTITUTE([7]签字版本!K379,MID([7]签字版本!K379,9,7),"*******")</f>
        <v>90908210*******0050166</v>
      </c>
      <c r="K379" s="24" t="str">
        <f>[7]签字版本!L379</f>
        <v>连城县农村信用联社罗坊信用社</v>
      </c>
    </row>
    <row r="380" spans="1:11">
      <c r="A380" s="24" t="str">
        <f>[7]签字版本!A380</f>
        <v>374</v>
      </c>
      <c r="B380" s="24" t="str">
        <f>[7]签字版本!B380</f>
        <v>罗永良</v>
      </c>
      <c r="C380" s="24" t="str">
        <f>SUBSTITUTE([7]签字版本!C380,MID([7]签字版本!C380,7,8),"********")</f>
        <v>352627********1914</v>
      </c>
      <c r="D380" s="25" t="str">
        <f>SUBSTITUTE([7]签字版本!D380,MID([7]签字版本!D380,4,4),"****")</f>
        <v>138****9548</v>
      </c>
      <c r="E380" s="24" t="str">
        <f>[7]签字版本!E380</f>
        <v>下罗村</v>
      </c>
      <c r="F380" s="26">
        <f>[7]签字版本!F380</f>
        <v>2.29</v>
      </c>
      <c r="G380" s="26">
        <f>F380</f>
        <v>2.29</v>
      </c>
      <c r="H380" s="26">
        <f>G380*30</f>
        <v>68.7</v>
      </c>
      <c r="I380" s="26">
        <f>[7]签字版本!J380</f>
        <v>13.74</v>
      </c>
      <c r="J380" s="25" t="str">
        <f>SUBSTITUTE([7]签字版本!K380,MID([7]签字版本!K380,9,7),"*******")</f>
        <v>90908210*******0050282</v>
      </c>
      <c r="K380" s="24" t="str">
        <f>[7]签字版本!L380</f>
        <v>连城县农村信用联社罗坊信用社</v>
      </c>
    </row>
    <row r="381" spans="1:11">
      <c r="A381" s="24" t="str">
        <f>[7]签字版本!A381</f>
        <v>375</v>
      </c>
      <c r="B381" s="24" t="str">
        <f>[7]签字版本!B381</f>
        <v>罗文升</v>
      </c>
      <c r="C381" s="24" t="str">
        <f>SUBSTITUTE([7]签字版本!C381,MID([7]签字版本!C381,7,8),"********")</f>
        <v>352627********1919</v>
      </c>
      <c r="D381" s="25" t="str">
        <f>SUBSTITUTE([7]签字版本!D381,MID([7]签字版本!D381,4,4),"****")</f>
        <v>312****</v>
      </c>
      <c r="E381" s="24" t="str">
        <f>[7]签字版本!E381</f>
        <v>下罗村</v>
      </c>
      <c r="F381" s="26">
        <f>[7]签字版本!F381</f>
        <v>1.84</v>
      </c>
      <c r="G381" s="26">
        <f>F381</f>
        <v>1.84</v>
      </c>
      <c r="H381" s="26">
        <f>G381*30</f>
        <v>55.2</v>
      </c>
      <c r="I381" s="26">
        <f>[7]签字版本!J381</f>
        <v>11.04</v>
      </c>
      <c r="J381" s="25" t="str">
        <f>SUBSTITUTE([7]签字版本!K381,MID([7]签字版本!K381,9,7),"*******")</f>
        <v>90908210*******0050086</v>
      </c>
      <c r="K381" s="24" t="str">
        <f>[7]签字版本!L381</f>
        <v>连城县农村信用联社罗坊信用社</v>
      </c>
    </row>
    <row r="382" spans="1:11">
      <c r="A382" s="24" t="str">
        <f>[7]签字版本!A382</f>
        <v>376</v>
      </c>
      <c r="B382" s="24" t="str">
        <f>[7]签字版本!B382</f>
        <v>罗礼海</v>
      </c>
      <c r="C382" s="24" t="str">
        <f>SUBSTITUTE([7]签字版本!C382,MID([7]签字版本!C382,7,8),"********")</f>
        <v>352627********1911</v>
      </c>
      <c r="D382" s="25" t="str">
        <f>SUBSTITUTE([7]签字版本!D382,MID([7]签字版本!D382,4,4),"****")</f>
        <v>152****7327</v>
      </c>
      <c r="E382" s="24" t="str">
        <f>[7]签字版本!E382</f>
        <v>下罗村</v>
      </c>
      <c r="F382" s="26">
        <f>[7]签字版本!F382</f>
        <v>2.59</v>
      </c>
      <c r="G382" s="26">
        <f>F382</f>
        <v>2.59</v>
      </c>
      <c r="H382" s="26">
        <f>G382*30</f>
        <v>77.7</v>
      </c>
      <c r="I382" s="26">
        <f>[7]签字版本!J382</f>
        <v>15.54</v>
      </c>
      <c r="J382" s="25" t="str">
        <f>SUBSTITUTE([7]签字版本!K382,MID([7]签字版本!K382,9,7),"*******")</f>
        <v>90908210*******0050068</v>
      </c>
      <c r="K382" s="24" t="str">
        <f>[7]签字版本!L382</f>
        <v>连城县农村信用联社罗坊信用社</v>
      </c>
    </row>
    <row r="383" spans="1:11">
      <c r="A383" s="24" t="str">
        <f>[7]签字版本!A383</f>
        <v>377</v>
      </c>
      <c r="B383" s="24" t="str">
        <f>[7]签字版本!B383</f>
        <v>罗礼存</v>
      </c>
      <c r="C383" s="24" t="str">
        <f>SUBSTITUTE([7]签字版本!C383,MID([7]签字版本!C383,7,8),"********")</f>
        <v>352627********1918</v>
      </c>
      <c r="D383" s="25" t="str">
        <f>SUBSTITUTE([7]签字版本!D383,MID([7]签字版本!D383,4,4),"****")</f>
        <v>151****7467</v>
      </c>
      <c r="E383" s="24" t="str">
        <f>[7]签字版本!E383</f>
        <v>下罗村</v>
      </c>
      <c r="F383" s="26">
        <f>[7]签字版本!F383</f>
        <v>2.91</v>
      </c>
      <c r="G383" s="26">
        <f>F383</f>
        <v>2.91</v>
      </c>
      <c r="H383" s="26">
        <f>G383*30</f>
        <v>87.3</v>
      </c>
      <c r="I383" s="26">
        <f>[7]签字版本!J383</f>
        <v>17.46</v>
      </c>
      <c r="J383" s="25" t="str">
        <f>SUBSTITUTE([7]签字版本!K383,MID([7]签字版本!K383,9,7),"*******")</f>
        <v>90908210*******0050059</v>
      </c>
      <c r="K383" s="24" t="str">
        <f>[7]签字版本!L383</f>
        <v>连城县农村信用联社罗坊信用社</v>
      </c>
    </row>
    <row r="384" spans="1:11">
      <c r="A384" s="24" t="str">
        <f>[7]签字版本!A384</f>
        <v>378</v>
      </c>
      <c r="B384" s="24" t="str">
        <f>[7]签字版本!B384</f>
        <v>罗礼平</v>
      </c>
      <c r="C384" s="24" t="str">
        <f>SUBSTITUTE([7]签字版本!C384,MID([7]签字版本!C384,7,8),"********")</f>
        <v>350825********1913</v>
      </c>
      <c r="D384" s="25" t="str">
        <f>SUBSTITUTE([7]签字版本!D384,MID([7]签字版本!D384,4,4),"****")</f>
        <v>159****2252</v>
      </c>
      <c r="E384" s="24" t="str">
        <f>[7]签字版本!E384</f>
        <v>下罗村</v>
      </c>
      <c r="F384" s="26">
        <f>[7]签字版本!F384</f>
        <v>3.13</v>
      </c>
      <c r="G384" s="26">
        <f>F384</f>
        <v>3.13</v>
      </c>
      <c r="H384" s="26">
        <f>G384*30</f>
        <v>93.9</v>
      </c>
      <c r="I384" s="26">
        <f>[7]签字版本!J384</f>
        <v>18.78</v>
      </c>
      <c r="J384" s="25" t="str">
        <f>SUBSTITUTE([7]签字版本!K384,MID([7]签字版本!K384,9,7),"*******")</f>
        <v>62303611*******6438</v>
      </c>
      <c r="K384" s="24" t="str">
        <f>[7]签字版本!L384</f>
        <v>连城县农村信用联社罗坊信用社</v>
      </c>
    </row>
    <row r="385" spans="1:11">
      <c r="A385" s="24" t="str">
        <f>[7]签字版本!A385</f>
        <v>379</v>
      </c>
      <c r="B385" s="24" t="str">
        <f>[7]签字版本!B385</f>
        <v>邹秀芳</v>
      </c>
      <c r="C385" s="24" t="str">
        <f>SUBSTITUTE([7]签字版本!C385,MID([7]签字版本!C385,7,8),"********")</f>
        <v>352627********1626</v>
      </c>
      <c r="D385" s="25" t="str">
        <f>SUBSTITUTE([7]签字版本!D385,MID([7]签字版本!D385,4,4),"****")</f>
        <v>312****</v>
      </c>
      <c r="E385" s="24" t="str">
        <f>[7]签字版本!E385</f>
        <v>下罗村</v>
      </c>
      <c r="F385" s="26">
        <f>[7]签字版本!F385</f>
        <v>1.52</v>
      </c>
      <c r="G385" s="26">
        <f>F385</f>
        <v>1.52</v>
      </c>
      <c r="H385" s="26">
        <f>G385*30</f>
        <v>45.6</v>
      </c>
      <c r="I385" s="26">
        <f>[7]签字版本!J385</f>
        <v>9.12</v>
      </c>
      <c r="J385" s="25" t="str">
        <f>SUBSTITUTE([7]签字版本!K385,MID([7]签字版本!K385,9,7),"*******")</f>
        <v>62218405*******1476</v>
      </c>
      <c r="K385" s="24" t="str">
        <f>[7]签字版本!L385</f>
        <v>连城县农村信用联社罗坊信用社</v>
      </c>
    </row>
    <row r="386" spans="1:11">
      <c r="A386" s="24" t="str">
        <f>[7]签字版本!A386</f>
        <v>380</v>
      </c>
      <c r="B386" s="24" t="str">
        <f>[7]签字版本!B386</f>
        <v>罗礼波</v>
      </c>
      <c r="C386" s="24" t="str">
        <f>SUBSTITUTE([7]签字版本!C386,MID([7]签字版本!C386,7,8),"********")</f>
        <v>352627********1912</v>
      </c>
      <c r="D386" s="25" t="str">
        <f>SUBSTITUTE([7]签字版本!D386,MID([7]签字版本!D386,4,4),"****")</f>
        <v>147****6763</v>
      </c>
      <c r="E386" s="24" t="str">
        <f>[7]签字版本!E386</f>
        <v>下罗村</v>
      </c>
      <c r="F386" s="26">
        <f>[7]签字版本!F386</f>
        <v>2.91</v>
      </c>
      <c r="G386" s="26">
        <f>F386</f>
        <v>2.91</v>
      </c>
      <c r="H386" s="26">
        <f>G386*30</f>
        <v>87.3</v>
      </c>
      <c r="I386" s="26">
        <f>[7]签字版本!J386</f>
        <v>17.46</v>
      </c>
      <c r="J386" s="25" t="str">
        <f>SUBSTITUTE([7]签字版本!K386,MID([7]签字版本!K386,9,7),"*******")</f>
        <v>90908210*******0050040</v>
      </c>
      <c r="K386" s="24" t="str">
        <f>[7]签字版本!L386</f>
        <v>连城县农村信用联社罗坊信用社</v>
      </c>
    </row>
    <row r="387" spans="1:11">
      <c r="A387" s="24" t="str">
        <f>[7]签字版本!A387</f>
        <v>381</v>
      </c>
      <c r="B387" s="24" t="str">
        <f>[7]签字版本!B387</f>
        <v>罗礼泉</v>
      </c>
      <c r="C387" s="24" t="str">
        <f>SUBSTITUTE([7]签字版本!C387,MID([7]签字版本!C387,7,8),"********")</f>
        <v>352627********1913</v>
      </c>
      <c r="D387" s="25" t="str">
        <f>SUBSTITUTE([7]签字版本!D387,MID([7]签字版本!D387,4,4),"****")</f>
        <v>138****7138</v>
      </c>
      <c r="E387" s="24" t="str">
        <f>[7]签字版本!E387</f>
        <v>下罗村</v>
      </c>
      <c r="F387" s="26">
        <f>[7]签字版本!F387</f>
        <v>1.9</v>
      </c>
      <c r="G387" s="26">
        <f>F387</f>
        <v>1.9</v>
      </c>
      <c r="H387" s="26">
        <f>G387*30</f>
        <v>57</v>
      </c>
      <c r="I387" s="26">
        <f>[7]签字版本!J387</f>
        <v>11.4</v>
      </c>
      <c r="J387" s="25" t="str">
        <f>SUBSTITUTE([7]签字版本!K387,MID([7]签字版本!K387,9,7),"*******")</f>
        <v>90908210*******0050246</v>
      </c>
      <c r="K387" s="24" t="str">
        <f>[7]签字版本!L387</f>
        <v>连城县农村信用联社罗坊信用社</v>
      </c>
    </row>
    <row r="388" spans="1:11">
      <c r="A388" s="24" t="str">
        <f>[7]签字版本!A388</f>
        <v>382</v>
      </c>
      <c r="B388" s="24" t="str">
        <f>[7]签字版本!B388</f>
        <v>罗桥太</v>
      </c>
      <c r="C388" s="24" t="str">
        <f>SUBSTITUTE([7]签字版本!C388,MID([7]签字版本!C388,7,8),"********")</f>
        <v>352627********1914</v>
      </c>
      <c r="D388" s="25" t="str">
        <f>SUBSTITUTE([7]签字版本!D388,MID([7]签字版本!D388,4,4),"****")</f>
        <v>312****</v>
      </c>
      <c r="E388" s="24" t="str">
        <f>[7]签字版本!E388</f>
        <v>下罗村</v>
      </c>
      <c r="F388" s="26">
        <f>[7]签字版本!F388</f>
        <v>3.33</v>
      </c>
      <c r="G388" s="26">
        <f>F388</f>
        <v>3.33</v>
      </c>
      <c r="H388" s="26">
        <f>G388*30</f>
        <v>99.9</v>
      </c>
      <c r="I388" s="26">
        <f>[7]签字版本!J388</f>
        <v>19.98</v>
      </c>
      <c r="J388" s="25" t="str">
        <f>SUBSTITUTE([7]签字版本!K388,MID([7]签字版本!K388,9,7),"*******")</f>
        <v>90908210*******0050273</v>
      </c>
      <c r="K388" s="24" t="str">
        <f>[7]签字版本!L388</f>
        <v>连城县农村信用联社罗坊信用社</v>
      </c>
    </row>
    <row r="389" spans="1:11">
      <c r="A389" s="24" t="str">
        <f>[7]签字版本!A389</f>
        <v>383</v>
      </c>
      <c r="B389" s="24" t="str">
        <f>[7]签字版本!B389</f>
        <v>罗民升</v>
      </c>
      <c r="C389" s="24" t="str">
        <f>SUBSTITUTE([7]签字版本!C389,MID([7]签字版本!C389,7,8),"********")</f>
        <v>352627********1919</v>
      </c>
      <c r="D389" s="25" t="str">
        <f>SUBSTITUTE([7]签字版本!D389,MID([7]签字版本!D389,4,4),"****")</f>
        <v>132****9729</v>
      </c>
      <c r="E389" s="24" t="str">
        <f>[7]签字版本!E389</f>
        <v>下罗村</v>
      </c>
      <c r="F389" s="26">
        <f>[7]签字版本!F389</f>
        <v>2.89</v>
      </c>
      <c r="G389" s="26">
        <f>F389</f>
        <v>2.89</v>
      </c>
      <c r="H389" s="26">
        <f>G389*30</f>
        <v>86.7</v>
      </c>
      <c r="I389" s="26">
        <f>[7]签字版本!J389</f>
        <v>17.34</v>
      </c>
      <c r="J389" s="25" t="str">
        <f>SUBSTITUTE([7]签字版本!K389,MID([7]签字版本!K389,9,7),"*******")</f>
        <v>90908210*******0050193</v>
      </c>
      <c r="K389" s="24" t="str">
        <f>[7]签字版本!L389</f>
        <v>连城县农村信用联社罗坊信用社</v>
      </c>
    </row>
    <row r="390" spans="1:11">
      <c r="A390" s="24" t="str">
        <f>[7]签字版本!A390</f>
        <v>384</v>
      </c>
      <c r="B390" s="24" t="str">
        <f>[7]签字版本!B390</f>
        <v>罗德光</v>
      </c>
      <c r="C390" s="24" t="str">
        <f>SUBSTITUTE([7]签字版本!C390,MID([7]签字版本!C390,7,8),"********")</f>
        <v>352627********1917</v>
      </c>
      <c r="D390" s="25" t="str">
        <f>SUBSTITUTE([7]签字版本!D390,MID([7]签字版本!D390,4,4),"****")</f>
        <v>138****9665</v>
      </c>
      <c r="E390" s="24" t="str">
        <f>[7]签字版本!E390</f>
        <v>下罗村</v>
      </c>
      <c r="F390" s="26">
        <f>[7]签字版本!F390</f>
        <v>1.77</v>
      </c>
      <c r="G390" s="26">
        <f>F390</f>
        <v>1.77</v>
      </c>
      <c r="H390" s="26">
        <f>G390*30</f>
        <v>53.1</v>
      </c>
      <c r="I390" s="26">
        <f>[7]签字版本!J390</f>
        <v>10.62</v>
      </c>
      <c r="J390" s="25" t="str">
        <f>SUBSTITUTE([7]签字版本!K390,MID([7]签字版本!K390,9,7),"*******")</f>
        <v>90908210*******0050120</v>
      </c>
      <c r="K390" s="24" t="str">
        <f>[7]签字版本!L390</f>
        <v>连城县农村信用联社罗坊信用社</v>
      </c>
    </row>
    <row r="391" spans="1:11">
      <c r="A391" s="24" t="str">
        <f>[7]签字版本!A391</f>
        <v>385</v>
      </c>
      <c r="B391" s="24" t="str">
        <f>[7]签字版本!B391</f>
        <v>罗福升</v>
      </c>
      <c r="C391" s="24" t="str">
        <f>SUBSTITUTE([7]签字版本!C391,MID([7]签字版本!C391,7,8),"********")</f>
        <v>352627********1910</v>
      </c>
      <c r="D391" s="25" t="str">
        <f>SUBSTITUTE([7]签字版本!D391,MID([7]签字版本!D391,4,4),"****")</f>
        <v>189****5247</v>
      </c>
      <c r="E391" s="24" t="str">
        <f>[7]签字版本!E391</f>
        <v>下罗村</v>
      </c>
      <c r="F391" s="26">
        <f>[7]签字版本!F391</f>
        <v>2.06</v>
      </c>
      <c r="G391" s="26">
        <f>F391</f>
        <v>2.06</v>
      </c>
      <c r="H391" s="26">
        <f>G391*30</f>
        <v>61.8</v>
      </c>
      <c r="I391" s="26">
        <f>[7]签字版本!J391</f>
        <v>12.36</v>
      </c>
      <c r="J391" s="25" t="str">
        <f>SUBSTITUTE([7]签字版本!K391,MID([7]签字版本!K391,9,7),"*******")</f>
        <v>90908210*******0050102</v>
      </c>
      <c r="K391" s="24" t="str">
        <f>[7]签字版本!L391</f>
        <v>连城县农村信用联社罗坊信用社</v>
      </c>
    </row>
    <row r="392" spans="1:11">
      <c r="A392" s="24" t="str">
        <f>[7]签字版本!A392</f>
        <v>386</v>
      </c>
      <c r="B392" s="24" t="str">
        <f>[7]签字版本!B392</f>
        <v>罗德安</v>
      </c>
      <c r="C392" s="24" t="str">
        <f>SUBSTITUTE([7]签字版本!C392,MID([7]签字版本!C392,7,8),"********")</f>
        <v>352627********1915</v>
      </c>
      <c r="D392" s="25" t="str">
        <f>SUBSTITUTE([7]签字版本!D392,MID([7]签字版本!D392,4,4),"****")</f>
        <v>139****7900</v>
      </c>
      <c r="E392" s="24" t="str">
        <f>[7]签字版本!E392</f>
        <v>下罗村</v>
      </c>
      <c r="F392" s="26">
        <f>[7]签字版本!F392</f>
        <v>3.4</v>
      </c>
      <c r="G392" s="26">
        <f>F392</f>
        <v>3.4</v>
      </c>
      <c r="H392" s="26">
        <f>G392*30</f>
        <v>102</v>
      </c>
      <c r="I392" s="26">
        <f>[7]签字版本!J392</f>
        <v>20.4</v>
      </c>
      <c r="J392" s="25" t="str">
        <f>SUBSTITUTE([7]签字版本!K392,MID([7]签字版本!K392,9,7),"*******")</f>
        <v>90908210*******0050148</v>
      </c>
      <c r="K392" s="24" t="str">
        <f>[7]签字版本!L392</f>
        <v>连城县农村信用联社罗坊信用社</v>
      </c>
    </row>
    <row r="393" spans="1:11">
      <c r="A393" s="24" t="str">
        <f>[7]签字版本!A393</f>
        <v>387</v>
      </c>
      <c r="B393" s="24" t="str">
        <f>[7]签字版本!B393</f>
        <v>罗如太</v>
      </c>
      <c r="C393" s="24" t="str">
        <f>SUBSTITUTE([7]签字版本!C393,MID([7]签字版本!C393,7,8),"********")</f>
        <v>352627********1936</v>
      </c>
      <c r="D393" s="25" t="str">
        <f>SUBSTITUTE([7]签字版本!D393,MID([7]签字版本!D393,4,4),"****")</f>
        <v/>
      </c>
      <c r="E393" s="24" t="str">
        <f>[7]签字版本!E393</f>
        <v>下罗村</v>
      </c>
      <c r="F393" s="26">
        <f>[7]签字版本!F393</f>
        <v>2.12</v>
      </c>
      <c r="G393" s="26">
        <f>F393</f>
        <v>2.12</v>
      </c>
      <c r="H393" s="26">
        <f>G393*30</f>
        <v>63.6</v>
      </c>
      <c r="I393" s="26">
        <f>[7]签字版本!J393</f>
        <v>12.72</v>
      </c>
      <c r="J393" s="25" t="str">
        <f>SUBSTITUTE([7]签字版本!K393,MID([7]签字版本!K393,9,7),"*******")</f>
        <v>62218405*******7899</v>
      </c>
      <c r="K393" s="24" t="str">
        <f>[7]签字版本!L393</f>
        <v>连城县农村信用联社罗坊信用社</v>
      </c>
    </row>
    <row r="394" spans="1:11">
      <c r="A394" s="24" t="str">
        <f>[7]签字版本!A394</f>
        <v>388</v>
      </c>
      <c r="B394" s="24" t="str">
        <f>[7]签字版本!B394</f>
        <v>罗海全</v>
      </c>
      <c r="C394" s="24" t="str">
        <f>SUBSTITUTE([7]签字版本!C394,MID([7]签字版本!C394,7,8),"********")</f>
        <v>352627********1911</v>
      </c>
      <c r="D394" s="25" t="str">
        <f>SUBSTITUTE([7]签字版本!D394,MID([7]签字版本!D394,4,4),"****")</f>
        <v>137****3125</v>
      </c>
      <c r="E394" s="24" t="str">
        <f>[7]签字版本!E394</f>
        <v>下罗村</v>
      </c>
      <c r="F394" s="26">
        <f>[7]签字版本!F394</f>
        <v>2.66</v>
      </c>
      <c r="G394" s="26">
        <f>F394</f>
        <v>2.66</v>
      </c>
      <c r="H394" s="26">
        <f>G394*30</f>
        <v>79.8</v>
      </c>
      <c r="I394" s="26">
        <f>[7]签字版本!J394</f>
        <v>15.96</v>
      </c>
      <c r="J394" s="25" t="str">
        <f>SUBSTITUTE([7]签字版本!K394,MID([7]签字版本!K394,9,7),"*******")</f>
        <v>90908210*******0050157</v>
      </c>
      <c r="K394" s="24" t="str">
        <f>[7]签字版本!L394</f>
        <v>连城县农村信用联社罗坊信用社</v>
      </c>
    </row>
    <row r="395" spans="1:11">
      <c r="A395" s="24" t="str">
        <f>[7]签字版本!A395</f>
        <v>389</v>
      </c>
      <c r="B395" s="24" t="str">
        <f>[7]签字版本!B395</f>
        <v>罗跃平</v>
      </c>
      <c r="C395" s="24" t="str">
        <f>SUBSTITUTE([7]签字版本!C395,MID([7]签字版本!C395,7,8),"********")</f>
        <v>350825********2617</v>
      </c>
      <c r="D395" s="25" t="str">
        <f>SUBSTITUTE([7]签字版本!D395,MID([7]签字版本!D395,4,4),"****")</f>
        <v/>
      </c>
      <c r="E395" s="24" t="str">
        <f>[7]签字版本!E395</f>
        <v>下罗村</v>
      </c>
      <c r="F395" s="26">
        <f>[7]签字版本!F395</f>
        <v>1.88</v>
      </c>
      <c r="G395" s="26">
        <f>F395</f>
        <v>1.88</v>
      </c>
      <c r="H395" s="26">
        <f>G395*30</f>
        <v>56.4</v>
      </c>
      <c r="I395" s="26">
        <f>[7]签字版本!J395</f>
        <v>11.28</v>
      </c>
      <c r="J395" s="25" t="str">
        <f>SUBSTITUTE([7]签字版本!K395,MID([7]签字版本!K395,9,7),"*******")</f>
        <v>62218405*******7352</v>
      </c>
      <c r="K395" s="24" t="str">
        <f>[7]签字版本!L395</f>
        <v>连城县农村信用联社罗坊信用社</v>
      </c>
    </row>
    <row r="396" spans="1:11">
      <c r="A396" s="24" t="str">
        <f>[7]签字版本!A396</f>
        <v>390</v>
      </c>
      <c r="B396" s="24" t="str">
        <f>[7]签字版本!B396</f>
        <v>罗才升</v>
      </c>
      <c r="C396" s="24" t="str">
        <f>SUBSTITUTE([7]签字版本!C396,MID([7]签字版本!C396,7,8),"********")</f>
        <v>352627********1910</v>
      </c>
      <c r="D396" s="25" t="str">
        <f>SUBSTITUTE([7]签字版本!D396,MID([7]签字版本!D396,4,4),"****")</f>
        <v>134****1483</v>
      </c>
      <c r="E396" s="24" t="str">
        <f>[7]签字版本!E396</f>
        <v>下罗村</v>
      </c>
      <c r="F396" s="26">
        <f>[7]签字版本!F396</f>
        <v>1.73</v>
      </c>
      <c r="G396" s="26">
        <f>F396</f>
        <v>1.73</v>
      </c>
      <c r="H396" s="26">
        <f>G396*30</f>
        <v>51.9</v>
      </c>
      <c r="I396" s="26">
        <f>[7]签字版本!J396</f>
        <v>10.38</v>
      </c>
      <c r="J396" s="25" t="str">
        <f>SUBSTITUTE([7]签字版本!K396,MID([7]签字版本!K396,9,7),"*******")</f>
        <v>90908210*******0050095</v>
      </c>
      <c r="K396" s="24" t="str">
        <f>[7]签字版本!L396</f>
        <v>连城县农村信用联社罗坊信用社</v>
      </c>
    </row>
    <row r="397" spans="1:11">
      <c r="A397" s="24" t="str">
        <f>[7]签字版本!A397</f>
        <v>391</v>
      </c>
      <c r="B397" s="24" t="str">
        <f>[7]签字版本!B397</f>
        <v>罗水太</v>
      </c>
      <c r="C397" s="24" t="str">
        <f>SUBSTITUTE([7]签字版本!C397,MID([7]签字版本!C397,7,8),"********")</f>
        <v>352627********1918</v>
      </c>
      <c r="D397" s="25" t="str">
        <f>SUBSTITUTE([7]签字版本!D397,MID([7]签字版本!D397,4,4),"****")</f>
        <v>133****4093</v>
      </c>
      <c r="E397" s="24" t="str">
        <f>[7]签字版本!E397</f>
        <v>下罗村</v>
      </c>
      <c r="F397" s="26">
        <f>[7]签字版本!F397</f>
        <v>3.86</v>
      </c>
      <c r="G397" s="26">
        <f>F397</f>
        <v>3.86</v>
      </c>
      <c r="H397" s="26">
        <f>G397*30</f>
        <v>115.8</v>
      </c>
      <c r="I397" s="26">
        <f>[7]签字版本!J397</f>
        <v>23.16</v>
      </c>
      <c r="J397" s="25" t="str">
        <f>SUBSTITUTE([7]签字版本!K397,MID([7]签字版本!K397,9,7),"*******")</f>
        <v>90908210*******0050219</v>
      </c>
      <c r="K397" s="24" t="str">
        <f>[7]签字版本!L397</f>
        <v>连城县农村信用联社罗坊信用社</v>
      </c>
    </row>
    <row r="398" spans="1:11">
      <c r="A398" s="24" t="str">
        <f>[7]签字版本!A398</f>
        <v>392</v>
      </c>
      <c r="B398" s="24" t="str">
        <f>[7]签字版本!B398</f>
        <v>罗礼贤</v>
      </c>
      <c r="C398" s="24" t="str">
        <f>SUBSTITUTE([7]签字版本!C398,MID([7]签字版本!C398,7,8),"********")</f>
        <v>350825********1913</v>
      </c>
      <c r="D398" s="25" t="str">
        <f>SUBSTITUTE([7]签字版本!D398,MID([7]签字版本!D398,4,4),"****")</f>
        <v>312****</v>
      </c>
      <c r="E398" s="24" t="str">
        <f>[7]签字版本!E398</f>
        <v>下罗村</v>
      </c>
      <c r="F398" s="26">
        <f>[7]签字版本!F398</f>
        <v>2.86</v>
      </c>
      <c r="G398" s="26">
        <f>F398</f>
        <v>2.86</v>
      </c>
      <c r="H398" s="26">
        <f>G398*30</f>
        <v>85.8</v>
      </c>
      <c r="I398" s="26">
        <f>[7]签字版本!J398</f>
        <v>17.16</v>
      </c>
      <c r="J398" s="25" t="str">
        <f>SUBSTITUTE([7]签字版本!K398,MID([7]签字版本!K398,9,7),"*******")</f>
        <v>62303611*******8426</v>
      </c>
      <c r="K398" s="24" t="str">
        <f>[7]签字版本!L398</f>
        <v>连城县农村信用联社罗坊信用社</v>
      </c>
    </row>
    <row r="399" spans="1:11">
      <c r="A399" s="24" t="str">
        <f>[7]签字版本!A399</f>
        <v>393</v>
      </c>
      <c r="B399" s="24" t="str">
        <f>[7]签字版本!B399</f>
        <v>罗谷升</v>
      </c>
      <c r="C399" s="24" t="str">
        <f>SUBSTITUTE([7]签字版本!C399,MID([7]签字版本!C399,7,8),"********")</f>
        <v>352627********1916</v>
      </c>
      <c r="D399" s="25" t="str">
        <f>SUBSTITUTE([7]签字版本!D399,MID([7]签字版本!D399,4,4),"****")</f>
        <v>183****6271</v>
      </c>
      <c r="E399" s="24" t="str">
        <f>[7]签字版本!E399</f>
        <v>下罗村</v>
      </c>
      <c r="F399" s="26">
        <f>[7]签字版本!F399</f>
        <v>1.87</v>
      </c>
      <c r="G399" s="26">
        <f>F399</f>
        <v>1.87</v>
      </c>
      <c r="H399" s="26">
        <f>G399*30</f>
        <v>56.1</v>
      </c>
      <c r="I399" s="26">
        <f>[7]签字版本!J399</f>
        <v>11.22</v>
      </c>
      <c r="J399" s="25" t="str">
        <f>SUBSTITUTE([7]签字版本!K399,MID([7]签字版本!K399,9,7),"*******")</f>
        <v>90908210*******0050111</v>
      </c>
      <c r="K399" s="24" t="str">
        <f>[7]签字版本!L399</f>
        <v>连城县农村信用联社罗坊信用社</v>
      </c>
    </row>
    <row r="400" spans="1:11">
      <c r="A400" s="24" t="str">
        <f>[7]签字版本!A400</f>
        <v>394</v>
      </c>
      <c r="B400" s="24" t="str">
        <f>[7]签字版本!B400</f>
        <v>罗益尧</v>
      </c>
      <c r="C400" s="24" t="str">
        <f>SUBSTITUTE([7]签字版本!C400,MID([7]签字版本!C400,7,8),"********")</f>
        <v>350825********1912</v>
      </c>
      <c r="D400" s="25" t="str">
        <f>SUBSTITUTE([7]签字版本!D400,MID([7]签字版本!D400,4,4),"****")</f>
        <v>134****6312</v>
      </c>
      <c r="E400" s="24" t="str">
        <f>[7]签字版本!E400</f>
        <v>下罗村</v>
      </c>
      <c r="F400" s="26">
        <f>[7]签字版本!F400</f>
        <v>1.89</v>
      </c>
      <c r="G400" s="26">
        <f>F400</f>
        <v>1.89</v>
      </c>
      <c r="H400" s="26">
        <f>G400*30</f>
        <v>56.7</v>
      </c>
      <c r="I400" s="26">
        <f>[7]签字版本!J400</f>
        <v>11.34</v>
      </c>
      <c r="J400" s="25" t="str">
        <f>SUBSTITUTE([7]签字版本!K400,MID([7]签字版本!K400,9,7),"*******")</f>
        <v>62218405*******7980</v>
      </c>
      <c r="K400" s="24" t="str">
        <f>[7]签字版本!L400</f>
        <v>连城县农村信用联社罗坊信用社</v>
      </c>
    </row>
    <row r="401" spans="1:11">
      <c r="A401" s="24" t="str">
        <f>[7]签字版本!A401</f>
        <v>395</v>
      </c>
      <c r="B401" s="24" t="str">
        <f>[7]签字版本!B401</f>
        <v>罗小平</v>
      </c>
      <c r="C401" s="24" t="str">
        <f>SUBSTITUTE([7]签字版本!C401,MID([7]签字版本!C401,7,8),"********")</f>
        <v>352627********1918</v>
      </c>
      <c r="D401" s="25" t="str">
        <f>SUBSTITUTE([7]签字版本!D401,MID([7]签字版本!D401,4,4),"****")</f>
        <v/>
      </c>
      <c r="E401" s="24" t="str">
        <f>[7]签字版本!E401</f>
        <v>下罗村</v>
      </c>
      <c r="F401" s="26">
        <f>[7]签字版本!F401</f>
        <v>3.74</v>
      </c>
      <c r="G401" s="26">
        <f>F401</f>
        <v>3.74</v>
      </c>
      <c r="H401" s="26">
        <f>G401*30</f>
        <v>112.2</v>
      </c>
      <c r="I401" s="26">
        <f>[7]签字版本!J401</f>
        <v>22.44</v>
      </c>
      <c r="J401" s="25" t="str">
        <f>SUBSTITUTE([7]签字版本!K401,MID([7]签字版本!K401,9,7),"*******")</f>
        <v>62303665*******6048</v>
      </c>
      <c r="K401" s="24" t="str">
        <f>[7]签字版本!L401</f>
        <v>连城县农村信用联社罗坊信用社</v>
      </c>
    </row>
    <row r="402" spans="1:11">
      <c r="A402" s="24" t="str">
        <f>[7]签字版本!A402</f>
        <v>396</v>
      </c>
      <c r="B402" s="24" t="str">
        <f>[7]签字版本!B402</f>
        <v>罗开明</v>
      </c>
      <c r="C402" s="24" t="str">
        <f>SUBSTITUTE([7]签字版本!C402,MID([7]签字版本!C402,7,8),"********")</f>
        <v>352627********1918</v>
      </c>
      <c r="D402" s="25" t="str">
        <f>SUBSTITUTE([7]签字版本!D402,MID([7]签字版本!D402,4,4),"****")</f>
        <v>153****5103</v>
      </c>
      <c r="E402" s="24" t="str">
        <f>[7]签字版本!E402</f>
        <v>下罗村</v>
      </c>
      <c r="F402" s="26">
        <f>[7]签字版本!F402</f>
        <v>5.37</v>
      </c>
      <c r="G402" s="26">
        <f>F402</f>
        <v>5.37</v>
      </c>
      <c r="H402" s="26">
        <f>G402*30</f>
        <v>161.1</v>
      </c>
      <c r="I402" s="26">
        <f>[7]签字版本!J402</f>
        <v>32.22</v>
      </c>
      <c r="J402" s="25" t="str">
        <f>SUBSTITUTE([7]签字版本!K402,MID([7]签字版本!K402,9,7),"*******")</f>
        <v>62218405*******1625</v>
      </c>
      <c r="K402" s="24" t="str">
        <f>[7]签字版本!L402</f>
        <v>连城县农村信用联社罗坊信用社</v>
      </c>
    </row>
    <row r="403" spans="1:11">
      <c r="A403" s="24" t="str">
        <f>[7]签字版本!A403</f>
        <v>397</v>
      </c>
      <c r="B403" s="24" t="str">
        <f>[7]签字版本!B403</f>
        <v>罗炳钦</v>
      </c>
      <c r="C403" s="24" t="str">
        <f>SUBSTITUTE([7]签字版本!C403,MID([7]签字版本!C403,7,8),"********")</f>
        <v>352627********1919</v>
      </c>
      <c r="D403" s="25" t="str">
        <f>SUBSTITUTE([7]签字版本!D403,MID([7]签字版本!D403,4,4),"****")</f>
        <v>312****</v>
      </c>
      <c r="E403" s="24" t="str">
        <f>[7]签字版本!E403</f>
        <v>下罗村</v>
      </c>
      <c r="F403" s="26">
        <f>[7]签字版本!F403</f>
        <v>5.36</v>
      </c>
      <c r="G403" s="26">
        <f>F403</f>
        <v>5.36</v>
      </c>
      <c r="H403" s="26">
        <f>G403*30</f>
        <v>160.8</v>
      </c>
      <c r="I403" s="26">
        <f>[7]签字版本!J403</f>
        <v>32.16</v>
      </c>
      <c r="J403" s="25" t="str">
        <f>SUBSTITUTE([7]签字版本!K403,MID([7]签字版本!K403,9,7),"*******")</f>
        <v>62218405*******8152</v>
      </c>
      <c r="K403" s="24" t="str">
        <f>[7]签字版本!L403</f>
        <v>连城县农村信用联社罗坊信用社</v>
      </c>
    </row>
    <row r="404" spans="1:11">
      <c r="A404" s="24" t="str">
        <f>[7]签字版本!A404</f>
        <v>398</v>
      </c>
      <c r="B404" s="24" t="str">
        <f>[7]签字版本!B404</f>
        <v>罗礼其</v>
      </c>
      <c r="C404" s="24" t="str">
        <f>SUBSTITUTE([7]签字版本!C404,MID([7]签字版本!C404,7,8),"********")</f>
        <v>352627********1910</v>
      </c>
      <c r="D404" s="25" t="str">
        <f>SUBSTITUTE([7]签字版本!D404,MID([7]签字版本!D404,4,4),"****")</f>
        <v>312****</v>
      </c>
      <c r="E404" s="24" t="str">
        <f>[7]签字版本!E404</f>
        <v>下罗村</v>
      </c>
      <c r="F404" s="26">
        <f>[7]签字版本!F404</f>
        <v>3.4</v>
      </c>
      <c r="G404" s="26">
        <f>F404</f>
        <v>3.4</v>
      </c>
      <c r="H404" s="26">
        <f>G404*30</f>
        <v>102</v>
      </c>
      <c r="I404" s="26">
        <f>[7]签字版本!J404</f>
        <v>20.4</v>
      </c>
      <c r="J404" s="25" t="str">
        <f>SUBSTITUTE([7]签字版本!K404,MID([7]签字版本!K404,9,7),"*******")</f>
        <v>62218405*******8277</v>
      </c>
      <c r="K404" s="24" t="str">
        <f>[7]签字版本!L404</f>
        <v>连城县农村信用联社罗坊信用社</v>
      </c>
    </row>
    <row r="405" spans="1:11">
      <c r="A405" s="24" t="str">
        <f>[7]签字版本!A405</f>
        <v>399</v>
      </c>
      <c r="B405" s="24" t="str">
        <f>[7]签字版本!B405</f>
        <v>罗兴隆</v>
      </c>
      <c r="C405" s="24" t="str">
        <f>SUBSTITUTE([7]签字版本!C405,MID([7]签字版本!C405,7,8),"********")</f>
        <v>352627********1917</v>
      </c>
      <c r="D405" s="25" t="str">
        <f>SUBSTITUTE([7]签字版本!D405,MID([7]签字版本!D405,4,4),"****")</f>
        <v>139****0365</v>
      </c>
      <c r="E405" s="24" t="str">
        <f>[7]签字版本!E405</f>
        <v>下罗村</v>
      </c>
      <c r="F405" s="26">
        <f>[7]签字版本!F405</f>
        <v>5.16</v>
      </c>
      <c r="G405" s="26">
        <f>F405</f>
        <v>5.16</v>
      </c>
      <c r="H405" s="26">
        <f>G405*30</f>
        <v>154.8</v>
      </c>
      <c r="I405" s="26">
        <f>[7]签字版本!J405</f>
        <v>30.96</v>
      </c>
      <c r="J405" s="25" t="str">
        <f>SUBSTITUTE([7]签字版本!K405,MID([7]签字版本!K405,9,7),"*******")</f>
        <v>90908210*******0050317</v>
      </c>
      <c r="K405" s="24" t="str">
        <f>[7]签字版本!L405</f>
        <v>连城县农村信用联社罗坊信用社</v>
      </c>
    </row>
    <row r="406" spans="1:11">
      <c r="A406" s="24" t="str">
        <f>[7]签字版本!A406</f>
        <v>400</v>
      </c>
      <c r="B406" s="24" t="str">
        <f>[7]签字版本!B406</f>
        <v>罗炎尧</v>
      </c>
      <c r="C406" s="24" t="str">
        <f>SUBSTITUTE([7]签字版本!C406,MID([7]签字版本!C406,7,8),"********")</f>
        <v>350825********191X</v>
      </c>
      <c r="D406" s="25" t="str">
        <f>SUBSTITUTE([7]签字版本!D406,MID([7]签字版本!D406,4,4),"****")</f>
        <v>312****</v>
      </c>
      <c r="E406" s="24" t="str">
        <f>[7]签字版本!E406</f>
        <v>下罗村</v>
      </c>
      <c r="F406" s="26">
        <f>[7]签字版本!F406</f>
        <v>3.99</v>
      </c>
      <c r="G406" s="26">
        <f>F406</f>
        <v>3.99</v>
      </c>
      <c r="H406" s="26">
        <f>G406*30</f>
        <v>119.7</v>
      </c>
      <c r="I406" s="26">
        <f>[7]签字版本!J406</f>
        <v>23.94</v>
      </c>
      <c r="J406" s="25" t="str">
        <f>SUBSTITUTE([7]签字版本!K406,MID([7]签字版本!K406,9,7),"*******")</f>
        <v>90908210*******0050335</v>
      </c>
      <c r="K406" s="24" t="str">
        <f>[7]签字版本!L406</f>
        <v>连城县农村信用联社罗坊信用社</v>
      </c>
    </row>
    <row r="407" spans="1:11">
      <c r="A407" s="24" t="str">
        <f>[7]签字版本!A407</f>
        <v>401</v>
      </c>
      <c r="B407" s="24" t="str">
        <f>[7]签字版本!B407</f>
        <v>罗福林</v>
      </c>
      <c r="C407" s="24" t="str">
        <f>SUBSTITUTE([7]签字版本!C407,MID([7]签字版本!C407,7,8),"********")</f>
        <v>350825********1915</v>
      </c>
      <c r="D407" s="25" t="str">
        <f>SUBSTITUTE([7]签字版本!D407,MID([7]签字版本!D407,4,4),"****")</f>
        <v/>
      </c>
      <c r="E407" s="24" t="str">
        <f>[7]签字版本!E407</f>
        <v>下罗村</v>
      </c>
      <c r="F407" s="26">
        <f>[7]签字版本!F407</f>
        <v>1.2</v>
      </c>
      <c r="G407" s="26">
        <f>F407</f>
        <v>1.2</v>
      </c>
      <c r="H407" s="26">
        <f>G407*30</f>
        <v>36</v>
      </c>
      <c r="I407" s="26">
        <f>[7]签字版本!J407</f>
        <v>7.2</v>
      </c>
      <c r="J407" s="25" t="str">
        <f>SUBSTITUTE([7]签字版本!K407,MID([7]签字版本!K407,9,7),"*******")</f>
        <v>62282301*******4562</v>
      </c>
      <c r="K407" s="24" t="str">
        <f>[7]签字版本!L407</f>
        <v>连城县农村信用联社罗坊信用社</v>
      </c>
    </row>
    <row r="408" spans="1:11">
      <c r="A408" s="24" t="str">
        <f>[7]签字版本!A408</f>
        <v>402</v>
      </c>
      <c r="B408" s="24" t="str">
        <f>[7]签字版本!B408</f>
        <v>罗林峰</v>
      </c>
      <c r="C408" s="24" t="str">
        <f>SUBSTITUTE([7]签字版本!C408,MID([7]签字版本!C408,7,8),"********")</f>
        <v>352627********191X</v>
      </c>
      <c r="D408" s="25" t="str">
        <f>SUBSTITUTE([7]签字版本!D408,MID([7]签字版本!D408,4,4),"****")</f>
        <v>312****</v>
      </c>
      <c r="E408" s="24" t="str">
        <f>[7]签字版本!E408</f>
        <v>下罗村</v>
      </c>
      <c r="F408" s="26">
        <f>[7]签字版本!F408</f>
        <v>4.01</v>
      </c>
      <c r="G408" s="26">
        <f>F408</f>
        <v>4.01</v>
      </c>
      <c r="H408" s="26">
        <f>G408*30</f>
        <v>120.3</v>
      </c>
      <c r="I408" s="26">
        <f>[7]签字版本!J408</f>
        <v>24.06</v>
      </c>
      <c r="J408" s="25" t="str">
        <f>SUBSTITUTE([7]签字版本!K408,MID([7]签字版本!K408,9,7),"*******")</f>
        <v>62303611*******5305</v>
      </c>
      <c r="K408" s="24" t="str">
        <f>[7]签字版本!L408</f>
        <v>连城县农村信用联社罗坊信用社</v>
      </c>
    </row>
    <row r="409" spans="1:11">
      <c r="A409" s="24" t="str">
        <f>[7]签字版本!A409</f>
        <v>403</v>
      </c>
      <c r="B409" s="24" t="str">
        <f>[7]签字版本!B409</f>
        <v>罗水和</v>
      </c>
      <c r="C409" s="24" t="str">
        <f>SUBSTITUTE([7]签字版本!C409,MID([7]签字版本!C409,7,8),"********")</f>
        <v>352627********1913</v>
      </c>
      <c r="D409" s="25" t="str">
        <f>SUBSTITUTE([7]签字版本!D409,MID([7]签字版本!D409,4,4),"****")</f>
        <v/>
      </c>
      <c r="E409" s="24" t="str">
        <f>[7]签字版本!E409</f>
        <v>下罗村</v>
      </c>
      <c r="F409" s="26">
        <f>[7]签字版本!F409</f>
        <v>3.68</v>
      </c>
      <c r="G409" s="26">
        <f>F409</f>
        <v>3.68</v>
      </c>
      <c r="H409" s="26">
        <f>G409*30</f>
        <v>110.4</v>
      </c>
      <c r="I409" s="26">
        <f>[7]签字版本!J409</f>
        <v>22.08</v>
      </c>
      <c r="J409" s="25" t="str">
        <f>SUBSTITUTE([7]签字版本!K409,MID([7]签字版本!K409,9,7),"*******")</f>
        <v>62218405*******1609</v>
      </c>
      <c r="K409" s="24" t="str">
        <f>[7]签字版本!L409</f>
        <v>连城县农村信用联社罗坊信用社</v>
      </c>
    </row>
    <row r="410" spans="1:11">
      <c r="A410" s="24" t="str">
        <f>[7]签字版本!A410</f>
        <v>404</v>
      </c>
      <c r="B410" s="24" t="str">
        <f>[7]签字版本!B410</f>
        <v>罗长功</v>
      </c>
      <c r="C410" s="24" t="str">
        <f>SUBSTITUTE([7]签字版本!C410,MID([7]签字版本!C410,7,8),"********")</f>
        <v>352627********1915</v>
      </c>
      <c r="D410" s="25" t="str">
        <f>SUBSTITUTE([7]签字版本!D410,MID([7]签字版本!D410,4,4),"****")</f>
        <v>139****9882</v>
      </c>
      <c r="E410" s="24" t="str">
        <f>[7]签字版本!E410</f>
        <v>下罗村</v>
      </c>
      <c r="F410" s="26">
        <f>[7]签字版本!F410</f>
        <v>5.48</v>
      </c>
      <c r="G410" s="26">
        <f>F410</f>
        <v>5.48</v>
      </c>
      <c r="H410" s="26">
        <f>G410*30</f>
        <v>164.4</v>
      </c>
      <c r="I410" s="26">
        <f>[7]签字版本!J410</f>
        <v>32.88</v>
      </c>
      <c r="J410" s="25" t="str">
        <f>SUBSTITUTE([7]签字版本!K410,MID([7]签字版本!K410,9,7),"*******")</f>
        <v>90908210*******0050326</v>
      </c>
      <c r="K410" s="24" t="str">
        <f>[7]签字版本!L410</f>
        <v>连城县农村信用联社罗坊信用社</v>
      </c>
    </row>
    <row r="411" spans="1:11">
      <c r="A411" s="24" t="str">
        <f>[7]签字版本!A411</f>
        <v>405</v>
      </c>
      <c r="B411" s="24" t="str">
        <f>[7]签字版本!B411</f>
        <v>罗礼太</v>
      </c>
      <c r="C411" s="24" t="str">
        <f>SUBSTITUTE([7]签字版本!C411,MID([7]签字版本!C411,7,8),"********")</f>
        <v>352627********1910</v>
      </c>
      <c r="D411" s="25" t="str">
        <f>SUBSTITUTE([7]签字版本!D411,MID([7]签字版本!D411,4,4),"****")</f>
        <v>135****9327</v>
      </c>
      <c r="E411" s="24" t="str">
        <f>[7]签字版本!E411</f>
        <v>下罗村</v>
      </c>
      <c r="F411" s="26">
        <f>[7]签字版本!F411</f>
        <v>3.77</v>
      </c>
      <c r="G411" s="26">
        <f>F411</f>
        <v>3.77</v>
      </c>
      <c r="H411" s="26">
        <f>G411*30</f>
        <v>113.1</v>
      </c>
      <c r="I411" s="26">
        <f>[7]签字版本!J411</f>
        <v>22.62</v>
      </c>
      <c r="J411" s="25" t="str">
        <f>SUBSTITUTE([7]签字版本!K411,MID([7]签字版本!K411,9,7),"*******")</f>
        <v>90908210*******0050433</v>
      </c>
      <c r="K411" s="24" t="str">
        <f>[7]签字版本!L411</f>
        <v>连城县农村信用联社罗坊信用社</v>
      </c>
    </row>
    <row r="412" spans="1:11">
      <c r="A412" s="24" t="str">
        <f>[7]签字版本!A412</f>
        <v>406</v>
      </c>
      <c r="B412" s="24" t="str">
        <f>[7]签字版本!B412</f>
        <v>罗杨锋</v>
      </c>
      <c r="C412" s="24" t="str">
        <f>SUBSTITUTE([7]签字版本!C412,MID([7]签字版本!C412,7,8),"********")</f>
        <v>350825********1915</v>
      </c>
      <c r="D412" s="25" t="str">
        <f>SUBSTITUTE([7]签字版本!D412,MID([7]签字版本!D412,4,4),"****")</f>
        <v>312****</v>
      </c>
      <c r="E412" s="24" t="str">
        <f>[7]签字版本!E412</f>
        <v>下罗村</v>
      </c>
      <c r="F412" s="26">
        <f>[7]签字版本!F412</f>
        <v>0.9</v>
      </c>
      <c r="G412" s="26">
        <f>F412</f>
        <v>0.9</v>
      </c>
      <c r="H412" s="26">
        <f>G412*30</f>
        <v>27</v>
      </c>
      <c r="I412" s="26">
        <f>[7]签字版本!J412</f>
        <v>5.4</v>
      </c>
      <c r="J412" s="25" t="str">
        <f>SUBSTITUTE([7]签字版本!K412,MID([7]签字版本!K412,9,7),"*******")</f>
        <v>90908210*******0215211</v>
      </c>
      <c r="K412" s="24" t="str">
        <f>[7]签字版本!L412</f>
        <v>连城县农村信用联社罗坊信用社</v>
      </c>
    </row>
    <row r="413" spans="1:11">
      <c r="A413" s="24" t="str">
        <f>[7]签字版本!A413</f>
        <v>407</v>
      </c>
      <c r="B413" s="24" t="str">
        <f>[7]签字版本!B413</f>
        <v>罗鹤</v>
      </c>
      <c r="C413" s="24" t="str">
        <f>SUBSTITUTE([7]签字版本!C413,MID([7]签字版本!C413,7,8),"********")</f>
        <v>352627********1912</v>
      </c>
      <c r="D413" s="25" t="str">
        <f>SUBSTITUTE([7]签字版本!D413,MID([7]签字版本!D413,4,4),"****")</f>
        <v/>
      </c>
      <c r="E413" s="24" t="str">
        <f>[7]签字版本!E413</f>
        <v>下罗村</v>
      </c>
      <c r="F413" s="26">
        <f>[7]签字版本!F413</f>
        <v>4.18</v>
      </c>
      <c r="G413" s="26">
        <f>F413</f>
        <v>4.18</v>
      </c>
      <c r="H413" s="26">
        <f>G413*30</f>
        <v>125.4</v>
      </c>
      <c r="I413" s="26">
        <f>[7]签字版本!J413</f>
        <v>25.08</v>
      </c>
      <c r="J413" s="25" t="str">
        <f>SUBSTITUTE([7]签字版本!K413,MID([7]签字版本!K413,9,7),"*******")</f>
        <v>62282315*******5174</v>
      </c>
      <c r="K413" s="24" t="str">
        <f>[7]签字版本!L413</f>
        <v>连城县农村信用联社罗坊信用社</v>
      </c>
    </row>
    <row r="414" spans="1:11">
      <c r="A414" s="24" t="str">
        <f>[7]签字版本!A414</f>
        <v>408</v>
      </c>
      <c r="B414" s="24" t="str">
        <f>[7]签字版本!B414</f>
        <v>罗晋霖</v>
      </c>
      <c r="C414" s="24" t="str">
        <f>SUBSTITUTE([7]签字版本!C414,MID([7]签字版本!C414,7,8),"********")</f>
        <v>352627********1914</v>
      </c>
      <c r="D414" s="25" t="str">
        <f>SUBSTITUTE([7]签字版本!D414,MID([7]签字版本!D414,4,4),"****")</f>
        <v>135****7853</v>
      </c>
      <c r="E414" s="24" t="str">
        <f>[7]签字版本!E414</f>
        <v>下罗村</v>
      </c>
      <c r="F414" s="26">
        <f>[7]签字版本!F414</f>
        <v>4.83</v>
      </c>
      <c r="G414" s="26">
        <f>F414</f>
        <v>4.83</v>
      </c>
      <c r="H414" s="26">
        <f>G414*30</f>
        <v>144.9</v>
      </c>
      <c r="I414" s="26">
        <f>[7]签字版本!J414</f>
        <v>28.98</v>
      </c>
      <c r="J414" s="25" t="str">
        <f>SUBSTITUTE([7]签字版本!K414,MID([7]签字版本!K414,9,7),"*******")</f>
        <v>90908210*******0050291</v>
      </c>
      <c r="K414" s="24" t="str">
        <f>[7]签字版本!L414</f>
        <v>连城县农村信用联社罗坊信用社</v>
      </c>
    </row>
    <row r="415" spans="1:11">
      <c r="A415" s="24" t="str">
        <f>[7]签字版本!A415</f>
        <v>409</v>
      </c>
      <c r="B415" s="24" t="str">
        <f>[7]签字版本!B415</f>
        <v>罗广东</v>
      </c>
      <c r="C415" s="24" t="str">
        <f>SUBSTITUTE([7]签字版本!C415,MID([7]签字版本!C415,7,8),"********")</f>
        <v>352627********1913</v>
      </c>
      <c r="D415" s="25" t="str">
        <f>SUBSTITUTE([7]签字版本!D415,MID([7]签字版本!D415,4,4),"****")</f>
        <v>152****6486</v>
      </c>
      <c r="E415" s="24" t="str">
        <f>[7]签字版本!E415</f>
        <v>下罗村</v>
      </c>
      <c r="F415" s="26">
        <f>[7]签字版本!F415</f>
        <v>2.37</v>
      </c>
      <c r="G415" s="26">
        <f>F415</f>
        <v>2.37</v>
      </c>
      <c r="H415" s="26">
        <f>G415*30</f>
        <v>71.1</v>
      </c>
      <c r="I415" s="26">
        <f>[7]签字版本!J415</f>
        <v>14.22</v>
      </c>
      <c r="J415" s="25" t="str">
        <f>SUBSTITUTE([7]签字版本!K415,MID([7]签字版本!K415,9,7),"*******")</f>
        <v>90908210*******0050380</v>
      </c>
      <c r="K415" s="24" t="str">
        <f>[7]签字版本!L415</f>
        <v>连城县农村信用联社罗坊信用社</v>
      </c>
    </row>
    <row r="416" spans="1:11">
      <c r="A416" s="24" t="str">
        <f>[7]签字版本!A416</f>
        <v>410</v>
      </c>
      <c r="B416" s="24" t="str">
        <f>[7]签字版本!B416</f>
        <v>罗小平</v>
      </c>
      <c r="C416" s="24" t="str">
        <f>SUBSTITUTE([7]签字版本!C416,MID([7]签字版本!C416,7,8),"********")</f>
        <v>352627********1917</v>
      </c>
      <c r="D416" s="25" t="str">
        <f>SUBSTITUTE([7]签字版本!D416,MID([7]签字版本!D416,4,4),"****")</f>
        <v>153****1557</v>
      </c>
      <c r="E416" s="24" t="str">
        <f>[7]签字版本!E416</f>
        <v>下罗村</v>
      </c>
      <c r="F416" s="26">
        <f>[7]签字版本!F416</f>
        <v>1.8</v>
      </c>
      <c r="G416" s="26">
        <f>F416</f>
        <v>1.8</v>
      </c>
      <c r="H416" s="26">
        <f>G416*30</f>
        <v>54</v>
      </c>
      <c r="I416" s="26">
        <f>[7]签字版本!J416</f>
        <v>10.8</v>
      </c>
      <c r="J416" s="25" t="str">
        <f>SUBSTITUTE([7]签字版本!K416,MID([7]签字版本!K416,9,7),"*******")</f>
        <v>90908210*******0064963</v>
      </c>
      <c r="K416" s="24" t="str">
        <f>[7]签字版本!L416</f>
        <v>连城县农村信用联社罗坊信用社</v>
      </c>
    </row>
    <row r="417" spans="1:11">
      <c r="A417" s="24" t="str">
        <f>[7]签字版本!A417</f>
        <v>411</v>
      </c>
      <c r="B417" s="24" t="str">
        <f>[7]签字版本!B417</f>
        <v>罗锋</v>
      </c>
      <c r="C417" s="24" t="str">
        <f>SUBSTITUTE([7]签字版本!C417,MID([7]签字版本!C417,7,8),"********")</f>
        <v>350825********1935</v>
      </c>
      <c r="D417" s="25" t="str">
        <f>SUBSTITUTE([7]签字版本!D417,MID([7]签字版本!D417,4,4),"****")</f>
        <v>312****</v>
      </c>
      <c r="E417" s="24" t="str">
        <f>[7]签字版本!E417</f>
        <v>下罗村</v>
      </c>
      <c r="F417" s="26">
        <f>[7]签字版本!F417</f>
        <v>4.71</v>
      </c>
      <c r="G417" s="26">
        <f>F417</f>
        <v>4.71</v>
      </c>
      <c r="H417" s="26">
        <f>G417*30</f>
        <v>141.3</v>
      </c>
      <c r="I417" s="26">
        <f>[7]签字版本!J417</f>
        <v>28.26</v>
      </c>
      <c r="J417" s="25" t="str">
        <f>SUBSTITUTE([7]签字版本!K417,MID([7]签字版本!K417,9,7),"*******")</f>
        <v>62303611*******1463</v>
      </c>
      <c r="K417" s="24" t="str">
        <f>[7]签字版本!L417</f>
        <v>连城县农村信用联社罗坊信用社</v>
      </c>
    </row>
    <row r="418" spans="1:11">
      <c r="A418" s="24" t="str">
        <f>[7]签字版本!A418</f>
        <v>412</v>
      </c>
      <c r="B418" s="24" t="str">
        <f>[7]签字版本!B418</f>
        <v>罗炳生</v>
      </c>
      <c r="C418" s="24" t="str">
        <f>SUBSTITUTE([7]签字版本!C418,MID([7]签字版本!C418,7,8),"********")</f>
        <v>352627********1937</v>
      </c>
      <c r="D418" s="25" t="str">
        <f>SUBSTITUTE([7]签字版本!D418,MID([7]签字版本!D418,4,4),"****")</f>
        <v/>
      </c>
      <c r="E418" s="24" t="str">
        <f>[7]签字版本!E418</f>
        <v>下罗村</v>
      </c>
      <c r="F418" s="26">
        <f>[7]签字版本!F418</f>
        <v>1.95</v>
      </c>
      <c r="G418" s="26">
        <f>F418</f>
        <v>1.95</v>
      </c>
      <c r="H418" s="26">
        <f>G418*30</f>
        <v>58.5</v>
      </c>
      <c r="I418" s="26">
        <f>[7]签字版本!J418</f>
        <v>11.7</v>
      </c>
      <c r="J418" s="25" t="str">
        <f>SUBSTITUTE([7]签字版本!K418,MID([7]签字版本!K418,9,7),"*******")</f>
        <v>62218405*******1716</v>
      </c>
      <c r="K418" s="24" t="str">
        <f>[7]签字版本!L418</f>
        <v>连城县农村信用联社罗坊信用社</v>
      </c>
    </row>
    <row r="419" spans="1:11">
      <c r="A419" s="24" t="str">
        <f>[7]签字版本!A419</f>
        <v>413</v>
      </c>
      <c r="B419" s="24" t="str">
        <f>[7]签字版本!B419</f>
        <v>罗益正</v>
      </c>
      <c r="C419" s="24" t="str">
        <f>SUBSTITUTE([7]签字版本!C419,MID([7]签字版本!C419,7,8),"********")</f>
        <v>352627********1913</v>
      </c>
      <c r="D419" s="25" t="str">
        <f>SUBSTITUTE([7]签字版本!D419,MID([7]签字版本!D419,4,4),"****")</f>
        <v>139****2943</v>
      </c>
      <c r="E419" s="24" t="str">
        <f>[7]签字版本!E419</f>
        <v>下罗村</v>
      </c>
      <c r="F419" s="26">
        <f>[7]签字版本!F419</f>
        <v>3.13</v>
      </c>
      <c r="G419" s="26">
        <f>F419</f>
        <v>3.13</v>
      </c>
      <c r="H419" s="26">
        <f>G419*30</f>
        <v>93.9</v>
      </c>
      <c r="I419" s="26">
        <f>[7]签字版本!J419</f>
        <v>18.78</v>
      </c>
      <c r="J419" s="25" t="str">
        <f>SUBSTITUTE([7]签字版本!K419,MID([7]签字版本!K419,9,7),"*******")</f>
        <v>90908210*******0050585</v>
      </c>
      <c r="K419" s="24" t="str">
        <f>[7]签字版本!L419</f>
        <v>连城县农村信用联社罗坊信用社</v>
      </c>
    </row>
    <row r="420" spans="1:11">
      <c r="A420" s="24" t="str">
        <f>[7]签字版本!A420</f>
        <v>414</v>
      </c>
      <c r="B420" s="24" t="str">
        <f>[7]签字版本!B420</f>
        <v>江青姬</v>
      </c>
      <c r="C420" s="24" t="str">
        <f>SUBSTITUTE([7]签字版本!C420,MID([7]签字版本!C420,7,8),"********")</f>
        <v>350423********5521</v>
      </c>
      <c r="D420" s="25" t="str">
        <f>SUBSTITUTE([7]签字版本!D420,MID([7]签字版本!D420,4,4),"****")</f>
        <v>131****0158</v>
      </c>
      <c r="E420" s="24" t="str">
        <f>[7]签字版本!E420</f>
        <v>下罗村</v>
      </c>
      <c r="F420" s="26">
        <f>[7]签字版本!F420</f>
        <v>2.82</v>
      </c>
      <c r="G420" s="26">
        <f>F420</f>
        <v>2.82</v>
      </c>
      <c r="H420" s="26">
        <f>G420*30</f>
        <v>84.6</v>
      </c>
      <c r="I420" s="26">
        <f>[7]签字版本!J420</f>
        <v>16.92</v>
      </c>
      <c r="J420" s="25" t="str">
        <f>SUBSTITUTE([7]签字版本!K420,MID([7]签字版本!K420,9,7),"*******")</f>
        <v>62218405*******8327</v>
      </c>
      <c r="K420" s="24" t="str">
        <f>[7]签字版本!L420</f>
        <v>连城县农村信用联社罗坊信用社</v>
      </c>
    </row>
    <row r="421" spans="1:11">
      <c r="A421" s="24" t="str">
        <f>[7]签字版本!A421</f>
        <v>415</v>
      </c>
      <c r="B421" s="24" t="str">
        <f>[7]签字版本!B421</f>
        <v>罗礼桂</v>
      </c>
      <c r="C421" s="24" t="str">
        <f>SUBSTITUTE([7]签字版本!C421,MID([7]签字版本!C421,7,8),"********")</f>
        <v>352627********1912</v>
      </c>
      <c r="D421" s="25" t="str">
        <f>SUBSTITUTE([7]签字版本!D421,MID([7]签字版本!D421,4,4),"****")</f>
        <v>312****</v>
      </c>
      <c r="E421" s="24" t="str">
        <f>[7]签字版本!E421</f>
        <v>下罗村</v>
      </c>
      <c r="F421" s="26">
        <f>[7]签字版本!F421</f>
        <v>2.76</v>
      </c>
      <c r="G421" s="26">
        <f>F421</f>
        <v>2.76</v>
      </c>
      <c r="H421" s="26">
        <f>G421*30</f>
        <v>82.8</v>
      </c>
      <c r="I421" s="26">
        <f>[7]签字版本!J421</f>
        <v>16.56</v>
      </c>
      <c r="J421" s="25" t="str">
        <f>SUBSTITUTE([7]签字版本!K421,MID([7]签字版本!K421,9,7),"*******")</f>
        <v>90908210*******0050629</v>
      </c>
      <c r="K421" s="24" t="str">
        <f>[7]签字版本!L421</f>
        <v>连城县农村信用联社罗坊信用社</v>
      </c>
    </row>
    <row r="422" spans="1:11">
      <c r="A422" s="24" t="str">
        <f>[7]签字版本!A422</f>
        <v>416</v>
      </c>
      <c r="B422" s="24" t="str">
        <f>[7]签字版本!B422</f>
        <v>罗金升</v>
      </c>
      <c r="C422" s="24" t="str">
        <f>SUBSTITUTE([7]签字版本!C422,MID([7]签字版本!C422,7,8),"********")</f>
        <v>352627********1917</v>
      </c>
      <c r="D422" s="25" t="str">
        <f>SUBSTITUTE([7]签字版本!D422,MID([7]签字版本!D422,4,4),"****")</f>
        <v>152****1786</v>
      </c>
      <c r="E422" s="24" t="str">
        <f>[7]签字版本!E422</f>
        <v>下罗村</v>
      </c>
      <c r="F422" s="26">
        <f>[7]签字版本!F422</f>
        <v>2.76</v>
      </c>
      <c r="G422" s="26">
        <f>F422</f>
        <v>2.76</v>
      </c>
      <c r="H422" s="26">
        <f>G422*30</f>
        <v>82.8</v>
      </c>
      <c r="I422" s="26">
        <f>[7]签字版本!J422</f>
        <v>16.56</v>
      </c>
      <c r="J422" s="25" t="str">
        <f>SUBSTITUTE([7]签字版本!K422,MID([7]签字版本!K422,9,7),"*******")</f>
        <v>90908210*******0050718</v>
      </c>
      <c r="K422" s="24" t="str">
        <f>[7]签字版本!L422</f>
        <v>连城县农村信用联社罗坊信用社</v>
      </c>
    </row>
    <row r="423" spans="1:11">
      <c r="A423" s="24" t="str">
        <f>[7]签字版本!A423</f>
        <v>417</v>
      </c>
      <c r="B423" s="24" t="str">
        <f>[7]签字版本!B423</f>
        <v>罗钦生</v>
      </c>
      <c r="C423" s="24" t="str">
        <f>SUBSTITUTE([7]签字版本!C423,MID([7]签字版本!C423,7,8),"********")</f>
        <v>352627********1912</v>
      </c>
      <c r="D423" s="25" t="str">
        <f>SUBSTITUTE([7]签字版本!D423,MID([7]签字版本!D423,4,4),"****")</f>
        <v>312****</v>
      </c>
      <c r="E423" s="24" t="str">
        <f>[7]签字版本!E423</f>
        <v>下罗村</v>
      </c>
      <c r="F423" s="26">
        <f>[7]签字版本!F423</f>
        <v>3.62</v>
      </c>
      <c r="G423" s="26">
        <f>F423</f>
        <v>3.62</v>
      </c>
      <c r="H423" s="26">
        <f>G423*30</f>
        <v>108.6</v>
      </c>
      <c r="I423" s="26">
        <f>[7]签字版本!J423</f>
        <v>21.72</v>
      </c>
      <c r="J423" s="25" t="str">
        <f>SUBSTITUTE([7]签字版本!K423,MID([7]签字版本!K423,9,7),"*******")</f>
        <v>90908210*******0050460</v>
      </c>
      <c r="K423" s="24" t="str">
        <f>[7]签字版本!L423</f>
        <v>连城县农村信用联社罗坊信用社</v>
      </c>
    </row>
    <row r="424" spans="1:11">
      <c r="A424" s="24" t="str">
        <f>[7]签字版本!A424</f>
        <v>418</v>
      </c>
      <c r="B424" s="24" t="str">
        <f>[7]签字版本!B424</f>
        <v>沈月群</v>
      </c>
      <c r="C424" s="24" t="str">
        <f>SUBSTITUTE([7]签字版本!C424,MID([7]签字版本!C424,7,8),"********")</f>
        <v>352627********1326</v>
      </c>
      <c r="D424" s="25" t="str">
        <f>SUBSTITUTE([7]签字版本!D424,MID([7]签字版本!D424,4,4),"****")</f>
        <v>312****</v>
      </c>
      <c r="E424" s="24" t="str">
        <f>[7]签字版本!E424</f>
        <v>下罗村</v>
      </c>
      <c r="F424" s="26">
        <f>[7]签字版本!F424</f>
        <v>2.97</v>
      </c>
      <c r="G424" s="26">
        <f>F424</f>
        <v>2.97</v>
      </c>
      <c r="H424" s="26">
        <f>G424*30</f>
        <v>89.1</v>
      </c>
      <c r="I424" s="26">
        <f>[7]签字版本!J424</f>
        <v>17.82</v>
      </c>
      <c r="J424" s="25" t="str">
        <f>SUBSTITUTE([7]签字版本!K424,MID([7]签字版本!K424,9,7),"*******")</f>
        <v>62218405*******6955</v>
      </c>
      <c r="K424" s="24" t="str">
        <f>[7]签字版本!L424</f>
        <v>连城县农村信用联社罗坊信用社</v>
      </c>
    </row>
    <row r="425" spans="1:11">
      <c r="A425" s="24" t="str">
        <f>[7]签字版本!A425</f>
        <v>419</v>
      </c>
      <c r="B425" s="24" t="str">
        <f>[7]签字版本!B425</f>
        <v>陈雪春</v>
      </c>
      <c r="C425" s="24" t="str">
        <f>SUBSTITUTE([7]签字版本!C425,MID([7]签字版本!C425,7,8),"********")</f>
        <v>352627********1928</v>
      </c>
      <c r="D425" s="25" t="str">
        <f>SUBSTITUTE([7]签字版本!D425,MID([7]签字版本!D425,4,4),"****")</f>
        <v>150****4573</v>
      </c>
      <c r="E425" s="24" t="str">
        <f>[7]签字版本!E425</f>
        <v>下罗村</v>
      </c>
      <c r="F425" s="26">
        <f>[7]签字版本!F425</f>
        <v>2.62</v>
      </c>
      <c r="G425" s="26">
        <f>F425</f>
        <v>2.62</v>
      </c>
      <c r="H425" s="26">
        <f>G425*30</f>
        <v>78.6</v>
      </c>
      <c r="I425" s="26">
        <f>[7]签字版本!J425</f>
        <v>15.72</v>
      </c>
      <c r="J425" s="25" t="str">
        <f>SUBSTITUTE([7]签字版本!K425,MID([7]签字版本!K425,9,7),"*******")</f>
        <v>90908210*******0050763</v>
      </c>
      <c r="K425" s="24" t="str">
        <f>[7]签字版本!L425</f>
        <v>连城县农村信用联社罗坊信用社</v>
      </c>
    </row>
    <row r="426" spans="1:11">
      <c r="A426" s="24" t="str">
        <f>[7]签字版本!A426</f>
        <v>420</v>
      </c>
      <c r="B426" s="24" t="str">
        <f>[7]签字版本!B426</f>
        <v>罗如升</v>
      </c>
      <c r="C426" s="24" t="str">
        <f>SUBSTITUTE([7]签字版本!C426,MID([7]签字版本!C426,7,8),"********")</f>
        <v>352627********1916</v>
      </c>
      <c r="D426" s="25" t="str">
        <f>SUBSTITUTE([7]签字版本!D426,MID([7]签字版本!D426,4,4),"****")</f>
        <v>312****</v>
      </c>
      <c r="E426" s="24" t="str">
        <f>[7]签字版本!E426</f>
        <v>下罗村</v>
      </c>
      <c r="F426" s="26">
        <f>[7]签字版本!F426</f>
        <v>2.85</v>
      </c>
      <c r="G426" s="26">
        <f>F426</f>
        <v>2.85</v>
      </c>
      <c r="H426" s="26">
        <f>G426*30</f>
        <v>85.5</v>
      </c>
      <c r="I426" s="26">
        <f>[7]签字版本!J426</f>
        <v>17.1</v>
      </c>
      <c r="J426" s="25" t="str">
        <f>SUBSTITUTE([7]签字版本!K426,MID([7]签字版本!K426,9,7),"*******")</f>
        <v>90908210*******0050727</v>
      </c>
      <c r="K426" s="24" t="str">
        <f>[7]签字版本!L426</f>
        <v>连城县农村信用联社罗坊信用社</v>
      </c>
    </row>
    <row r="427" spans="1:11">
      <c r="A427" s="24" t="str">
        <f>[7]签字版本!A427</f>
        <v>421</v>
      </c>
      <c r="B427" s="24" t="str">
        <f>[7]签字版本!B427</f>
        <v>罗礼长</v>
      </c>
      <c r="C427" s="24" t="str">
        <f>SUBSTITUTE([7]签字版本!C427,MID([7]签字版本!C427,7,8),"********")</f>
        <v>352627********1915</v>
      </c>
      <c r="D427" s="25" t="str">
        <f>SUBSTITUTE([7]签字版本!D427,MID([7]签字版本!D427,4,4),"****")</f>
        <v>187****1867</v>
      </c>
      <c r="E427" s="24" t="str">
        <f>[7]签字版本!E427</f>
        <v>下罗村</v>
      </c>
      <c r="F427" s="26">
        <f>[7]签字版本!F427</f>
        <v>2.81</v>
      </c>
      <c r="G427" s="26">
        <f>F427</f>
        <v>2.81</v>
      </c>
      <c r="H427" s="26">
        <f>G427*30</f>
        <v>84.3</v>
      </c>
      <c r="I427" s="26">
        <f>[7]签字版本!J427</f>
        <v>16.86</v>
      </c>
      <c r="J427" s="25" t="str">
        <f>SUBSTITUTE([7]签字版本!K427,MID([7]签字版本!K427,9,7),"*******")</f>
        <v>90908210*******0050549</v>
      </c>
      <c r="K427" s="24" t="str">
        <f>[7]签字版本!L427</f>
        <v>连城县农村信用联社罗坊信用社</v>
      </c>
    </row>
    <row r="428" spans="1:11">
      <c r="A428" s="24" t="str">
        <f>[7]签字版本!A428</f>
        <v>422</v>
      </c>
      <c r="B428" s="24" t="str">
        <f>[7]签字版本!B428</f>
        <v>邹金招</v>
      </c>
      <c r="C428" s="24" t="str">
        <f>SUBSTITUTE([7]签字版本!C428,MID([7]签字版本!C428,7,8),"********")</f>
        <v>352627********1921</v>
      </c>
      <c r="D428" s="25" t="str">
        <f>SUBSTITUTE([7]签字版本!D428,MID([7]签字版本!D428,4,4),"****")</f>
        <v>188****8138</v>
      </c>
      <c r="E428" s="24" t="str">
        <f>[7]签字版本!E428</f>
        <v>下罗村</v>
      </c>
      <c r="F428" s="26">
        <f>[7]签字版本!F428</f>
        <v>3.81</v>
      </c>
      <c r="G428" s="26">
        <f>F428</f>
        <v>3.81</v>
      </c>
      <c r="H428" s="26">
        <f>G428*30</f>
        <v>114.3</v>
      </c>
      <c r="I428" s="26">
        <f>[7]签字版本!J428</f>
        <v>22.86</v>
      </c>
      <c r="J428" s="25" t="str">
        <f>SUBSTITUTE([7]签字版本!K428,MID([7]签字版本!K428,9,7),"*******")</f>
        <v>90908210*******0050594</v>
      </c>
      <c r="K428" s="24" t="str">
        <f>[7]签字版本!L428</f>
        <v>连城县农村信用联社罗坊信用社</v>
      </c>
    </row>
    <row r="429" spans="1:11">
      <c r="A429" s="24" t="str">
        <f>[7]签字版本!A429</f>
        <v>423</v>
      </c>
      <c r="B429" s="24" t="str">
        <f>[7]签字版本!B429</f>
        <v>罗月华</v>
      </c>
      <c r="C429" s="24" t="str">
        <f>SUBSTITUTE([7]签字版本!C429,MID([7]签字版本!C429,7,8),"********")</f>
        <v>352627********192X</v>
      </c>
      <c r="D429" s="25" t="str">
        <f>SUBSTITUTE([7]签字版本!D429,MID([7]签字版本!D429,4,4),"****")</f>
        <v>135****0970</v>
      </c>
      <c r="E429" s="24" t="str">
        <f>[7]签字版本!E429</f>
        <v>下罗村</v>
      </c>
      <c r="F429" s="26">
        <f>[7]签字版本!F429</f>
        <v>3.63</v>
      </c>
      <c r="G429" s="26">
        <f>F429</f>
        <v>3.63</v>
      </c>
      <c r="H429" s="26">
        <f>G429*30</f>
        <v>108.9</v>
      </c>
      <c r="I429" s="26">
        <f>[7]签字版本!J429</f>
        <v>21.78</v>
      </c>
      <c r="J429" s="25" t="str">
        <f>SUBSTITUTE([7]签字版本!K429,MID([7]签字版本!K429,9,7),"*******")</f>
        <v>62218405*******8889</v>
      </c>
      <c r="K429" s="24" t="str">
        <f>[7]签字版本!L429</f>
        <v>连城县农村信用联社罗坊信用社</v>
      </c>
    </row>
    <row r="430" spans="1:11">
      <c r="A430" s="24" t="str">
        <f>[7]签字版本!A430</f>
        <v>424</v>
      </c>
      <c r="B430" s="24" t="str">
        <f>[7]签字版本!B430</f>
        <v>罗志清</v>
      </c>
      <c r="C430" s="24" t="str">
        <f>SUBSTITUTE([7]签字版本!C430,MID([7]签字版本!C430,7,8),"********")</f>
        <v>352627********1918</v>
      </c>
      <c r="D430" s="25" t="str">
        <f>SUBSTITUTE([7]签字版本!D430,MID([7]签字版本!D430,4,4),"****")</f>
        <v>134****6860</v>
      </c>
      <c r="E430" s="24" t="str">
        <f>[7]签字版本!E430</f>
        <v>下罗村</v>
      </c>
      <c r="F430" s="26">
        <f>[7]签字版本!F430</f>
        <v>2.77</v>
      </c>
      <c r="G430" s="26">
        <f>F430</f>
        <v>2.77</v>
      </c>
      <c r="H430" s="26">
        <f>G430*30</f>
        <v>83.1</v>
      </c>
      <c r="I430" s="26">
        <f>[7]签字版本!J430</f>
        <v>16.62</v>
      </c>
      <c r="J430" s="25" t="str">
        <f>SUBSTITUTE([7]签字版本!K430,MID([7]签字版本!K430,9,7),"*******")</f>
        <v>90908210*******0050479</v>
      </c>
      <c r="K430" s="24" t="str">
        <f>[7]签字版本!L430</f>
        <v>连城县农村信用联社罗坊信用社</v>
      </c>
    </row>
    <row r="431" spans="1:11">
      <c r="A431" s="24" t="str">
        <f>[7]签字版本!A431</f>
        <v>425</v>
      </c>
      <c r="B431" s="24" t="str">
        <f>[7]签字版本!B431</f>
        <v>陈作缘</v>
      </c>
      <c r="C431" s="24" t="str">
        <f>SUBSTITUTE([7]签字版本!C431,MID([7]签字版本!C431,7,8),"********")</f>
        <v>352627********192X</v>
      </c>
      <c r="D431" s="25" t="str">
        <f>SUBSTITUTE([7]签字版本!D431,MID([7]签字版本!D431,4,4),"****")</f>
        <v>312****</v>
      </c>
      <c r="E431" s="24" t="str">
        <f>[7]签字版本!E431</f>
        <v>下罗村</v>
      </c>
      <c r="F431" s="26">
        <f>[7]签字版本!F431</f>
        <v>2.87</v>
      </c>
      <c r="G431" s="26">
        <f>F431</f>
        <v>2.87</v>
      </c>
      <c r="H431" s="26">
        <f>G431*30</f>
        <v>86.1</v>
      </c>
      <c r="I431" s="26">
        <f>[7]签字版本!J431</f>
        <v>17.22</v>
      </c>
      <c r="J431" s="25" t="str">
        <f>SUBSTITUTE([7]签字版本!K431,MID([7]签字版本!K431,9,7),"*******")</f>
        <v>90908210*******0050451</v>
      </c>
      <c r="K431" s="24" t="str">
        <f>[7]签字版本!L431</f>
        <v>连城县农村信用联社罗坊信用社</v>
      </c>
    </row>
    <row r="432" spans="1:11">
      <c r="A432" s="24" t="str">
        <f>[7]签字版本!A432</f>
        <v>426</v>
      </c>
      <c r="B432" s="24" t="str">
        <f>[7]签字版本!B432</f>
        <v>罗荣太</v>
      </c>
      <c r="C432" s="24" t="str">
        <f>SUBSTITUTE([7]签字版本!C432,MID([7]签字版本!C432,7,8),"********")</f>
        <v>352627********191X</v>
      </c>
      <c r="D432" s="25" t="str">
        <f>SUBSTITUTE([7]签字版本!D432,MID([7]签字版本!D432,4,4),"****")</f>
        <v>183****6730</v>
      </c>
      <c r="E432" s="24" t="str">
        <f>[7]签字版本!E432</f>
        <v>下罗村</v>
      </c>
      <c r="F432" s="26">
        <f>[7]签字版本!F432</f>
        <v>3.86</v>
      </c>
      <c r="G432" s="26">
        <f>F432</f>
        <v>3.86</v>
      </c>
      <c r="H432" s="26">
        <f>G432*30</f>
        <v>115.8</v>
      </c>
      <c r="I432" s="26">
        <f>[7]签字版本!J432</f>
        <v>23.16</v>
      </c>
      <c r="J432" s="25" t="str">
        <f>SUBSTITUTE([7]签字版本!K432,MID([7]签字版本!K432,9,7),"*******")</f>
        <v>90908210*******0050497</v>
      </c>
      <c r="K432" s="24" t="str">
        <f>[7]签字版本!L432</f>
        <v>连城县农村信用联社罗坊信用社</v>
      </c>
    </row>
    <row r="433" spans="1:11">
      <c r="A433" s="24" t="str">
        <f>[7]签字版本!A433</f>
        <v>427</v>
      </c>
      <c r="B433" s="24" t="str">
        <f>[7]签字版本!B433</f>
        <v>罗春树</v>
      </c>
      <c r="C433" s="24" t="str">
        <f>SUBSTITUTE([7]签字版本!C433,MID([7]签字版本!C433,7,8),"********")</f>
        <v>352627********1914</v>
      </c>
      <c r="D433" s="25" t="str">
        <f>SUBSTITUTE([7]签字版本!D433,MID([7]签字版本!D433,4,4),"****")</f>
        <v>139****3987</v>
      </c>
      <c r="E433" s="24" t="str">
        <f>[7]签字版本!E433</f>
        <v>下罗村</v>
      </c>
      <c r="F433" s="26">
        <f>[7]签字版本!F433</f>
        <v>3.1</v>
      </c>
      <c r="G433" s="26">
        <f>F433</f>
        <v>3.1</v>
      </c>
      <c r="H433" s="26">
        <f>G433*30</f>
        <v>93</v>
      </c>
      <c r="I433" s="26">
        <f>[7]签字版本!J433</f>
        <v>18.6</v>
      </c>
      <c r="J433" s="25" t="str">
        <f>SUBSTITUTE([7]签字版本!K433,MID([7]签字版本!K433,9,7),"*******")</f>
        <v>90908210*******0050601</v>
      </c>
      <c r="K433" s="24" t="str">
        <f>[7]签字版本!L433</f>
        <v>连城县农村信用联社罗坊信用社</v>
      </c>
    </row>
    <row r="434" spans="1:11">
      <c r="A434" s="24" t="str">
        <f>[7]签字版本!A434</f>
        <v>428</v>
      </c>
      <c r="B434" s="24" t="str">
        <f>[7]签字版本!B434</f>
        <v>罗荣华</v>
      </c>
      <c r="C434" s="24" t="str">
        <f>SUBSTITUTE([7]签字版本!C434,MID([7]签字版本!C434,7,8),"********")</f>
        <v>352627********1918</v>
      </c>
      <c r="D434" s="25" t="str">
        <f>SUBSTITUTE([7]签字版本!D434,MID([7]签字版本!D434,4,4),"****")</f>
        <v>188****0478</v>
      </c>
      <c r="E434" s="24" t="str">
        <f>[7]签字版本!E434</f>
        <v>下罗村</v>
      </c>
      <c r="F434" s="26">
        <f>[7]签字版本!F434</f>
        <v>4.92</v>
      </c>
      <c r="G434" s="26">
        <f>F434</f>
        <v>4.92</v>
      </c>
      <c r="H434" s="26">
        <f>G434*30</f>
        <v>147.6</v>
      </c>
      <c r="I434" s="26">
        <f>[7]签字版本!J434</f>
        <v>29.52</v>
      </c>
      <c r="J434" s="25" t="str">
        <f>SUBSTITUTE([7]签字版本!K434,MID([7]签字版本!K434,9,7),"*******")</f>
        <v>90908210*******0050503</v>
      </c>
      <c r="K434" s="24" t="str">
        <f>[7]签字版本!L434</f>
        <v>连城县农村信用联社罗坊信用社</v>
      </c>
    </row>
    <row r="435" spans="1:11">
      <c r="A435" s="24" t="str">
        <f>[7]签字版本!A435</f>
        <v>429</v>
      </c>
      <c r="B435" s="24" t="str">
        <f>[7]签字版本!B435</f>
        <v>罗钦炎</v>
      </c>
      <c r="C435" s="24" t="str">
        <f>SUBSTITUTE([7]签字版本!C435,MID([7]签字版本!C435,7,8),"********")</f>
        <v>352627********1919</v>
      </c>
      <c r="D435" s="25" t="str">
        <f>SUBSTITUTE([7]签字版本!D435,MID([7]签字版本!D435,4,4),"****")</f>
        <v>137****3320</v>
      </c>
      <c r="E435" s="24" t="str">
        <f>[7]签字版本!E435</f>
        <v>下罗村</v>
      </c>
      <c r="F435" s="26">
        <f>[7]签字版本!F435</f>
        <v>1.94</v>
      </c>
      <c r="G435" s="26">
        <f>F435</f>
        <v>1.94</v>
      </c>
      <c r="H435" s="26">
        <f>G435*30</f>
        <v>58.2</v>
      </c>
      <c r="I435" s="26">
        <f>[7]签字版本!J435</f>
        <v>11.64</v>
      </c>
      <c r="J435" s="25" t="str">
        <f>SUBSTITUTE([7]签字版本!K435,MID([7]签字版本!K435,9,7),"*******")</f>
        <v>90908210*******0050754</v>
      </c>
      <c r="K435" s="24" t="str">
        <f>[7]签字版本!L435</f>
        <v>连城县农村信用联社罗坊信用社</v>
      </c>
    </row>
    <row r="436" spans="1:11">
      <c r="A436" s="24" t="str">
        <f>[7]签字版本!A436</f>
        <v>430</v>
      </c>
      <c r="B436" s="24" t="str">
        <f>[7]签字版本!B436</f>
        <v>罗德先</v>
      </c>
      <c r="C436" s="24" t="str">
        <f>SUBSTITUTE([7]签字版本!C436,MID([7]签字版本!C436,7,8),"********")</f>
        <v>352627********1911</v>
      </c>
      <c r="D436" s="25" t="str">
        <f>SUBSTITUTE([7]签字版本!D436,MID([7]签字版本!D436,4,4),"****")</f>
        <v>153****1663</v>
      </c>
      <c r="E436" s="24" t="str">
        <f>[7]签字版本!E436</f>
        <v>下罗村</v>
      </c>
      <c r="F436" s="26">
        <f>[7]签字版本!F436</f>
        <v>3.96</v>
      </c>
      <c r="G436" s="26">
        <f>F436</f>
        <v>3.96</v>
      </c>
      <c r="H436" s="26">
        <f>G436*30</f>
        <v>118.8</v>
      </c>
      <c r="I436" s="26">
        <f>[7]签字版本!J436</f>
        <v>23.76</v>
      </c>
      <c r="J436" s="25" t="str">
        <f>SUBSTITUTE([7]签字版本!K436,MID([7]签字版本!K436,9,7),"*******")</f>
        <v>90908210*******0050567</v>
      </c>
      <c r="K436" s="24" t="str">
        <f>[7]签字版本!L436</f>
        <v>连城县农村信用联社罗坊信用社</v>
      </c>
    </row>
    <row r="437" spans="1:11">
      <c r="A437" s="24" t="str">
        <f>[7]签字版本!A437</f>
        <v>431</v>
      </c>
      <c r="B437" s="24" t="str">
        <f>[7]签字版本!B437</f>
        <v>罗水祥</v>
      </c>
      <c r="C437" s="24" t="str">
        <f>SUBSTITUTE([7]签字版本!C437,MID([7]签字版本!C437,7,8),"********")</f>
        <v>350825********1932</v>
      </c>
      <c r="D437" s="25" t="str">
        <f>SUBSTITUTE([7]签字版本!D437,MID([7]签字版本!D437,4,4),"****")</f>
        <v>151****2349</v>
      </c>
      <c r="E437" s="24" t="str">
        <f>[7]签字版本!E437</f>
        <v>下罗村</v>
      </c>
      <c r="F437" s="26">
        <f>[7]签字版本!F437</f>
        <v>2.15</v>
      </c>
      <c r="G437" s="26">
        <f>F437</f>
        <v>2.15</v>
      </c>
      <c r="H437" s="26">
        <f>G437*30</f>
        <v>64.5</v>
      </c>
      <c r="I437" s="26">
        <f>[7]签字版本!J437</f>
        <v>12.9</v>
      </c>
      <c r="J437" s="25" t="str">
        <f>SUBSTITUTE([7]签字版本!K437,MID([7]签字版本!K437,9,7),"*******")</f>
        <v>90908210*******0084442</v>
      </c>
      <c r="K437" s="24" t="str">
        <f>[7]签字版本!L437</f>
        <v>连城县农村信用联社罗坊信用社</v>
      </c>
    </row>
    <row r="438" spans="1:11">
      <c r="A438" s="24" t="str">
        <f>[7]签字版本!A438</f>
        <v>432</v>
      </c>
      <c r="B438" s="24" t="str">
        <f>[7]签字版本!B438</f>
        <v>沈顺群</v>
      </c>
      <c r="C438" s="24" t="str">
        <f>SUBSTITUTE([7]签字版本!C438,MID([7]签字版本!C438,7,8),"********")</f>
        <v>352627********1920</v>
      </c>
      <c r="D438" s="25" t="str">
        <f>SUBSTITUTE([7]签字版本!D438,MID([7]签字版本!D438,4,4),"****")</f>
        <v>849****</v>
      </c>
      <c r="E438" s="24" t="str">
        <f>[7]签字版本!E438</f>
        <v>下罗村</v>
      </c>
      <c r="F438" s="26">
        <f>[7]签字版本!F438</f>
        <v>5.81</v>
      </c>
      <c r="G438" s="26">
        <f>F438</f>
        <v>5.81</v>
      </c>
      <c r="H438" s="26">
        <f>G438*30</f>
        <v>174.3</v>
      </c>
      <c r="I438" s="26">
        <f>[7]签字版本!J438</f>
        <v>34.86</v>
      </c>
      <c r="J438" s="25" t="str">
        <f>SUBSTITUTE([7]签字版本!K438,MID([7]签字版本!K438,9,7),"*******")</f>
        <v>90908210*******0050512</v>
      </c>
      <c r="K438" s="24" t="str">
        <f>[7]签字版本!L438</f>
        <v>连城县农村信用联社罗坊信用社</v>
      </c>
    </row>
    <row r="439" spans="1:11">
      <c r="A439" s="24" t="str">
        <f>[7]签字版本!A439</f>
        <v>433</v>
      </c>
      <c r="B439" s="24" t="str">
        <f>[7]签字版本!B439</f>
        <v>罗礼祥</v>
      </c>
      <c r="C439" s="24" t="str">
        <f>SUBSTITUTE([7]签字版本!C439,MID([7]签字版本!C439,7,8),"********")</f>
        <v>352627********1916</v>
      </c>
      <c r="D439" s="25" t="str">
        <f>SUBSTITUTE([7]签字版本!D439,MID([7]签字版本!D439,4,4),"****")</f>
        <v>312****</v>
      </c>
      <c r="E439" s="24" t="str">
        <f>[7]签字版本!E439</f>
        <v>下罗村</v>
      </c>
      <c r="F439" s="26">
        <f>[7]签字版本!F439</f>
        <v>5.1</v>
      </c>
      <c r="G439" s="26">
        <f>F439</f>
        <v>5.1</v>
      </c>
      <c r="H439" s="26">
        <f>G439*30</f>
        <v>153</v>
      </c>
      <c r="I439" s="26">
        <f>[7]签字版本!J439</f>
        <v>30.6</v>
      </c>
      <c r="J439" s="25" t="str">
        <f>SUBSTITUTE([7]签字版本!K439,MID([7]签字版本!K439,9,7),"*******")</f>
        <v>90908210*******0050736</v>
      </c>
      <c r="K439" s="24" t="str">
        <f>[7]签字版本!L439</f>
        <v>连城县农村信用联社罗坊信用社</v>
      </c>
    </row>
    <row r="440" spans="1:11">
      <c r="A440" s="24" t="str">
        <f>[7]签字版本!A440</f>
        <v>434</v>
      </c>
      <c r="B440" s="24" t="str">
        <f>[7]签字版本!B440</f>
        <v>罗清祥</v>
      </c>
      <c r="C440" s="24" t="str">
        <f>SUBSTITUTE([7]签字版本!C440,MID([7]签字版本!C440,7,8),"********")</f>
        <v>352627********1938</v>
      </c>
      <c r="D440" s="25" t="str">
        <f>SUBSTITUTE([7]签字版本!D440,MID([7]签字版本!D440,4,4),"****")</f>
        <v>312****</v>
      </c>
      <c r="E440" s="24" t="str">
        <f>[7]签字版本!E440</f>
        <v>下罗村</v>
      </c>
      <c r="F440" s="26">
        <f>[7]签字版本!F440</f>
        <v>3.93</v>
      </c>
      <c r="G440" s="26">
        <f>F440</f>
        <v>3.93</v>
      </c>
      <c r="H440" s="26">
        <f>G440*30</f>
        <v>117.9</v>
      </c>
      <c r="I440" s="26">
        <f>[7]签字版本!J440</f>
        <v>23.58</v>
      </c>
      <c r="J440" s="25" t="str">
        <f>SUBSTITUTE([7]签字版本!K440,MID([7]签字版本!K440,9,7),"*******")</f>
        <v>62218405*******8350</v>
      </c>
      <c r="K440" s="24" t="str">
        <f>[7]签字版本!L440</f>
        <v>连城县农村信用联社罗坊信用社</v>
      </c>
    </row>
    <row r="441" spans="1:11">
      <c r="A441" s="24" t="str">
        <f>[7]签字版本!A441</f>
        <v>435</v>
      </c>
      <c r="B441" s="24" t="str">
        <f>[7]签字版本!B441</f>
        <v>罗树祥</v>
      </c>
      <c r="C441" s="24" t="str">
        <f>SUBSTITUTE([7]签字版本!C441,MID([7]签字版本!C441,7,8),"********")</f>
        <v>352627********1937</v>
      </c>
      <c r="D441" s="25" t="str">
        <f>SUBSTITUTE([7]签字版本!D441,MID([7]签字版本!D441,4,4),"****")</f>
        <v/>
      </c>
      <c r="E441" s="24" t="str">
        <f>[7]签字版本!E441</f>
        <v>下罗村</v>
      </c>
      <c r="F441" s="26">
        <f>[7]签字版本!F441</f>
        <v>2.12</v>
      </c>
      <c r="G441" s="26">
        <f>F441</f>
        <v>2.12</v>
      </c>
      <c r="H441" s="26">
        <f>G441*30</f>
        <v>63.6</v>
      </c>
      <c r="I441" s="26">
        <f>[7]签字版本!J441</f>
        <v>12.72</v>
      </c>
      <c r="J441" s="25" t="str">
        <f>SUBSTITUTE([7]签字版本!K441,MID([7]签字版本!K441,9,7),"*******")</f>
        <v>62218401*******9832</v>
      </c>
      <c r="K441" s="24" t="str">
        <f>[7]签字版本!L441</f>
        <v>连城县农村信用联社罗坊信用社</v>
      </c>
    </row>
    <row r="442" spans="1:11">
      <c r="A442" s="24" t="str">
        <f>[7]签字版本!A442</f>
        <v>436</v>
      </c>
      <c r="B442" s="24" t="str">
        <f>[7]签字版本!B442</f>
        <v>罗美祥</v>
      </c>
      <c r="C442" s="24" t="str">
        <f>SUBSTITUTE([7]签字版本!C442,MID([7]签字版本!C442,7,8),"********")</f>
        <v>350825********1910</v>
      </c>
      <c r="D442" s="25" t="str">
        <f>SUBSTITUTE([7]签字版本!D442,MID([7]签字版本!D442,4,4),"****")</f>
        <v/>
      </c>
      <c r="E442" s="24" t="str">
        <f>[7]签字版本!E442</f>
        <v>下罗村</v>
      </c>
      <c r="F442" s="26">
        <f>[7]签字版本!F442</f>
        <v>2.12</v>
      </c>
      <c r="G442" s="26">
        <f>F442</f>
        <v>2.12</v>
      </c>
      <c r="H442" s="26">
        <f>G442*30</f>
        <v>63.6</v>
      </c>
      <c r="I442" s="26">
        <f>[7]签字版本!J442</f>
        <v>12.72</v>
      </c>
      <c r="J442" s="25" t="str">
        <f>SUBSTITUTE([7]签字版本!K442,MID([7]签字版本!K442,9,7),"*******")</f>
        <v>62218405*******8350</v>
      </c>
      <c r="K442" s="24" t="str">
        <f>[7]签字版本!L442</f>
        <v>连城县农村信用联社罗坊信用社</v>
      </c>
    </row>
    <row r="443" spans="1:11">
      <c r="A443" s="24" t="str">
        <f>[7]签字版本!A443</f>
        <v>437</v>
      </c>
      <c r="B443" s="24" t="str">
        <f>[7]签字版本!B443</f>
        <v>罗水群</v>
      </c>
      <c r="C443" s="24" t="str">
        <f>SUBSTITUTE([7]签字版本!C443,MID([7]签字版本!C443,7,8),"********")</f>
        <v>352627********192X</v>
      </c>
      <c r="D443" s="25" t="str">
        <f>SUBSTITUTE([7]签字版本!D443,MID([7]签字版本!D443,4,4),"****")</f>
        <v>151****1418</v>
      </c>
      <c r="E443" s="24" t="str">
        <f>[7]签字版本!E443</f>
        <v>下罗村</v>
      </c>
      <c r="F443" s="26">
        <f>[7]签字版本!F443</f>
        <v>2.42</v>
      </c>
      <c r="G443" s="26">
        <f>F443</f>
        <v>2.42</v>
      </c>
      <c r="H443" s="26">
        <f>G443*30</f>
        <v>72.6</v>
      </c>
      <c r="I443" s="26">
        <f>[7]签字版本!J443</f>
        <v>14.52</v>
      </c>
      <c r="J443" s="25" t="str">
        <f>SUBSTITUTE([7]签字版本!K443,MID([7]签字版本!K443,9,7),"*******")</f>
        <v>62303611*******4350</v>
      </c>
      <c r="K443" s="24" t="str">
        <f>[7]签字版本!L443</f>
        <v>连城县农村信用联社罗坊信用社</v>
      </c>
    </row>
    <row r="444" spans="1:11">
      <c r="A444" s="24" t="str">
        <f>[7]签字版本!A444</f>
        <v>438</v>
      </c>
      <c r="B444" s="24" t="str">
        <f>[7]签字版本!B444</f>
        <v>罗礼炎</v>
      </c>
      <c r="C444" s="24" t="str">
        <f>SUBSTITUTE([7]签字版本!C444,MID([7]签字版本!C444,7,8),"********")</f>
        <v>352627********1913</v>
      </c>
      <c r="D444" s="25" t="str">
        <f>SUBSTITUTE([7]签字版本!D444,MID([7]签字版本!D444,4,4),"****")</f>
        <v>131****3189</v>
      </c>
      <c r="E444" s="24" t="str">
        <f>[7]签字版本!E444</f>
        <v>下罗村</v>
      </c>
      <c r="F444" s="26">
        <f>[7]签字版本!F444</f>
        <v>3.7</v>
      </c>
      <c r="G444" s="26">
        <f>F444</f>
        <v>3.7</v>
      </c>
      <c r="H444" s="26">
        <f>G444*30</f>
        <v>111</v>
      </c>
      <c r="I444" s="26">
        <f>[7]签字版本!J444</f>
        <v>22.2</v>
      </c>
      <c r="J444" s="25" t="str">
        <f>SUBSTITUTE([7]签字版本!K444,MID([7]签字版本!K444,9,7),"*******")</f>
        <v>90908210*******0064838</v>
      </c>
      <c r="K444" s="24" t="str">
        <f>[7]签字版本!L444</f>
        <v>连城县农村信用联社罗坊信用社</v>
      </c>
    </row>
    <row r="445" spans="1:11">
      <c r="A445" s="24" t="str">
        <f>[7]签字版本!A445</f>
        <v>439</v>
      </c>
      <c r="B445" s="24" t="str">
        <f>[7]签字版本!B445</f>
        <v>罗金水</v>
      </c>
      <c r="C445" s="24" t="str">
        <f>SUBSTITUTE([7]签字版本!C445,MID([7]签字版本!C445,7,8),"********")</f>
        <v>352627********1914</v>
      </c>
      <c r="D445" s="25" t="str">
        <f>SUBSTITUTE([7]签字版本!D445,MID([7]签字版本!D445,4,4),"****")</f>
        <v>150****4259</v>
      </c>
      <c r="E445" s="24" t="str">
        <f>[7]签字版本!E445</f>
        <v>下罗村</v>
      </c>
      <c r="F445" s="26">
        <f>[7]签字版本!F445</f>
        <v>4.2</v>
      </c>
      <c r="G445" s="26">
        <f>F445</f>
        <v>4.2</v>
      </c>
      <c r="H445" s="26">
        <f>G445*30</f>
        <v>126</v>
      </c>
      <c r="I445" s="26">
        <f>[7]签字版本!J445</f>
        <v>25.2</v>
      </c>
      <c r="J445" s="25" t="str">
        <f>SUBSTITUTE([7]签字版本!K445,MID([7]签字版本!K445,9,7),"*******")</f>
        <v>90908210*******0050807</v>
      </c>
      <c r="K445" s="24" t="str">
        <f>[7]签字版本!L445</f>
        <v>连城县农村信用联社罗坊信用社</v>
      </c>
    </row>
    <row r="446" spans="1:11">
      <c r="A446" s="24" t="str">
        <f>[7]签字版本!A446</f>
        <v>440</v>
      </c>
      <c r="B446" s="24" t="str">
        <f>[7]签字版本!B446</f>
        <v>罗益权</v>
      </c>
      <c r="C446" s="24" t="str">
        <f>SUBSTITUTE([7]签字版本!C446,MID([7]签字版本!C446,7,8),"********")</f>
        <v>352627********191X</v>
      </c>
      <c r="D446" s="25" t="str">
        <f>SUBSTITUTE([7]签字版本!D446,MID([7]签字版本!D446,4,4),"****")</f>
        <v>152****2809</v>
      </c>
      <c r="E446" s="24" t="str">
        <f>[7]签字版本!E446</f>
        <v>下罗村</v>
      </c>
      <c r="F446" s="26">
        <f>[7]签字版本!F446</f>
        <v>3.43</v>
      </c>
      <c r="G446" s="26">
        <f>F446</f>
        <v>3.43</v>
      </c>
      <c r="H446" s="26">
        <f>G446*30</f>
        <v>102.9</v>
      </c>
      <c r="I446" s="26">
        <f>[7]签字版本!J446</f>
        <v>20.58</v>
      </c>
      <c r="J446" s="25" t="str">
        <f>SUBSTITUTE([7]签字版本!K446,MID([7]签字版本!K446,9,7),"*******")</f>
        <v>90908210*******0050825</v>
      </c>
      <c r="K446" s="24" t="str">
        <f>[7]签字版本!L446</f>
        <v>连城县农村信用联社罗坊信用社</v>
      </c>
    </row>
    <row r="447" spans="1:11">
      <c r="A447" s="24" t="str">
        <f>[7]签字版本!A447</f>
        <v>441</v>
      </c>
      <c r="B447" s="24" t="str">
        <f>[7]签字版本!B447</f>
        <v>罗秋太</v>
      </c>
      <c r="C447" s="24" t="str">
        <f>SUBSTITUTE([7]签字版本!C447,MID([7]签字版本!C447,7,8),"********")</f>
        <v>352627********1930</v>
      </c>
      <c r="D447" s="25" t="str">
        <f>SUBSTITUTE([7]签字版本!D447,MID([7]签字版本!D447,4,4),"****")</f>
        <v>187****1290</v>
      </c>
      <c r="E447" s="24" t="str">
        <f>[7]签字版本!E447</f>
        <v>下罗村</v>
      </c>
      <c r="F447" s="26">
        <f>[7]签字版本!F447</f>
        <v>6.27</v>
      </c>
      <c r="G447" s="26">
        <f>F447</f>
        <v>6.27</v>
      </c>
      <c r="H447" s="26">
        <f>G447*30</f>
        <v>188.1</v>
      </c>
      <c r="I447" s="26">
        <f>[7]签字版本!J447</f>
        <v>37.62</v>
      </c>
      <c r="J447" s="25" t="str">
        <f>SUBSTITUTE([7]签字版本!K447,MID([7]签字版本!K447,9,7),"*******")</f>
        <v>90908210*******0050861</v>
      </c>
      <c r="K447" s="24" t="str">
        <f>[7]签字版本!L447</f>
        <v>连城县农村信用联社罗坊信用社</v>
      </c>
    </row>
    <row r="448" spans="1:11">
      <c r="A448" s="24" t="str">
        <f>[7]签字版本!A448</f>
        <v>442</v>
      </c>
      <c r="B448" s="24" t="str">
        <f>[7]签字版本!B448</f>
        <v>罗秀崎</v>
      </c>
      <c r="C448" s="24" t="str">
        <f>SUBSTITUTE([7]签字版本!C448,MID([7]签字版本!C448,7,8),"********")</f>
        <v>352627********1914</v>
      </c>
      <c r="D448" s="25" t="str">
        <f>SUBSTITUTE([7]签字版本!D448,MID([7]签字版本!D448,4,4),"****")</f>
        <v/>
      </c>
      <c r="E448" s="24" t="str">
        <f>[7]签字版本!E448</f>
        <v>下罗村</v>
      </c>
      <c r="F448" s="26">
        <f>[7]签字版本!F448</f>
        <v>2.94</v>
      </c>
      <c r="G448" s="26">
        <f>F448</f>
        <v>2.94</v>
      </c>
      <c r="H448" s="26">
        <f>G448*30</f>
        <v>88.2</v>
      </c>
      <c r="I448" s="26">
        <f>[7]签字版本!J448</f>
        <v>17.64</v>
      </c>
      <c r="J448" s="25" t="str">
        <f>SUBSTITUTE([7]签字版本!K448,MID([7]签字版本!K448,9,7),"*******")</f>
        <v>62282315*******94874</v>
      </c>
      <c r="K448" s="24" t="str">
        <f>[7]签字版本!L448</f>
        <v>连城县农村信用联社罗坊信用社</v>
      </c>
    </row>
    <row r="449" spans="1:11">
      <c r="A449" s="24" t="str">
        <f>[7]签字版本!A449</f>
        <v>443</v>
      </c>
      <c r="B449" s="24" t="str">
        <f>[7]签字版本!B449</f>
        <v>罗礼雪</v>
      </c>
      <c r="C449" s="24" t="str">
        <f>SUBSTITUTE([7]签字版本!C449,MID([7]签字版本!C449,7,8),"********")</f>
        <v>352627********1910</v>
      </c>
      <c r="D449" s="25" t="str">
        <f>SUBSTITUTE([7]签字版本!D449,MID([7]签字版本!D449,4,4),"****")</f>
        <v>182****6308</v>
      </c>
      <c r="E449" s="24" t="str">
        <f>[7]签字版本!E449</f>
        <v>下罗村</v>
      </c>
      <c r="F449" s="26">
        <f>[7]签字版本!F449</f>
        <v>2.47</v>
      </c>
      <c r="G449" s="26">
        <f>F449</f>
        <v>2.47</v>
      </c>
      <c r="H449" s="26">
        <f>G449*30</f>
        <v>74.1</v>
      </c>
      <c r="I449" s="26">
        <f>[7]签字版本!J449</f>
        <v>14.82</v>
      </c>
      <c r="J449" s="25" t="str">
        <f>SUBSTITUTE([7]签字版本!K449,MID([7]签字版本!K449,9,7),"*******")</f>
        <v>90908210*******0050816</v>
      </c>
      <c r="K449" s="24" t="str">
        <f>[7]签字版本!L449</f>
        <v>连城县农村信用联社罗坊信用社</v>
      </c>
    </row>
    <row r="450" spans="1:11">
      <c r="A450" s="24" t="str">
        <f>[7]签字版本!A450</f>
        <v>444</v>
      </c>
      <c r="B450" s="24" t="str">
        <f>[7]签字版本!B450</f>
        <v>罗锋</v>
      </c>
      <c r="C450" s="24" t="str">
        <f>SUBSTITUTE([7]签字版本!C450,MID([7]签字版本!C450,7,8),"********")</f>
        <v>350825********191X</v>
      </c>
      <c r="D450" s="25" t="str">
        <f>SUBSTITUTE([7]签字版本!D450,MID([7]签字版本!D450,4,4),"****")</f>
        <v>180****3866</v>
      </c>
      <c r="E450" s="24" t="str">
        <f>[7]签字版本!E450</f>
        <v>下罗村</v>
      </c>
      <c r="F450" s="26">
        <f>[7]签字版本!F450</f>
        <v>1.07</v>
      </c>
      <c r="G450" s="26">
        <f>F450</f>
        <v>1.07</v>
      </c>
      <c r="H450" s="26">
        <f>G450*30</f>
        <v>32.1</v>
      </c>
      <c r="I450" s="26">
        <f>[7]签字版本!J450</f>
        <v>6.42</v>
      </c>
      <c r="J450" s="25" t="str">
        <f>SUBSTITUTE([7]签字版本!K450,MID([7]签字版本!K450,9,7),"*******")</f>
        <v>62218405*******9127</v>
      </c>
      <c r="K450" s="24" t="str">
        <f>[7]签字版本!L450</f>
        <v>连城县农村信用联社罗坊信用社</v>
      </c>
    </row>
    <row r="451" spans="1:11">
      <c r="A451" s="24" t="str">
        <f>[7]签字版本!A451</f>
        <v>445</v>
      </c>
      <c r="B451" s="24" t="str">
        <f>[7]签字版本!B451</f>
        <v>李安凤</v>
      </c>
      <c r="C451" s="24" t="str">
        <f>SUBSTITUTE([7]签字版本!C451,MID([7]签字版本!C451,7,8),"********")</f>
        <v>352627********1929</v>
      </c>
      <c r="D451" s="25" t="str">
        <f>SUBSTITUTE([7]签字版本!D451,MID([7]签字版本!D451,4,4),"****")</f>
        <v>312****</v>
      </c>
      <c r="E451" s="24" t="str">
        <f>[7]签字版本!E451</f>
        <v>下罗村</v>
      </c>
      <c r="F451" s="26">
        <f>[7]签字版本!F451</f>
        <v>4.48</v>
      </c>
      <c r="G451" s="26">
        <f>F451</f>
        <v>4.48</v>
      </c>
      <c r="H451" s="26">
        <f>G451*30</f>
        <v>134.4</v>
      </c>
      <c r="I451" s="26">
        <f>[7]签字版本!J451</f>
        <v>26.88</v>
      </c>
      <c r="J451" s="25" t="str">
        <f>SUBSTITUTE([7]签字版本!K451,MID([7]签字版本!K451,9,7),"*******")</f>
        <v>62303625*******1772</v>
      </c>
      <c r="K451" s="24" t="str">
        <f>[7]签字版本!L451</f>
        <v>连城县农村信用联社罗坊信用社</v>
      </c>
    </row>
    <row r="452" spans="1:11">
      <c r="A452" s="24" t="str">
        <f>[7]签字版本!A452</f>
        <v>446</v>
      </c>
      <c r="B452" s="24" t="str">
        <f>[7]签字版本!B452</f>
        <v>罗贞太</v>
      </c>
      <c r="C452" s="24" t="str">
        <f>SUBSTITUTE([7]签字版本!C452,MID([7]签字版本!C452,7,8),"********")</f>
        <v>352627********1917</v>
      </c>
      <c r="D452" s="25" t="str">
        <f>SUBSTITUTE([7]签字版本!D452,MID([7]签字版本!D452,4,4),"****")</f>
        <v>158****0175</v>
      </c>
      <c r="E452" s="24" t="str">
        <f>[7]签字版本!E452</f>
        <v>下罗村</v>
      </c>
      <c r="F452" s="26">
        <f>[7]签字版本!F452</f>
        <v>2.94</v>
      </c>
      <c r="G452" s="26">
        <f>F452</f>
        <v>2.94</v>
      </c>
      <c r="H452" s="26">
        <f>G452*30</f>
        <v>88.2</v>
      </c>
      <c r="I452" s="26">
        <f>[7]签字版本!J452</f>
        <v>17.64</v>
      </c>
      <c r="J452" s="25" t="str">
        <f>SUBSTITUTE([7]签字版本!K452,MID([7]签字版本!K452,9,7),"*******")</f>
        <v>62303611*******0185</v>
      </c>
      <c r="K452" s="24" t="str">
        <f>[7]签字版本!L452</f>
        <v>连城县农村信用联社罗坊信用社</v>
      </c>
    </row>
    <row r="453" spans="1:11">
      <c r="A453" s="24" t="str">
        <f>[7]签字版本!A453</f>
        <v>447</v>
      </c>
      <c r="B453" s="24" t="str">
        <f>[7]签字版本!B453</f>
        <v>罗旺生</v>
      </c>
      <c r="C453" s="24" t="str">
        <f>SUBSTITUTE([7]签字版本!C453,MID([7]签字版本!C453,7,8),"********")</f>
        <v>352627********1916</v>
      </c>
      <c r="D453" s="25" t="str">
        <f>SUBSTITUTE([7]签字版本!D453,MID([7]签字版本!D453,4,4),"****")</f>
        <v>158****0149</v>
      </c>
      <c r="E453" s="24" t="str">
        <f>[7]签字版本!E453</f>
        <v>下罗村</v>
      </c>
      <c r="F453" s="26">
        <f>[7]签字版本!F453</f>
        <v>3.09</v>
      </c>
      <c r="G453" s="26">
        <f>F453</f>
        <v>3.09</v>
      </c>
      <c r="H453" s="26">
        <f>G453*30</f>
        <v>92.7</v>
      </c>
      <c r="I453" s="26">
        <f>[7]签字版本!J453</f>
        <v>18.54</v>
      </c>
      <c r="J453" s="25" t="str">
        <f>SUBSTITUTE([7]签字版本!K453,MID([7]签字版本!K453,9,7),"*******")</f>
        <v>90908210*******0050941</v>
      </c>
      <c r="K453" s="24" t="str">
        <f>[7]签字版本!L453</f>
        <v>连城县农村信用联社罗坊信用社</v>
      </c>
    </row>
    <row r="454" spans="1:11">
      <c r="A454" s="24" t="str">
        <f>[7]签字版本!A454</f>
        <v>448</v>
      </c>
      <c r="B454" s="24" t="str">
        <f>[7]签字版本!B454</f>
        <v>罗益太</v>
      </c>
      <c r="C454" s="24" t="str">
        <f>SUBSTITUTE([7]签字版本!C454,MID([7]签字版本!C454,7,8),"********")</f>
        <v>352627********1911</v>
      </c>
      <c r="D454" s="25" t="str">
        <f>SUBSTITUTE([7]签字版本!D454,MID([7]签字版本!D454,4,4),"****")</f>
        <v>136****1071</v>
      </c>
      <c r="E454" s="24" t="str">
        <f>[7]签字版本!E454</f>
        <v>下罗村</v>
      </c>
      <c r="F454" s="26">
        <f>[7]签字版本!F454</f>
        <v>3.94</v>
      </c>
      <c r="G454" s="26">
        <f>F454</f>
        <v>3.94</v>
      </c>
      <c r="H454" s="26">
        <f>G454*30</f>
        <v>118.2</v>
      </c>
      <c r="I454" s="26">
        <f>[7]签字版本!J454</f>
        <v>23.64</v>
      </c>
      <c r="J454" s="25" t="str">
        <f>SUBSTITUTE([7]签字版本!K454,MID([7]签字版本!K454,9,7),"*******")</f>
        <v>90908210*******0050834</v>
      </c>
      <c r="K454" s="24" t="str">
        <f>[7]签字版本!L454</f>
        <v>连城县农村信用联社罗坊信用社</v>
      </c>
    </row>
    <row r="455" spans="1:11">
      <c r="A455" s="24" t="str">
        <f>[7]签字版本!A455</f>
        <v>449</v>
      </c>
      <c r="B455" s="24" t="str">
        <f>[7]签字版本!B455</f>
        <v>罗通</v>
      </c>
      <c r="C455" s="24" t="str">
        <f>SUBSTITUTE([7]签字版本!C455,MID([7]签字版本!C455,7,8),"********")</f>
        <v>352627********915</v>
      </c>
      <c r="D455" s="25" t="str">
        <f>SUBSTITUTE([7]签字版本!D455,MID([7]签字版本!D455,4,4),"****")</f>
        <v/>
      </c>
      <c r="E455" s="24" t="str">
        <f>[7]签字版本!E455</f>
        <v>下罗村</v>
      </c>
      <c r="F455" s="26">
        <f>[7]签字版本!F455</f>
        <v>1.07</v>
      </c>
      <c r="G455" s="26">
        <f>F455</f>
        <v>1.07</v>
      </c>
      <c r="H455" s="26">
        <f>G455*30</f>
        <v>32.1</v>
      </c>
      <c r="I455" s="26">
        <f>[7]签字版本!J455</f>
        <v>6.42</v>
      </c>
      <c r="J455" s="25" t="str">
        <f>SUBSTITUTE([7]签字版本!K455,MID([7]签字版本!K455,9,7),"*******")</f>
        <v>62218405*******9812</v>
      </c>
      <c r="K455" s="24" t="str">
        <f>[7]签字版本!L455</f>
        <v>连城县农村信用联社罗坊信用社</v>
      </c>
    </row>
    <row r="456" spans="1:11">
      <c r="A456" s="24" t="str">
        <f>[7]签字版本!A456</f>
        <v>450</v>
      </c>
      <c r="B456" s="24" t="str">
        <f>[7]签字版本!B456</f>
        <v>罗小明</v>
      </c>
      <c r="C456" s="24" t="str">
        <f>SUBSTITUTE([7]签字版本!C456,MID([7]签字版本!C456,7,8),"********")</f>
        <v>352627********1935</v>
      </c>
      <c r="D456" s="25" t="str">
        <f>SUBSTITUTE([7]签字版本!D456,MID([7]签字版本!D456,4,4),"****")</f>
        <v>159****2832</v>
      </c>
      <c r="E456" s="24" t="str">
        <f>[7]签字版本!E456</f>
        <v>下罗村</v>
      </c>
      <c r="F456" s="26">
        <f>[7]签字版本!F456</f>
        <v>4.57</v>
      </c>
      <c r="G456" s="26">
        <f>F456</f>
        <v>4.57</v>
      </c>
      <c r="H456" s="26">
        <f>G456*30</f>
        <v>137.1</v>
      </c>
      <c r="I456" s="26">
        <f>[7]签字版本!J456</f>
        <v>27.42</v>
      </c>
      <c r="J456" s="25" t="str">
        <f>SUBSTITUTE([7]签字版本!K456,MID([7]签字版本!K456,9,7),"*******")</f>
        <v>90908210*******0050905</v>
      </c>
      <c r="K456" s="24" t="str">
        <f>[7]签字版本!L456</f>
        <v>连城县农村信用联社罗坊信用社</v>
      </c>
    </row>
    <row r="457" spans="1:11">
      <c r="A457" s="24" t="str">
        <f>[7]签字版本!A457</f>
        <v>451</v>
      </c>
      <c r="B457" s="24" t="str">
        <f>[7]签字版本!B457</f>
        <v>罗水旺</v>
      </c>
      <c r="C457" s="24" t="str">
        <f>SUBSTITUTE([7]签字版本!C457,MID([7]签字版本!C457,7,8),"********")</f>
        <v>352627********1913</v>
      </c>
      <c r="D457" s="25" t="str">
        <f>SUBSTITUTE([7]签字版本!D457,MID([7]签字版本!D457,4,4),"****")</f>
        <v>849****</v>
      </c>
      <c r="E457" s="24" t="str">
        <f>[7]签字版本!E457</f>
        <v>下罗村</v>
      </c>
      <c r="F457" s="26">
        <f>[7]签字版本!F457</f>
        <v>4.82</v>
      </c>
      <c r="G457" s="26">
        <f>F457</f>
        <v>4.82</v>
      </c>
      <c r="H457" s="26">
        <f>G457*30</f>
        <v>144.6</v>
      </c>
      <c r="I457" s="26">
        <f>[7]签字版本!J457</f>
        <v>28.92</v>
      </c>
      <c r="J457" s="25" t="str">
        <f>SUBSTITUTE([7]签字版本!K457,MID([7]签字版本!K457,9,7),"*******")</f>
        <v>90908210*******0050889</v>
      </c>
      <c r="K457" s="24" t="str">
        <f>[7]签字版本!L457</f>
        <v>连城县农村信用联社罗坊信用社</v>
      </c>
    </row>
    <row r="458" spans="1:11">
      <c r="A458" s="24" t="str">
        <f>[7]签字版本!A458</f>
        <v>452</v>
      </c>
      <c r="B458" s="24" t="str">
        <f>[7]签字版本!B458</f>
        <v>罗益信</v>
      </c>
      <c r="C458" s="24" t="str">
        <f>SUBSTITUTE([7]签字版本!C458,MID([7]签字版本!C458,7,8),"********")</f>
        <v>350825********1919</v>
      </c>
      <c r="D458" s="25" t="str">
        <f>SUBSTITUTE([7]签字版本!D458,MID([7]签字版本!D458,4,4),"****")</f>
        <v/>
      </c>
      <c r="E458" s="24" t="str">
        <f>[7]签字版本!E458</f>
        <v>下罗村</v>
      </c>
      <c r="F458" s="26">
        <f>[7]签字版本!F458</f>
        <v>1.67</v>
      </c>
      <c r="G458" s="26">
        <f>F458</f>
        <v>1.67</v>
      </c>
      <c r="H458" s="26">
        <f>G458*30</f>
        <v>50.1</v>
      </c>
      <c r="I458" s="26">
        <f>[7]签字版本!J458</f>
        <v>10.02</v>
      </c>
      <c r="J458" s="25" t="str">
        <f>SUBSTITUTE([7]签字版本!K458,MID([7]签字版本!K458,9,7),"*******")</f>
        <v>62218405*******9853</v>
      </c>
      <c r="K458" s="24" t="str">
        <f>[7]签字版本!L458</f>
        <v>连城县农村信用联社罗坊信用社</v>
      </c>
    </row>
    <row r="459" spans="1:11">
      <c r="A459" s="24" t="str">
        <f>[7]签字版本!A459</f>
        <v>453</v>
      </c>
      <c r="B459" s="24" t="str">
        <f>[7]签字版本!B459</f>
        <v>罗龙太</v>
      </c>
      <c r="C459" s="24" t="str">
        <f>SUBSTITUTE([7]签字版本!C459,MID([7]签字版本!C459,7,8),"********")</f>
        <v>352627********1913</v>
      </c>
      <c r="D459" s="25" t="str">
        <f>SUBSTITUTE([7]签字版本!D459,MID([7]签字版本!D459,4,4),"****")</f>
        <v>135****9601</v>
      </c>
      <c r="E459" s="24" t="str">
        <f>[7]签字版本!E459</f>
        <v>下罗村</v>
      </c>
      <c r="F459" s="26">
        <f>[7]签字版本!F459</f>
        <v>1.02</v>
      </c>
      <c r="G459" s="26">
        <f>F459</f>
        <v>1.02</v>
      </c>
      <c r="H459" s="26">
        <f>G459*30</f>
        <v>30.6</v>
      </c>
      <c r="I459" s="26">
        <f>[7]签字版本!J459</f>
        <v>6.12</v>
      </c>
      <c r="J459" s="25" t="str">
        <f>SUBSTITUTE([7]签字版本!K459,MID([7]签字版本!K459,9,7),"*******")</f>
        <v>90908210*******0050996</v>
      </c>
      <c r="K459" s="24" t="str">
        <f>[7]签字版本!L459</f>
        <v>连城县农村信用联社罗坊信用社</v>
      </c>
    </row>
    <row r="460" spans="1:11">
      <c r="A460" s="24" t="str">
        <f>[7]签字版本!A460</f>
        <v>454</v>
      </c>
      <c r="B460" s="24" t="str">
        <f>[7]签字版本!B460</f>
        <v>罗小三</v>
      </c>
      <c r="C460" s="24" t="str">
        <f>SUBSTITUTE([7]签字版本!C460,MID([7]签字版本!C460,7,8),"********")</f>
        <v>352627********001X</v>
      </c>
      <c r="D460" s="25" t="str">
        <f>SUBSTITUTE([7]签字版本!D460,MID([7]签字版本!D460,4,4),"****")</f>
        <v>158****6052</v>
      </c>
      <c r="E460" s="24" t="str">
        <f>[7]签字版本!E460</f>
        <v>下罗村</v>
      </c>
      <c r="F460" s="26">
        <f>[7]签字版本!F460</f>
        <v>1.36</v>
      </c>
      <c r="G460" s="26">
        <f>F460</f>
        <v>1.36</v>
      </c>
      <c r="H460" s="26">
        <f>G460*30</f>
        <v>40.8</v>
      </c>
      <c r="I460" s="26">
        <f>[7]签字版本!J460</f>
        <v>8.16</v>
      </c>
      <c r="J460" s="25" t="str">
        <f>SUBSTITUTE([7]签字版本!K460,MID([7]签字版本!K460,9,7),"*******")</f>
        <v>90908210*******0050932</v>
      </c>
      <c r="K460" s="24" t="str">
        <f>[7]签字版本!L460</f>
        <v>连城县农村信用联社罗坊信用社</v>
      </c>
    </row>
    <row r="461" spans="1:11">
      <c r="A461" s="24" t="str">
        <f>[7]签字版本!A461</f>
        <v>455</v>
      </c>
      <c r="B461" s="24" t="str">
        <f>[7]签字版本!B461</f>
        <v>罗小二</v>
      </c>
      <c r="C461" s="24" t="str">
        <f>SUBSTITUTE([7]签字版本!C461,MID([7]签字版本!C461,7,8),"********")</f>
        <v>352627********1911</v>
      </c>
      <c r="D461" s="25" t="str">
        <f>SUBSTITUTE([7]签字版本!D461,MID([7]签字版本!D461,4,4),"****")</f>
        <v>135****1413</v>
      </c>
      <c r="E461" s="24" t="str">
        <f>[7]签字版本!E461</f>
        <v>下罗村</v>
      </c>
      <c r="F461" s="26">
        <f>[7]签字版本!F461</f>
        <v>4.76</v>
      </c>
      <c r="G461" s="26">
        <f>F461</f>
        <v>4.76</v>
      </c>
      <c r="H461" s="26">
        <f>G461*30</f>
        <v>142.8</v>
      </c>
      <c r="I461" s="26">
        <f>[7]签字版本!J461</f>
        <v>28.56</v>
      </c>
      <c r="J461" s="25" t="str">
        <f>SUBSTITUTE([7]签字版本!K461,MID([7]签字版本!K461,9,7),"*******")</f>
        <v>90908210*******0050914</v>
      </c>
      <c r="K461" s="24" t="str">
        <f>[7]签字版本!L461</f>
        <v>连城县农村信用联社罗坊信用社</v>
      </c>
    </row>
    <row r="462" spans="1:11">
      <c r="A462" s="24" t="str">
        <f>[7]签字版本!A462</f>
        <v>456</v>
      </c>
      <c r="B462" s="24" t="str">
        <f>[7]签字版本!B462</f>
        <v>童小银</v>
      </c>
      <c r="C462" s="24" t="str">
        <f>SUBSTITUTE([7]签字版本!C462,MID([7]签字版本!C462,7,8),"********")</f>
        <v>352627********0289</v>
      </c>
      <c r="D462" s="25" t="str">
        <f>SUBSTITUTE([7]签字版本!D462,MID([7]签字版本!D462,4,4),"****")</f>
        <v>312****</v>
      </c>
      <c r="E462" s="24" t="str">
        <f>[7]签字版本!E462</f>
        <v>下罗村</v>
      </c>
      <c r="F462" s="26">
        <f>[7]签字版本!F462</f>
        <v>1.93</v>
      </c>
      <c r="G462" s="26">
        <f>F462</f>
        <v>1.93</v>
      </c>
      <c r="H462" s="26">
        <f>G462*30</f>
        <v>57.9</v>
      </c>
      <c r="I462" s="26">
        <f>[7]签字版本!J462</f>
        <v>11.58</v>
      </c>
      <c r="J462" s="25" t="str">
        <f>SUBSTITUTE([7]签字版本!K462,MID([7]签字版本!K462,9,7),"*******")</f>
        <v>90908210*******0050923</v>
      </c>
      <c r="K462" s="24" t="str">
        <f>[7]签字版本!L462</f>
        <v>连城县农村信用联社罗坊信用社</v>
      </c>
    </row>
    <row r="463" spans="1:11">
      <c r="A463" s="24" t="str">
        <f>[7]签字版本!A463</f>
        <v>457</v>
      </c>
      <c r="B463" s="24" t="str">
        <f>[7]签字版本!B463</f>
        <v>罗益梅</v>
      </c>
      <c r="C463" s="24" t="str">
        <f>SUBSTITUTE([7]签字版本!C463,MID([7]签字版本!C463,7,8),"********")</f>
        <v>352627********1913</v>
      </c>
      <c r="D463" s="25" t="str">
        <f>SUBSTITUTE([7]签字版本!D463,MID([7]签字版本!D463,4,4),"****")</f>
        <v>135****1285</v>
      </c>
      <c r="E463" s="24" t="str">
        <f>[7]签字版本!E463</f>
        <v>下罗村</v>
      </c>
      <c r="F463" s="26">
        <f>[7]签字版本!F463</f>
        <v>4.66</v>
      </c>
      <c r="G463" s="26">
        <f>F463</f>
        <v>4.66</v>
      </c>
      <c r="H463" s="26">
        <f>G463*30</f>
        <v>139.8</v>
      </c>
      <c r="I463" s="26">
        <f>[7]签字版本!J463</f>
        <v>27.96</v>
      </c>
      <c r="J463" s="25" t="str">
        <f>SUBSTITUTE([7]签字版本!K463,MID([7]签字版本!K463,9,7),"*******")</f>
        <v>90908210*******0065025</v>
      </c>
      <c r="K463" s="24" t="str">
        <f>[7]签字版本!L463</f>
        <v>连城县农村信用联社罗坊信用社</v>
      </c>
    </row>
    <row r="464" spans="1:11">
      <c r="A464" s="24" t="str">
        <f>[7]签字版本!A464</f>
        <v>458</v>
      </c>
      <c r="B464" s="24" t="str">
        <f>[7]签字版本!B464</f>
        <v>罗小炎</v>
      </c>
      <c r="C464" s="24" t="str">
        <f>SUBSTITUTE([7]签字版本!C464,MID([7]签字版本!C464,7,8),"********")</f>
        <v>352627********191X</v>
      </c>
      <c r="D464" s="25" t="str">
        <f>SUBSTITUTE([7]签字版本!D464,MID([7]签字版本!D464,4,4),"****")</f>
        <v>139****6622</v>
      </c>
      <c r="E464" s="24" t="str">
        <f>[7]签字版本!E464</f>
        <v>下罗村</v>
      </c>
      <c r="F464" s="26">
        <f>[7]签字版本!F464</f>
        <v>3.42</v>
      </c>
      <c r="G464" s="26">
        <f>F464</f>
        <v>3.42</v>
      </c>
      <c r="H464" s="26">
        <f>G464*30</f>
        <v>102.6</v>
      </c>
      <c r="I464" s="26">
        <f>[7]签字版本!J464</f>
        <v>20.52</v>
      </c>
      <c r="J464" s="25" t="str">
        <f>SUBSTITUTE([7]签字版本!K464,MID([7]签字版本!K464,9,7),"*******")</f>
        <v>62218401*******2175</v>
      </c>
      <c r="K464" s="24" t="str">
        <f>[7]签字版本!L464</f>
        <v>连城县农村信用联社罗坊信用社</v>
      </c>
    </row>
    <row r="465" spans="1:11">
      <c r="A465" s="24" t="str">
        <f>[7]签字版本!A465</f>
        <v>459</v>
      </c>
      <c r="B465" s="24" t="str">
        <f>[7]签字版本!B465</f>
        <v>罗益钦</v>
      </c>
      <c r="C465" s="24" t="str">
        <f>SUBSTITUTE([7]签字版本!C465,MID([7]签字版本!C465,7,8),"********")</f>
        <v>350825********1935</v>
      </c>
      <c r="D465" s="25" t="str">
        <f>SUBSTITUTE([7]签字版本!D465,MID([7]签字版本!D465,4,4),"****")</f>
        <v>136****9781</v>
      </c>
      <c r="E465" s="24" t="str">
        <f>[7]签字版本!E465</f>
        <v>下罗村</v>
      </c>
      <c r="F465" s="26">
        <f>[7]签字版本!F465</f>
        <v>3.06</v>
      </c>
      <c r="G465" s="26">
        <f>F465</f>
        <v>3.06</v>
      </c>
      <c r="H465" s="26">
        <f>G465*30</f>
        <v>91.8</v>
      </c>
      <c r="I465" s="26">
        <f>[7]签字版本!J465</f>
        <v>18.36</v>
      </c>
      <c r="J465" s="25" t="str">
        <f>SUBSTITUTE([7]签字版本!K465,MID([7]签字版本!K465,9,7),"*******")</f>
        <v>90908210*******0065016</v>
      </c>
      <c r="K465" s="24" t="str">
        <f>[7]签字版本!L465</f>
        <v>连城县农村信用联社罗坊信用社</v>
      </c>
    </row>
    <row r="466" spans="1:11">
      <c r="A466" s="24" t="str">
        <f>[7]签字版本!A466</f>
        <v>460</v>
      </c>
      <c r="B466" s="24" t="str">
        <f>[7]签字版本!B466</f>
        <v>罗龙旺</v>
      </c>
      <c r="C466" s="24" t="str">
        <f>SUBSTITUTE([7]签字版本!C466,MID([7]签字版本!C466,7,8),"********")</f>
        <v>352627********1912</v>
      </c>
      <c r="D466" s="25" t="str">
        <f>SUBSTITUTE([7]签字版本!D466,MID([7]签字版本!D466,4,4),"****")</f>
        <v>139****7882</v>
      </c>
      <c r="E466" s="24" t="str">
        <f>[7]签字版本!E466</f>
        <v>下罗村</v>
      </c>
      <c r="F466" s="26">
        <f>[7]签字版本!F466</f>
        <v>3.88</v>
      </c>
      <c r="G466" s="26">
        <f>F466</f>
        <v>3.88</v>
      </c>
      <c r="H466" s="26">
        <f>G466*30</f>
        <v>116.4</v>
      </c>
      <c r="I466" s="26">
        <f>[7]签字版本!J466</f>
        <v>23.28</v>
      </c>
      <c r="J466" s="25" t="str">
        <f>SUBSTITUTE([7]签字版本!K466,MID([7]签字版本!K466,9,7),"*******")</f>
        <v>90908210*******0050969</v>
      </c>
      <c r="K466" s="24" t="str">
        <f>[7]签字版本!L466</f>
        <v>连城县农村信用联社罗坊信用社</v>
      </c>
    </row>
    <row r="467" spans="1:11">
      <c r="A467" s="24" t="str">
        <f>[7]签字版本!A467</f>
        <v>461</v>
      </c>
      <c r="B467" s="24" t="str">
        <f>[7]签字版本!B467</f>
        <v>邹秀群</v>
      </c>
      <c r="C467" s="24" t="str">
        <f>SUBSTITUTE([7]签字版本!C467,MID([7]签字版本!C467,7,8),"********")</f>
        <v>352627********1920</v>
      </c>
      <c r="D467" s="25" t="str">
        <f>SUBSTITUTE([7]签字版本!D467,MID([7]签字版本!D467,4,4),"****")</f>
        <v>312****</v>
      </c>
      <c r="E467" s="24" t="str">
        <f>[7]签字版本!E467</f>
        <v>下罗村</v>
      </c>
      <c r="F467" s="26">
        <f>[7]签字版本!F467</f>
        <v>3.38</v>
      </c>
      <c r="G467" s="26">
        <f>F467</f>
        <v>3.38</v>
      </c>
      <c r="H467" s="26">
        <f>G467*30</f>
        <v>101.4</v>
      </c>
      <c r="I467" s="26">
        <f>[7]签字版本!J467</f>
        <v>20.28</v>
      </c>
      <c r="J467" s="25" t="str">
        <f>SUBSTITUTE([7]签字版本!K467,MID([7]签字版本!K467,9,7),"*******")</f>
        <v>62218405*******9747</v>
      </c>
      <c r="K467" s="24" t="str">
        <f>[7]签字版本!L467</f>
        <v>连城县农村信用联社罗坊信用社</v>
      </c>
    </row>
    <row r="468" spans="1:11">
      <c r="A468" s="24" t="str">
        <f>[7]签字版本!A468</f>
        <v>462</v>
      </c>
      <c r="B468" s="24" t="str">
        <f>[7]签字版本!B468</f>
        <v>罗锡炎</v>
      </c>
      <c r="C468" s="24" t="str">
        <f>SUBSTITUTE([7]签字版本!C468,MID([7]签字版本!C468,7,8),"********")</f>
        <v>352627********1919</v>
      </c>
      <c r="D468" s="25" t="str">
        <f>SUBSTITUTE([7]签字版本!D468,MID([7]签字版本!D468,4,4),"****")</f>
        <v>312****</v>
      </c>
      <c r="E468" s="24" t="str">
        <f>[7]签字版本!E468</f>
        <v>下罗村</v>
      </c>
      <c r="F468" s="26">
        <f>[7]签字版本!F468</f>
        <v>3.04</v>
      </c>
      <c r="G468" s="26">
        <f>F468</f>
        <v>3.04</v>
      </c>
      <c r="H468" s="26">
        <f>G468*30</f>
        <v>91.2</v>
      </c>
      <c r="I468" s="26">
        <f>[7]签字版本!J468</f>
        <v>18.24</v>
      </c>
      <c r="J468" s="25" t="str">
        <f>SUBSTITUTE([7]签字版本!K468,MID([7]签字版本!K468,9,7),"*******")</f>
        <v>90908210*******0050852</v>
      </c>
      <c r="K468" s="24" t="str">
        <f>[7]签字版本!L468</f>
        <v>连城县农村信用联社罗坊信用社</v>
      </c>
    </row>
    <row r="469" spans="1:11">
      <c r="A469" s="24" t="str">
        <f>[7]签字版本!A469</f>
        <v>463</v>
      </c>
      <c r="B469" s="24" t="str">
        <f>[7]签字版本!B469</f>
        <v>罗运太</v>
      </c>
      <c r="C469" s="24" t="str">
        <f>SUBSTITUTE([7]签字版本!C469,MID([7]签字版本!C469,7,8),"********")</f>
        <v>352627********191X</v>
      </c>
      <c r="D469" s="25" t="str">
        <f>SUBSTITUTE([7]签字版本!D469,MID([7]签字版本!D469,4,4),"****")</f>
        <v>159****5165</v>
      </c>
      <c r="E469" s="24" t="str">
        <f>[7]签字版本!E469</f>
        <v>下罗村</v>
      </c>
      <c r="F469" s="26">
        <f>[7]签字版本!F469</f>
        <v>3.1</v>
      </c>
      <c r="G469" s="26">
        <f>F469</f>
        <v>3.1</v>
      </c>
      <c r="H469" s="26">
        <f>G469*30</f>
        <v>93</v>
      </c>
      <c r="I469" s="26">
        <f>[7]签字版本!J469</f>
        <v>18.6</v>
      </c>
      <c r="J469" s="25" t="str">
        <f>SUBSTITUTE([7]签字版本!K469,MID([7]签字版本!K469,9,7),"*******")</f>
        <v>90908210*******0051003</v>
      </c>
      <c r="K469" s="24" t="str">
        <f>[7]签字版本!L469</f>
        <v>连城县农村信用联社罗坊信用社</v>
      </c>
    </row>
    <row r="470" spans="1:11">
      <c r="A470" s="24" t="str">
        <f>[7]签字版本!A470</f>
        <v>464</v>
      </c>
      <c r="B470" s="24" t="str">
        <f>[7]签字版本!B470</f>
        <v>罗礼鹏</v>
      </c>
      <c r="C470" s="24" t="str">
        <f>SUBSTITUTE([7]签字版本!C470,MID([7]签字版本!C470,7,8),"********")</f>
        <v>352627********1917</v>
      </c>
      <c r="D470" s="25" t="str">
        <f>SUBSTITUTE([7]签字版本!D470,MID([7]签字版本!D470,4,4),"****")</f>
        <v>152****2168</v>
      </c>
      <c r="E470" s="24" t="str">
        <f>[7]签字版本!E470</f>
        <v>下罗村</v>
      </c>
      <c r="F470" s="26">
        <f>[7]签字版本!F470</f>
        <v>10.92</v>
      </c>
      <c r="G470" s="26">
        <f>F470</f>
        <v>10.92</v>
      </c>
      <c r="H470" s="26">
        <f>G470*30</f>
        <v>327.6</v>
      </c>
      <c r="I470" s="26">
        <f>[7]签字版本!J470</f>
        <v>65.52</v>
      </c>
      <c r="J470" s="25" t="str">
        <f>SUBSTITUTE([7]签字版本!K470,MID([7]签字版本!K470,9,7),"*******")</f>
        <v>90908210*******0051192</v>
      </c>
      <c r="K470" s="24" t="str">
        <f>[7]签字版本!L470</f>
        <v>连城县农村信用联社罗坊信用社</v>
      </c>
    </row>
    <row r="471" spans="1:11">
      <c r="A471" s="24" t="str">
        <f>[7]签字版本!A471</f>
        <v>465</v>
      </c>
      <c r="B471" s="24" t="str">
        <f>[7]签字版本!B471</f>
        <v>罗益如</v>
      </c>
      <c r="C471" s="24" t="str">
        <f>SUBSTITUTE([7]签字版本!C471,MID([7]签字版本!C471,7,8),"********")</f>
        <v>352627********1916</v>
      </c>
      <c r="D471" s="25" t="str">
        <f>SUBSTITUTE([7]签字版本!D471,MID([7]签字版本!D471,4,4),"****")</f>
        <v>183****6375</v>
      </c>
      <c r="E471" s="24" t="str">
        <f>[7]签字版本!E471</f>
        <v>下罗村</v>
      </c>
      <c r="F471" s="26">
        <f>[7]签字版本!F471</f>
        <v>3.18</v>
      </c>
      <c r="G471" s="26">
        <f>F471</f>
        <v>3.18</v>
      </c>
      <c r="H471" s="26">
        <f>G471*30</f>
        <v>95.4</v>
      </c>
      <c r="I471" s="26">
        <f>[7]签字版本!J471</f>
        <v>19.08</v>
      </c>
      <c r="J471" s="25" t="str">
        <f>SUBSTITUTE([7]签字版本!K471,MID([7]签字版本!K471,9,7),"*******")</f>
        <v>90908210*******0051209</v>
      </c>
      <c r="K471" s="24" t="str">
        <f>[7]签字版本!L471</f>
        <v>连城县农村信用联社罗坊信用社</v>
      </c>
    </row>
    <row r="472" spans="1:11">
      <c r="A472" s="24" t="str">
        <f>[7]签字版本!A472</f>
        <v>466</v>
      </c>
      <c r="B472" s="24" t="str">
        <f>[7]签字版本!B472</f>
        <v>罗礼煊</v>
      </c>
      <c r="C472" s="24" t="str">
        <f>SUBSTITUTE([7]签字版本!C472,MID([7]签字版本!C472,7,8),"********")</f>
        <v>352627********1914</v>
      </c>
      <c r="D472" s="25" t="str">
        <f>SUBSTITUTE([7]签字版本!D472,MID([7]签字版本!D472,4,4),"****")</f>
        <v>150****9274</v>
      </c>
      <c r="E472" s="24" t="str">
        <f>[7]签字版本!E472</f>
        <v>下罗村</v>
      </c>
      <c r="F472" s="26">
        <f>[7]签字版本!F472</f>
        <v>3.43</v>
      </c>
      <c r="G472" s="26">
        <f>F472</f>
        <v>3.43</v>
      </c>
      <c r="H472" s="26">
        <f>G472*30</f>
        <v>102.9</v>
      </c>
      <c r="I472" s="26">
        <f>[7]签字版本!J472</f>
        <v>20.58</v>
      </c>
      <c r="J472" s="25" t="str">
        <f>SUBSTITUTE([7]签字版本!K472,MID([7]签字版本!K472,9,7),"*******")</f>
        <v>90908210*******0051094</v>
      </c>
      <c r="K472" s="24" t="str">
        <f>[7]签字版本!L472</f>
        <v>连城县农村信用联社罗坊信用社</v>
      </c>
    </row>
    <row r="473" spans="1:11">
      <c r="A473" s="24" t="str">
        <f>[7]签字版本!A473</f>
        <v>467</v>
      </c>
      <c r="B473" s="24" t="str">
        <f>[7]签字版本!B473</f>
        <v>罗裕荣</v>
      </c>
      <c r="C473" s="24" t="str">
        <f>SUBSTITUTE([7]签字版本!C473,MID([7]签字版本!C473,7,8),"********")</f>
        <v>352627********1916</v>
      </c>
      <c r="D473" s="25" t="str">
        <f>SUBSTITUTE([7]签字版本!D473,MID([7]签字版本!D473,4,4),"****")</f>
        <v>158****2733</v>
      </c>
      <c r="E473" s="24" t="str">
        <f>[7]签字版本!E473</f>
        <v>下罗村</v>
      </c>
      <c r="F473" s="26">
        <f>[7]签字版本!F473</f>
        <v>2.53</v>
      </c>
      <c r="G473" s="26">
        <f>F473</f>
        <v>2.53</v>
      </c>
      <c r="H473" s="26">
        <f>G473*30</f>
        <v>75.9</v>
      </c>
      <c r="I473" s="26">
        <f>[7]签字版本!J473</f>
        <v>15.18</v>
      </c>
      <c r="J473" s="25" t="str">
        <f>SUBSTITUTE([7]签字版本!K473,MID([7]签字版本!K473,9,7),"*******")</f>
        <v>90908210*******0051147</v>
      </c>
      <c r="K473" s="24" t="str">
        <f>[7]签字版本!L473</f>
        <v>连城县农村信用联社罗坊信用社</v>
      </c>
    </row>
    <row r="474" spans="1:11">
      <c r="A474" s="24" t="str">
        <f>[7]签字版本!A474</f>
        <v>468</v>
      </c>
      <c r="B474" s="24" t="str">
        <f>[7]签字版本!B474</f>
        <v>罗礼石</v>
      </c>
      <c r="C474" s="24" t="str">
        <f>SUBSTITUTE([7]签字版本!C474,MID([7]签字版本!C474,7,8),"********")</f>
        <v>352627********1912</v>
      </c>
      <c r="D474" s="25" t="str">
        <f>SUBSTITUTE([7]签字版本!D474,MID([7]签字版本!D474,4,4),"****")</f>
        <v>151****0186</v>
      </c>
      <c r="E474" s="24" t="str">
        <f>[7]签字版本!E474</f>
        <v>下罗村</v>
      </c>
      <c r="F474" s="26">
        <f>[7]签字版本!F474</f>
        <v>3.21</v>
      </c>
      <c r="G474" s="26">
        <f>F474</f>
        <v>3.21</v>
      </c>
      <c r="H474" s="26">
        <f>G474*30</f>
        <v>96.3</v>
      </c>
      <c r="I474" s="26">
        <f>[7]签字版本!J474</f>
        <v>19.26</v>
      </c>
      <c r="J474" s="25" t="str">
        <f>SUBSTITUTE([7]签字版本!K474,MID([7]签字版本!K474,9,7),"*******")</f>
        <v>90908210*******0051263</v>
      </c>
      <c r="K474" s="24" t="str">
        <f>[7]签字版本!L474</f>
        <v>连城县农村信用联社罗坊信用社</v>
      </c>
    </row>
    <row r="475" spans="1:11">
      <c r="A475" s="24" t="str">
        <f>[7]签字版本!A475</f>
        <v>469</v>
      </c>
      <c r="B475" s="24" t="str">
        <f>[7]签字版本!B475</f>
        <v>罗益祥</v>
      </c>
      <c r="C475" s="24" t="str">
        <f>SUBSTITUTE([7]签字版本!C475,MID([7]签字版本!C475,7,8),"********")</f>
        <v>352627********1911</v>
      </c>
      <c r="D475" s="25" t="str">
        <f>SUBSTITUTE([7]签字版本!D475,MID([7]签字版本!D475,4,4),"****")</f>
        <v>139****5624</v>
      </c>
      <c r="E475" s="24" t="str">
        <f>[7]签字版本!E475</f>
        <v>下罗村</v>
      </c>
      <c r="F475" s="26">
        <f>[7]签字版本!F475</f>
        <v>3.16</v>
      </c>
      <c r="G475" s="26">
        <f>F475</f>
        <v>3.16</v>
      </c>
      <c r="H475" s="26">
        <f>G475*30</f>
        <v>94.8</v>
      </c>
      <c r="I475" s="26">
        <f>[7]签字版本!J475</f>
        <v>18.96</v>
      </c>
      <c r="J475" s="25" t="str">
        <f>SUBSTITUTE([7]签字版本!K475,MID([7]签字版本!K475,9,7),"*******")</f>
        <v>90908210*******0051129</v>
      </c>
      <c r="K475" s="24" t="str">
        <f>[7]签字版本!L475</f>
        <v>连城县农村信用联社罗坊信用社</v>
      </c>
    </row>
    <row r="476" spans="1:11">
      <c r="A476" s="24" t="str">
        <f>[7]签字版本!A476</f>
        <v>470</v>
      </c>
      <c r="B476" s="24" t="str">
        <f>[7]签字版本!B476</f>
        <v>罗三明</v>
      </c>
      <c r="C476" s="24" t="str">
        <f>SUBSTITUTE([7]签字版本!C476,MID([7]签字版本!C476,7,8),"********")</f>
        <v>352627********1913</v>
      </c>
      <c r="D476" s="25" t="str">
        <f>SUBSTITUTE([7]签字版本!D476,MID([7]签字版本!D476,4,4),"****")</f>
        <v>152****8091</v>
      </c>
      <c r="E476" s="24" t="str">
        <f>[7]签字版本!E476</f>
        <v>下罗村</v>
      </c>
      <c r="F476" s="26">
        <f>[7]签字版本!F476</f>
        <v>1.9</v>
      </c>
      <c r="G476" s="26">
        <f>F476</f>
        <v>1.9</v>
      </c>
      <c r="H476" s="26">
        <f>G476*30</f>
        <v>57</v>
      </c>
      <c r="I476" s="26">
        <f>[7]签字版本!J476</f>
        <v>11.4</v>
      </c>
      <c r="J476" s="25" t="str">
        <f>SUBSTITUTE([7]签字版本!K476,MID([7]签字版本!K476,9,7),"*******")</f>
        <v>90908210*******0051030</v>
      </c>
      <c r="K476" s="24" t="str">
        <f>[7]签字版本!L476</f>
        <v>连城县农村信用联社罗坊信用社</v>
      </c>
    </row>
    <row r="477" spans="1:11">
      <c r="A477" s="24" t="str">
        <f>[7]签字版本!A477</f>
        <v>471</v>
      </c>
      <c r="B477" s="24" t="str">
        <f>[7]签字版本!B477</f>
        <v>罗益奎</v>
      </c>
      <c r="C477" s="24" t="str">
        <f>SUBSTITUTE([7]签字版本!C477,MID([7]签字版本!C477,7,8),"********")</f>
        <v>352627********1915</v>
      </c>
      <c r="D477" s="25" t="str">
        <f>SUBSTITUTE([7]签字版本!D477,MID([7]签字版本!D477,4,4),"****")</f>
        <v>135****5761</v>
      </c>
      <c r="E477" s="24" t="str">
        <f>[7]签字版本!E477</f>
        <v>下罗村</v>
      </c>
      <c r="F477" s="26">
        <f>[7]签字版本!F477</f>
        <v>2.49</v>
      </c>
      <c r="G477" s="26">
        <f>F477</f>
        <v>2.49</v>
      </c>
      <c r="H477" s="26">
        <f>G477*30</f>
        <v>74.7</v>
      </c>
      <c r="I477" s="26">
        <f>[7]签字版本!J477</f>
        <v>14.94</v>
      </c>
      <c r="J477" s="25" t="str">
        <f>SUBSTITUTE([7]签字版本!K477,MID([7]签字版本!K477,9,7),"*******")</f>
        <v>90908210*******0051110</v>
      </c>
      <c r="K477" s="24" t="str">
        <f>[7]签字版本!L477</f>
        <v>连城县农村信用联社罗坊信用社</v>
      </c>
    </row>
    <row r="478" spans="1:11">
      <c r="A478" s="24" t="str">
        <f>[7]签字版本!A478</f>
        <v>472</v>
      </c>
      <c r="B478" s="24" t="str">
        <f>[7]签字版本!B478</f>
        <v>罗东升</v>
      </c>
      <c r="C478" s="24" t="str">
        <f>SUBSTITUTE([7]签字版本!C478,MID([7]签字版本!C478,7,8),"********")</f>
        <v>352627********1913</v>
      </c>
      <c r="D478" s="25" t="str">
        <f>SUBSTITUTE([7]签字版本!D478,MID([7]签字版本!D478,4,4),"****")</f>
        <v>187****9820</v>
      </c>
      <c r="E478" s="24" t="str">
        <f>[7]签字版本!E478</f>
        <v>下罗村</v>
      </c>
      <c r="F478" s="26">
        <f>[7]签字版本!F478</f>
        <v>2.49</v>
      </c>
      <c r="G478" s="26">
        <f>F478</f>
        <v>2.49</v>
      </c>
      <c r="H478" s="26">
        <f>G478*30</f>
        <v>74.7</v>
      </c>
      <c r="I478" s="26">
        <f>[7]签字版本!J478</f>
        <v>14.94</v>
      </c>
      <c r="J478" s="25" t="str">
        <f>SUBSTITUTE([7]签字版本!K478,MID([7]签字版本!K478,9,7),"*******")</f>
        <v>90908210*******0051236</v>
      </c>
      <c r="K478" s="24" t="str">
        <f>[7]签字版本!L478</f>
        <v>连城县农村信用联社罗坊信用社</v>
      </c>
    </row>
    <row r="479" spans="1:11">
      <c r="A479" s="24" t="str">
        <f>[7]签字版本!A479</f>
        <v>473</v>
      </c>
      <c r="B479" s="24" t="str">
        <f>[7]签字版本!B479</f>
        <v>胡菊华</v>
      </c>
      <c r="C479" s="24" t="str">
        <f>SUBSTITUTE([7]签字版本!C479,MID([7]签字版本!C479,7,8),"********")</f>
        <v>352627********1923</v>
      </c>
      <c r="D479" s="25" t="str">
        <f>SUBSTITUTE([7]签字版本!D479,MID([7]签字版本!D479,4,4),"****")</f>
        <v/>
      </c>
      <c r="E479" s="24" t="str">
        <f>[7]签字版本!E479</f>
        <v>下罗村</v>
      </c>
      <c r="F479" s="26">
        <f>[7]签字版本!F479</f>
        <v>0.61</v>
      </c>
      <c r="G479" s="26">
        <f>F479</f>
        <v>0.61</v>
      </c>
      <c r="H479" s="26">
        <f>G479*30</f>
        <v>18.3</v>
      </c>
      <c r="I479" s="26">
        <f>[7]签字版本!J479</f>
        <v>3.66</v>
      </c>
      <c r="J479" s="25" t="str">
        <f>SUBSTITUTE([7]签字版本!K479,MID([7]签字版本!K479,9,7),"*******")</f>
        <v>62218405*******0</v>
      </c>
      <c r="K479" s="24" t="str">
        <f>[7]签字版本!L479</f>
        <v>连城县农村信用联社罗坊信用社</v>
      </c>
    </row>
    <row r="480" spans="1:11">
      <c r="A480" s="24" t="str">
        <f>[7]签字版本!A480</f>
        <v>474</v>
      </c>
      <c r="B480" s="24" t="str">
        <f>[7]签字版本!B480</f>
        <v>罗礼年</v>
      </c>
      <c r="C480" s="24" t="str">
        <f>SUBSTITUTE([7]签字版本!C480,MID([7]签字版本!C480,7,8),"********")</f>
        <v>350825********1910</v>
      </c>
      <c r="D480" s="25" t="str">
        <f>SUBSTITUTE([7]签字版本!D480,MID([7]签字版本!D480,4,4),"****")</f>
        <v/>
      </c>
      <c r="E480" s="24" t="str">
        <f>[7]签字版本!E480</f>
        <v>下罗村</v>
      </c>
      <c r="F480" s="26">
        <f>[7]签字版本!F480</f>
        <v>3.07</v>
      </c>
      <c r="G480" s="26">
        <f>F480</f>
        <v>3.07</v>
      </c>
      <c r="H480" s="26">
        <f>G480*30</f>
        <v>92.1</v>
      </c>
      <c r="I480" s="26">
        <f>[7]签字版本!J480</f>
        <v>18.42</v>
      </c>
      <c r="J480" s="25" t="str">
        <f>SUBSTITUTE([7]签字版本!K480,MID([7]签字版本!K480,9,7),"*******")</f>
        <v>62218405*******9960</v>
      </c>
      <c r="K480" s="24" t="str">
        <f>[7]签字版本!L480</f>
        <v>连城县农村信用联社罗坊信用社</v>
      </c>
    </row>
    <row r="481" spans="1:11">
      <c r="A481" s="24" t="str">
        <f>[7]签字版本!A481</f>
        <v>475</v>
      </c>
      <c r="B481" s="24" t="str">
        <f>[7]签字版本!B481</f>
        <v>罗细明</v>
      </c>
      <c r="C481" s="24" t="str">
        <f>SUBSTITUTE([7]签字版本!C481,MID([7]签字版本!C481,7,8),"********")</f>
        <v>352627********1914</v>
      </c>
      <c r="D481" s="25" t="str">
        <f>SUBSTITUTE([7]签字版本!D481,MID([7]签字版本!D481,4,4),"****")</f>
        <v>182****5972</v>
      </c>
      <c r="E481" s="24" t="str">
        <f>[7]签字版本!E481</f>
        <v>下罗村</v>
      </c>
      <c r="F481" s="26">
        <f>[7]签字版本!F481</f>
        <v>2.72</v>
      </c>
      <c r="G481" s="26">
        <f>F481</f>
        <v>2.72</v>
      </c>
      <c r="H481" s="26">
        <f>G481*30</f>
        <v>81.6</v>
      </c>
      <c r="I481" s="26">
        <f>[7]签字版本!J481</f>
        <v>16.32</v>
      </c>
      <c r="J481" s="25" t="str">
        <f>SUBSTITUTE([7]签字版本!K481,MID([7]签字版本!K481,9,7),"*******")</f>
        <v>90908210*******0051058</v>
      </c>
      <c r="K481" s="24" t="str">
        <f>[7]签字版本!L481</f>
        <v>连城县农村信用联社罗坊信用社</v>
      </c>
    </row>
    <row r="482" spans="1:11">
      <c r="A482" s="24" t="str">
        <f>[7]签字版本!A482</f>
        <v>476</v>
      </c>
      <c r="B482" s="24" t="str">
        <f>[7]签字版本!B482</f>
        <v>罗礼胜</v>
      </c>
      <c r="C482" s="24" t="str">
        <f>SUBSTITUTE([7]签字版本!C482,MID([7]签字版本!C482,7,8),"********")</f>
        <v>352627********1919</v>
      </c>
      <c r="D482" s="25" t="str">
        <f>SUBSTITUTE([7]签字版本!D482,MID([7]签字版本!D482,4,4),"****")</f>
        <v>187****1364</v>
      </c>
      <c r="E482" s="24" t="str">
        <f>[7]签字版本!E482</f>
        <v>下罗村</v>
      </c>
      <c r="F482" s="26">
        <f>[7]签字版本!F482</f>
        <v>2.46</v>
      </c>
      <c r="G482" s="26">
        <f>F482</f>
        <v>2.46</v>
      </c>
      <c r="H482" s="26">
        <f>G482*30</f>
        <v>73.8</v>
      </c>
      <c r="I482" s="26">
        <f>[7]签字版本!J482</f>
        <v>14.76</v>
      </c>
      <c r="J482" s="25" t="str">
        <f>SUBSTITUTE([7]签字版本!K482,MID([7]签字版本!K482,9,7),"*******")</f>
        <v>90908210*******0051254</v>
      </c>
      <c r="K482" s="24" t="str">
        <f>[7]签字版本!L482</f>
        <v>连城县农村信用联社罗坊信用社</v>
      </c>
    </row>
    <row r="483" spans="1:11">
      <c r="A483" s="24" t="str">
        <f>[7]签字版本!A483</f>
        <v>477</v>
      </c>
      <c r="B483" s="24" t="str">
        <f>[7]签字版本!B483</f>
        <v>罗益遗</v>
      </c>
      <c r="C483" s="24" t="str">
        <f>SUBSTITUTE([7]签字版本!C483,MID([7]签字版本!C483,7,8),"********")</f>
        <v>352627********1916</v>
      </c>
      <c r="D483" s="25" t="str">
        <f>SUBSTITUTE([7]签字版本!D483,MID([7]签字版本!D483,4,4),"****")</f>
        <v>159****4828</v>
      </c>
      <c r="E483" s="24" t="str">
        <f>[7]签字版本!E483</f>
        <v>下罗村</v>
      </c>
      <c r="F483" s="26">
        <f>[7]签字版本!F483</f>
        <v>2.81</v>
      </c>
      <c r="G483" s="26">
        <f>F483</f>
        <v>2.81</v>
      </c>
      <c r="H483" s="26">
        <f>G483*30</f>
        <v>84.3</v>
      </c>
      <c r="I483" s="26">
        <f>[7]签字版本!J483</f>
        <v>16.86</v>
      </c>
      <c r="J483" s="25" t="str">
        <f>SUBSTITUTE([7]签字版本!K483,MID([7]签字版本!K483,9,7),"*******")</f>
        <v>90908210*******0051076</v>
      </c>
      <c r="K483" s="24" t="str">
        <f>[7]签字版本!L483</f>
        <v>连城县农村信用联社罗坊信用社</v>
      </c>
    </row>
    <row r="484" spans="1:11">
      <c r="A484" s="24" t="str">
        <f>[7]签字版本!A484</f>
        <v>478</v>
      </c>
      <c r="B484" s="24" t="str">
        <f>[7]签字版本!B484</f>
        <v>罗礼荣</v>
      </c>
      <c r="C484" s="24" t="str">
        <f>SUBSTITUTE([7]签字版本!C484,MID([7]签字版本!C484,7,8),"********")</f>
        <v>352627********1912</v>
      </c>
      <c r="D484" s="25" t="str">
        <f>SUBSTITUTE([7]签字版本!D484,MID([7]签字版本!D484,4,4),"****")</f>
        <v>312****</v>
      </c>
      <c r="E484" s="24" t="str">
        <f>[7]签字版本!E484</f>
        <v>下罗村</v>
      </c>
      <c r="F484" s="26">
        <f>[7]签字版本!F484</f>
        <v>3.39</v>
      </c>
      <c r="G484" s="26">
        <f>F484</f>
        <v>3.39</v>
      </c>
      <c r="H484" s="26">
        <f>G484*30</f>
        <v>101.7</v>
      </c>
      <c r="I484" s="26">
        <f>[7]签字版本!J484</f>
        <v>20.34</v>
      </c>
      <c r="J484" s="25" t="str">
        <f>SUBSTITUTE([7]签字版本!K484,MID([7]签字版本!K484,9,7),"*******")</f>
        <v>62178520*******0941</v>
      </c>
      <c r="K484" s="24" t="str">
        <f>[7]签字版本!L484</f>
        <v>连城县农村信用联社罗坊信用社</v>
      </c>
    </row>
    <row r="485" spans="1:11">
      <c r="A485" s="24" t="str">
        <f>[7]签字版本!A485</f>
        <v>479</v>
      </c>
      <c r="B485" s="24" t="str">
        <f>[7]签字版本!B485</f>
        <v>罗广东</v>
      </c>
      <c r="C485" s="24" t="str">
        <f>SUBSTITUTE([7]签字版本!C485,MID([7]签字版本!C485,7,8),"********")</f>
        <v>352627********1910</v>
      </c>
      <c r="D485" s="25" t="str">
        <f>SUBSTITUTE([7]签字版本!D485,MID([7]签字版本!D485,4,4),"****")</f>
        <v>158****7753</v>
      </c>
      <c r="E485" s="24" t="str">
        <f>[7]签字版本!E485</f>
        <v>下罗村</v>
      </c>
      <c r="F485" s="26">
        <f>[7]签字版本!F485</f>
        <v>3.79</v>
      </c>
      <c r="G485" s="26">
        <f>F485</f>
        <v>3.79</v>
      </c>
      <c r="H485" s="26">
        <f>G485*30</f>
        <v>113.7</v>
      </c>
      <c r="I485" s="26">
        <f>[7]签字版本!J485</f>
        <v>22.74</v>
      </c>
      <c r="J485" s="25" t="str">
        <f>SUBSTITUTE([7]签字版本!K485,MID([7]签字版本!K485,9,7),"*******")</f>
        <v>90908210*******0051281</v>
      </c>
      <c r="K485" s="24" t="str">
        <f>[7]签字版本!L485</f>
        <v>连城县农村信用联社罗坊信用社</v>
      </c>
    </row>
    <row r="486" spans="1:11">
      <c r="A486" s="24" t="str">
        <f>[7]签字版本!A486</f>
        <v>480</v>
      </c>
      <c r="B486" s="24" t="str">
        <f>[7]签字版本!B486</f>
        <v>罗秀峰</v>
      </c>
      <c r="C486" s="24" t="str">
        <f>SUBSTITUTE([7]签字版本!C486,MID([7]签字版本!C486,7,8),"********")</f>
        <v>352627********1911</v>
      </c>
      <c r="D486" s="25" t="str">
        <f>SUBSTITUTE([7]签字版本!D486,MID([7]签字版本!D486,4,4),"****")</f>
        <v>158****3973</v>
      </c>
      <c r="E486" s="24" t="str">
        <f>[7]签字版本!E486</f>
        <v>下罗村</v>
      </c>
      <c r="F486" s="26">
        <f>[7]签字版本!F486</f>
        <v>2.52</v>
      </c>
      <c r="G486" s="26">
        <f>F486</f>
        <v>2.52</v>
      </c>
      <c r="H486" s="26">
        <f>G486*30</f>
        <v>75.6</v>
      </c>
      <c r="I486" s="26">
        <f>[7]签字版本!J486</f>
        <v>15.12</v>
      </c>
      <c r="J486" s="25" t="str">
        <f>SUBSTITUTE([7]签字版本!K486,MID([7]签字版本!K486,9,7),"*******")</f>
        <v>90908210*******0051272</v>
      </c>
      <c r="K486" s="24" t="str">
        <f>[7]签字版本!L486</f>
        <v>连城县农村信用联社罗坊信用社</v>
      </c>
    </row>
    <row r="487" spans="1:11">
      <c r="A487" s="24" t="str">
        <f>[7]签字版本!A487</f>
        <v>481</v>
      </c>
      <c r="B487" s="24" t="str">
        <f>[7]签字版本!B487</f>
        <v>罗益新</v>
      </c>
      <c r="C487" s="24" t="str">
        <f>SUBSTITUTE([7]签字版本!C487,MID([7]签字版本!C487,7,8),"********")</f>
        <v>352627********1918</v>
      </c>
      <c r="D487" s="25" t="str">
        <f>SUBSTITUTE([7]签字版本!D487,MID([7]签字版本!D487,4,4),"****")</f>
        <v>187****8064</v>
      </c>
      <c r="E487" s="24" t="str">
        <f>[7]签字版本!E487</f>
        <v>下罗村</v>
      </c>
      <c r="F487" s="26">
        <f>[7]签字版本!F487</f>
        <v>3.12</v>
      </c>
      <c r="G487" s="26">
        <f>F487</f>
        <v>3.12</v>
      </c>
      <c r="H487" s="26">
        <f>G487*30</f>
        <v>93.6</v>
      </c>
      <c r="I487" s="26">
        <f>[7]签字版本!J487</f>
        <v>18.72</v>
      </c>
      <c r="J487" s="25" t="str">
        <f>SUBSTITUTE([7]签字版本!K487,MID([7]签字版本!K487,9,7),"*******")</f>
        <v>90908210*******0051165</v>
      </c>
      <c r="K487" s="24" t="str">
        <f>[7]签字版本!L487</f>
        <v>连城县农村信用联社罗坊信用社</v>
      </c>
    </row>
    <row r="488" spans="1:11">
      <c r="A488" s="24" t="str">
        <f>[7]签字版本!A488</f>
        <v>482</v>
      </c>
      <c r="B488" s="24" t="str">
        <f>[7]签字版本!B488</f>
        <v>罗新升</v>
      </c>
      <c r="C488" s="24" t="str">
        <f>SUBSTITUTE([7]签字版本!C488,MID([7]签字版本!C488,7,8),"********")</f>
        <v>352627********1914</v>
      </c>
      <c r="D488" s="25" t="str">
        <f>SUBSTITUTE([7]签字版本!D488,MID([7]签字版本!D488,4,4),"****")</f>
        <v>187****4154</v>
      </c>
      <c r="E488" s="24" t="str">
        <f>[7]签字版本!E488</f>
        <v>下罗村</v>
      </c>
      <c r="F488" s="26">
        <f>[7]签字版本!F488</f>
        <v>2.17</v>
      </c>
      <c r="G488" s="26">
        <f>F488</f>
        <v>2.17</v>
      </c>
      <c r="H488" s="26">
        <f>G488*30</f>
        <v>65.1</v>
      </c>
      <c r="I488" s="26">
        <f>[7]签字版本!J488</f>
        <v>13.02</v>
      </c>
      <c r="J488" s="25" t="str">
        <f>SUBSTITUTE([7]签字版本!K488,MID([7]签字版本!K488,9,7),"*******")</f>
        <v>90908210*******0051227</v>
      </c>
      <c r="K488" s="24" t="str">
        <f>[7]签字版本!L488</f>
        <v>连城县农村信用联社罗坊信用社</v>
      </c>
    </row>
    <row r="489" spans="1:11">
      <c r="A489" s="24" t="str">
        <f>[7]签字版本!A489</f>
        <v>483</v>
      </c>
      <c r="B489" s="24" t="str">
        <f>[7]签字版本!B489</f>
        <v>罗振升</v>
      </c>
      <c r="C489" s="24" t="str">
        <f>SUBSTITUTE([7]签字版本!C489,MID([7]签字版本!C489,7,8),"********")</f>
        <v>352627********1918</v>
      </c>
      <c r="D489" s="25" t="str">
        <f>SUBSTITUTE([7]签字版本!D489,MID([7]签字版本!D489,4,4),"****")</f>
        <v>180****0776</v>
      </c>
      <c r="E489" s="24" t="str">
        <f>[7]签字版本!E489</f>
        <v>下罗村</v>
      </c>
      <c r="F489" s="26">
        <f>[7]签字版本!F489</f>
        <v>6.28</v>
      </c>
      <c r="G489" s="26">
        <f>F489</f>
        <v>6.28</v>
      </c>
      <c r="H489" s="26">
        <f>G489*30</f>
        <v>188.4</v>
      </c>
      <c r="I489" s="26">
        <f>[7]签字版本!J489</f>
        <v>37.68</v>
      </c>
      <c r="J489" s="25" t="str">
        <f>SUBSTITUTE([7]签字版本!K489,MID([7]签字版本!K489,9,7),"*******")</f>
        <v>90908210*******0051218</v>
      </c>
      <c r="K489" s="24" t="str">
        <f>[7]签字版本!L489</f>
        <v>连城县农村信用联社罗坊信用社</v>
      </c>
    </row>
    <row r="490" spans="1:11">
      <c r="A490" s="24" t="str">
        <f>[7]签字版本!A490</f>
        <v>484</v>
      </c>
      <c r="B490" s="24" t="str">
        <f>[7]签字版本!B490</f>
        <v>罗礼忠</v>
      </c>
      <c r="C490" s="24" t="str">
        <f>SUBSTITUTE([7]签字版本!C490,MID([7]签字版本!C490,7,8),"********")</f>
        <v>352627********1914</v>
      </c>
      <c r="D490" s="25" t="str">
        <f>SUBSTITUTE([7]签字版本!D490,MID([7]签字版本!D490,4,4),"****")</f>
        <v>139****7142</v>
      </c>
      <c r="E490" s="24" t="str">
        <f>[7]签字版本!E490</f>
        <v>下罗村</v>
      </c>
      <c r="F490" s="26">
        <f>[7]签字版本!F490</f>
        <v>2.8</v>
      </c>
      <c r="G490" s="26">
        <f>F490</f>
        <v>2.8</v>
      </c>
      <c r="H490" s="26">
        <f>G490*30</f>
        <v>84</v>
      </c>
      <c r="I490" s="26">
        <f>[7]签字版本!J490</f>
        <v>16.8</v>
      </c>
      <c r="J490" s="25" t="str">
        <f>SUBSTITUTE([7]签字版本!K490,MID([7]签字版本!K490,9,7),"*******")</f>
        <v>90908210*******0051183</v>
      </c>
      <c r="K490" s="24" t="str">
        <f>[7]签字版本!L490</f>
        <v>连城县农村信用联社罗坊信用社</v>
      </c>
    </row>
    <row r="491" spans="1:11">
      <c r="A491" s="24" t="str">
        <f>[7]签字版本!A491</f>
        <v>485</v>
      </c>
      <c r="B491" s="24" t="str">
        <f>[7]签字版本!B491</f>
        <v>罗裕权</v>
      </c>
      <c r="C491" s="24" t="str">
        <f>SUBSTITUTE([7]签字版本!C491,MID([7]签字版本!C491,7,8),"********")</f>
        <v>352627********1919</v>
      </c>
      <c r="D491" s="25" t="str">
        <f>SUBSTITUTE([7]签字版本!D491,MID([7]签字版本!D491,4,4),"****")</f>
        <v>135****5761</v>
      </c>
      <c r="E491" s="24" t="str">
        <f>[7]签字版本!E491</f>
        <v>下罗村</v>
      </c>
      <c r="F491" s="26">
        <f>[7]签字版本!F491</f>
        <v>1.86</v>
      </c>
      <c r="G491" s="26">
        <f>F491</f>
        <v>1.86</v>
      </c>
      <c r="H491" s="26">
        <f>G491*30</f>
        <v>55.8</v>
      </c>
      <c r="I491" s="26">
        <f>[7]签字版本!J491</f>
        <v>11.16</v>
      </c>
      <c r="J491" s="25" t="str">
        <f>SUBSTITUTE([7]签字版本!K491,MID([7]签字版本!K491,9,7),"*******")</f>
        <v>90908210*******0051138</v>
      </c>
      <c r="K491" s="24" t="str">
        <f>[7]签字版本!L491</f>
        <v>连城县农村信用联社罗坊信用社</v>
      </c>
    </row>
    <row r="492" spans="1:11">
      <c r="A492" s="24" t="str">
        <f>[7]签字版本!A492</f>
        <v>486</v>
      </c>
      <c r="B492" s="24" t="str">
        <f>[7]签字版本!B492</f>
        <v>柯雪群</v>
      </c>
      <c r="C492" s="24" t="str">
        <f>SUBSTITUTE([7]签字版本!C492,MID([7]签字版本!C492,7,8),"********")</f>
        <v>352627********1229</v>
      </c>
      <c r="D492" s="25" t="str">
        <f>SUBSTITUTE([7]签字版本!D492,MID([7]签字版本!D492,4,4),"****")</f>
        <v/>
      </c>
      <c r="E492" s="24" t="str">
        <f>[7]签字版本!E492</f>
        <v>下罗村</v>
      </c>
      <c r="F492" s="26">
        <f>[7]签字版本!F492</f>
        <v>1.34</v>
      </c>
      <c r="G492" s="26">
        <f>F492</f>
        <v>1.34</v>
      </c>
      <c r="H492" s="26">
        <f>G492*30</f>
        <v>40.2</v>
      </c>
      <c r="I492" s="26">
        <f>[7]签字版本!J492</f>
        <v>8.04</v>
      </c>
      <c r="J492" s="25" t="str">
        <f>SUBSTITUTE([7]签字版本!K492,MID([7]签字版本!K492,9,7),"*******")</f>
        <v>62218405*******0479</v>
      </c>
      <c r="K492" s="24" t="str">
        <f>[7]签字版本!L492</f>
        <v>连城县农村信用联社罗坊信用社</v>
      </c>
    </row>
    <row r="493" spans="1:11">
      <c r="A493" s="24" t="str">
        <f>[7]签字版本!A493</f>
        <v>487</v>
      </c>
      <c r="B493" s="24" t="str">
        <f>[7]签字版本!B493</f>
        <v>罗自升</v>
      </c>
      <c r="C493" s="24" t="str">
        <f>SUBSTITUTE([7]签字版本!C493,MID([7]签字版本!C493,7,8),"********")</f>
        <v>352627********1938</v>
      </c>
      <c r="D493" s="25" t="str">
        <f>SUBSTITUTE([7]签字版本!D493,MID([7]签字版本!D493,4,4),"****")</f>
        <v>158****5324</v>
      </c>
      <c r="E493" s="24" t="str">
        <f>[7]签字版本!E493</f>
        <v>下罗村</v>
      </c>
      <c r="F493" s="26">
        <f>[7]签字版本!F493</f>
        <v>2.9</v>
      </c>
      <c r="G493" s="26">
        <f>F493</f>
        <v>2.9</v>
      </c>
      <c r="H493" s="26">
        <f>G493*30</f>
        <v>87</v>
      </c>
      <c r="I493" s="26">
        <f>[7]签字版本!J493</f>
        <v>17.4</v>
      </c>
      <c r="J493" s="25" t="str">
        <f>SUBSTITUTE([7]签字版本!K493,MID([7]签字版本!K493,9,7),"*******")</f>
        <v>90908210*******0051245</v>
      </c>
      <c r="K493" s="24" t="str">
        <f>[7]签字版本!L493</f>
        <v>连城县农村信用联社罗坊信用社</v>
      </c>
    </row>
    <row r="494" spans="1:11">
      <c r="A494" s="24" t="str">
        <f>[7]签字版本!A494</f>
        <v>488</v>
      </c>
      <c r="B494" s="24" t="str">
        <f>[7]签字版本!B494</f>
        <v>罗师明</v>
      </c>
      <c r="C494" s="24" t="str">
        <f>SUBSTITUTE([7]签字版本!C494,MID([7]签字版本!C494,7,8),"********")</f>
        <v>352627********1934</v>
      </c>
      <c r="D494" s="25" t="str">
        <f>SUBSTITUTE([7]签字版本!D494,MID([7]签字版本!D494,4,4),"****")</f>
        <v/>
      </c>
      <c r="E494" s="24" t="str">
        <f>[7]签字版本!E494</f>
        <v>下罗村</v>
      </c>
      <c r="F494" s="26">
        <f>[7]签字版本!F494</f>
        <v>2.88</v>
      </c>
      <c r="G494" s="26">
        <f>F494</f>
        <v>2.88</v>
      </c>
      <c r="H494" s="26">
        <f>G494*30</f>
        <v>86.4</v>
      </c>
      <c r="I494" s="26">
        <f>[7]签字版本!J494</f>
        <v>17.28</v>
      </c>
      <c r="J494" s="25" t="str">
        <f>SUBSTITUTE([7]签字版本!K494,MID([7]签字版本!K494,9,7),"*******")</f>
        <v>62218405*******1914</v>
      </c>
      <c r="K494" s="24" t="str">
        <f>[7]签字版本!L494</f>
        <v>连城县农村信用联社罗坊信用社</v>
      </c>
    </row>
    <row r="495" spans="1:11">
      <c r="A495" s="24" t="str">
        <f>[7]签字版本!A495</f>
        <v>489</v>
      </c>
      <c r="B495" s="24" t="str">
        <f>[7]签字版本!B495</f>
        <v>张贵群</v>
      </c>
      <c r="C495" s="24" t="str">
        <f>SUBSTITUTE([7]签字版本!C495,MID([7]签字版本!C495,7,8),"********")</f>
        <v>352627********1922</v>
      </c>
      <c r="D495" s="25" t="str">
        <f>SUBSTITUTE([7]签字版本!D495,MID([7]签字版本!D495,4,4),"****")</f>
        <v/>
      </c>
      <c r="E495" s="24" t="str">
        <f>[7]签字版本!E495</f>
        <v>下罗村</v>
      </c>
      <c r="F495" s="26">
        <f>[7]签字版本!F495</f>
        <v>2.79</v>
      </c>
      <c r="G495" s="26">
        <f>F495</f>
        <v>2.79</v>
      </c>
      <c r="H495" s="26">
        <f>G495*30</f>
        <v>83.7</v>
      </c>
      <c r="I495" s="26">
        <f>[7]签字版本!J495</f>
        <v>16.74</v>
      </c>
      <c r="J495" s="25" t="str">
        <f>SUBSTITUTE([7]签字版本!K495,MID([7]签字版本!K495,9,7),"*******")</f>
        <v>62218405*******0222</v>
      </c>
      <c r="K495" s="24" t="str">
        <f>[7]签字版本!L495</f>
        <v>连城县农村信用联社罗坊信用社</v>
      </c>
    </row>
    <row r="496" spans="1:11">
      <c r="A496" s="24" t="str">
        <f>[7]签字版本!A496</f>
        <v>490</v>
      </c>
      <c r="B496" s="24" t="str">
        <f>[7]签字版本!B496</f>
        <v>罗礼其</v>
      </c>
      <c r="C496" s="24" t="str">
        <f>SUBSTITUTE([7]签字版本!C496,MID([7]签字版本!C496,7,8),"********")</f>
        <v>352627********1919</v>
      </c>
      <c r="D496" s="25" t="str">
        <f>SUBSTITUTE([7]签字版本!D496,MID([7]签字版本!D496,4,4),"****")</f>
        <v>186****1665</v>
      </c>
      <c r="E496" s="24" t="str">
        <f>[7]签字版本!E496</f>
        <v>下罗村</v>
      </c>
      <c r="F496" s="26">
        <f>[7]签字版本!F496</f>
        <v>2.68</v>
      </c>
      <c r="G496" s="26">
        <f>F496</f>
        <v>2.68</v>
      </c>
      <c r="H496" s="26">
        <f>G496*30</f>
        <v>80.4</v>
      </c>
      <c r="I496" s="26">
        <f>[7]签字版本!J496</f>
        <v>16.08</v>
      </c>
      <c r="J496" s="25" t="str">
        <f>SUBSTITUTE([7]签字版本!K496,MID([7]签字版本!K496,9,7),"*******")</f>
        <v>90908210*******0051539</v>
      </c>
      <c r="K496" s="24" t="str">
        <f>[7]签字版本!L496</f>
        <v>连城县农村信用联社罗坊信用社</v>
      </c>
    </row>
    <row r="497" spans="1:11">
      <c r="A497" s="24" t="str">
        <f>[7]签字版本!A497</f>
        <v>491</v>
      </c>
      <c r="B497" s="24" t="str">
        <f>[7]签字版本!B497</f>
        <v>罗小太</v>
      </c>
      <c r="C497" s="24" t="str">
        <f>SUBSTITUTE([7]签字版本!C497,MID([7]签字版本!C497,7,8),"********")</f>
        <v>352627********1916</v>
      </c>
      <c r="D497" s="25" t="str">
        <f>SUBSTITUTE([7]签字版本!D497,MID([7]签字版本!D497,4,4),"****")</f>
        <v>136****1908</v>
      </c>
      <c r="E497" s="24" t="str">
        <f>[7]签字版本!E497</f>
        <v>下罗村</v>
      </c>
      <c r="F497" s="26">
        <f>[7]签字版本!F497</f>
        <v>1.28</v>
      </c>
      <c r="G497" s="26">
        <f>F497</f>
        <v>1.28</v>
      </c>
      <c r="H497" s="26">
        <f>G497*30</f>
        <v>38.4</v>
      </c>
      <c r="I497" s="26">
        <f>[7]签字版本!J497</f>
        <v>7.68</v>
      </c>
      <c r="J497" s="25" t="str">
        <f>SUBSTITUTE([7]签字版本!K497,MID([7]签字版本!K497,9,7),"*******")</f>
        <v>90908210*******0051548</v>
      </c>
      <c r="K497" s="24" t="str">
        <f>[7]签字版本!L497</f>
        <v>连城县农村信用联社罗坊信用社</v>
      </c>
    </row>
    <row r="498" spans="1:11">
      <c r="A498" s="24" t="str">
        <f>[7]签字版本!A498</f>
        <v>492</v>
      </c>
      <c r="B498" s="24" t="str">
        <f>[7]签字版本!B498</f>
        <v>罗贤太</v>
      </c>
      <c r="C498" s="24" t="str">
        <f>SUBSTITUTE([7]签字版本!C498,MID([7]签字版本!C498,7,8),"********")</f>
        <v>352627********1916</v>
      </c>
      <c r="D498" s="25" t="str">
        <f>SUBSTITUTE([7]签字版本!D498,MID([7]签字版本!D498,4,4),"****")</f>
        <v>137****8687</v>
      </c>
      <c r="E498" s="24" t="str">
        <f>[7]签字版本!E498</f>
        <v>下罗村</v>
      </c>
      <c r="F498" s="26">
        <f>[7]签字版本!F498</f>
        <v>3.42</v>
      </c>
      <c r="G498" s="26">
        <f>F498</f>
        <v>3.42</v>
      </c>
      <c r="H498" s="26">
        <f>G498*30</f>
        <v>102.6</v>
      </c>
      <c r="I498" s="26">
        <f>[7]签字版本!J498</f>
        <v>20.52</v>
      </c>
      <c r="J498" s="25" t="str">
        <f>SUBSTITUTE([7]签字版本!K498,MID([7]签字版本!K498,9,7),"*******")</f>
        <v>90908210*******0050745</v>
      </c>
      <c r="K498" s="24" t="str">
        <f>[7]签字版本!L498</f>
        <v>连城县农村信用联社罗坊信用社</v>
      </c>
    </row>
    <row r="499" spans="1:11">
      <c r="A499" s="24" t="str">
        <f>[7]签字版本!A499</f>
        <v>493</v>
      </c>
      <c r="B499" s="24" t="str">
        <f>[7]签字版本!B499</f>
        <v>罗金章</v>
      </c>
      <c r="C499" s="24" t="str">
        <f>SUBSTITUTE([7]签字版本!C499,MID([7]签字版本!C499,7,8),"********")</f>
        <v>352627********1914</v>
      </c>
      <c r="D499" s="25" t="str">
        <f>SUBSTITUTE([7]签字版本!D499,MID([7]签字版本!D499,4,4),"****")</f>
        <v>849****</v>
      </c>
      <c r="E499" s="24" t="str">
        <f>[7]签字版本!E499</f>
        <v>下罗村</v>
      </c>
      <c r="F499" s="26">
        <f>[7]签字版本!F499</f>
        <v>2.29</v>
      </c>
      <c r="G499" s="26">
        <f>F499</f>
        <v>2.29</v>
      </c>
      <c r="H499" s="26">
        <f>G499*30</f>
        <v>68.7</v>
      </c>
      <c r="I499" s="26">
        <f>[7]签字版本!J499</f>
        <v>13.74</v>
      </c>
      <c r="J499" s="25" t="str">
        <f>SUBSTITUTE([7]签字版本!K499,MID([7]签字版本!K499,9,7),"*******")</f>
        <v>90908210*******0051334</v>
      </c>
      <c r="K499" s="24" t="str">
        <f>[7]签字版本!L499</f>
        <v>连城县农村信用联社罗坊信用社</v>
      </c>
    </row>
    <row r="500" spans="1:11">
      <c r="A500" s="24" t="str">
        <f>[7]签字版本!A500</f>
        <v>494</v>
      </c>
      <c r="B500" s="24" t="str">
        <f>[7]签字版本!B500</f>
        <v>罗贞裕</v>
      </c>
      <c r="C500" s="24" t="str">
        <f>SUBSTITUTE([7]签字版本!C500,MID([7]签字版本!C500,7,8),"********")</f>
        <v>352627********1918</v>
      </c>
      <c r="D500" s="25" t="str">
        <f>SUBSTITUTE([7]签字版本!D500,MID([7]签字版本!D500,4,4),"****")</f>
        <v/>
      </c>
      <c r="E500" s="24" t="str">
        <f>[7]签字版本!E500</f>
        <v>下罗村</v>
      </c>
      <c r="F500" s="26">
        <f>[7]签字版本!F500</f>
        <v>2.39</v>
      </c>
      <c r="G500" s="26">
        <f>F500</f>
        <v>2.39</v>
      </c>
      <c r="H500" s="26">
        <f>G500*30</f>
        <v>71.7</v>
      </c>
      <c r="I500" s="26">
        <f>[7]签字版本!J500</f>
        <v>14.34</v>
      </c>
      <c r="J500" s="25" t="str">
        <f>SUBSTITUTE([7]签字版本!K500,MID([7]签字版本!K500,9,7),"*******")</f>
        <v>62166164*******1576</v>
      </c>
      <c r="K500" s="24" t="str">
        <f>[7]签字版本!L500</f>
        <v>连城县农村信用联社罗坊信用社</v>
      </c>
    </row>
    <row r="501" spans="1:11">
      <c r="A501" s="24" t="str">
        <f>[7]签字版本!A501</f>
        <v>495</v>
      </c>
      <c r="B501" s="24" t="str">
        <f>[7]签字版本!B501</f>
        <v>林米群</v>
      </c>
      <c r="C501" s="24" t="str">
        <f>SUBSTITUTE([7]签字版本!C501,MID([7]签字版本!C501,7,8),"********")</f>
        <v>352627********192X</v>
      </c>
      <c r="D501" s="25" t="str">
        <f>SUBSTITUTE([7]签字版本!D501,MID([7]签字版本!D501,4,4),"****")</f>
        <v>312****</v>
      </c>
      <c r="E501" s="24" t="str">
        <f>[7]签字版本!E501</f>
        <v>下罗村</v>
      </c>
      <c r="F501" s="26">
        <f>[7]签字版本!F501</f>
        <v>2.26</v>
      </c>
      <c r="G501" s="26">
        <f>F501</f>
        <v>2.26</v>
      </c>
      <c r="H501" s="26">
        <f>G501*30</f>
        <v>67.8</v>
      </c>
      <c r="I501" s="26">
        <f>[7]签字版本!J501</f>
        <v>13.56</v>
      </c>
      <c r="J501" s="25" t="str">
        <f>SUBSTITUTE([7]签字版本!K501,MID([7]签字版本!K501,9,7),"*******")</f>
        <v>62218405*******1485</v>
      </c>
      <c r="K501" s="24" t="str">
        <f>[7]签字版本!L501</f>
        <v>连城县农村信用联社罗坊信用社</v>
      </c>
    </row>
    <row r="502" spans="1:11">
      <c r="A502" s="24" t="str">
        <f>[7]签字版本!A502</f>
        <v>496</v>
      </c>
      <c r="B502" s="24" t="str">
        <f>[7]签字版本!B502</f>
        <v>罗祥珅</v>
      </c>
      <c r="C502" s="24" t="str">
        <f>SUBSTITUTE([7]签字版本!C502,MID([7]签字版本!C502,7,8),"********")</f>
        <v>350825********191X</v>
      </c>
      <c r="D502" s="25" t="str">
        <f>SUBSTITUTE([7]签字版本!D502,MID([7]签字版本!D502,4,4),"****")</f>
        <v/>
      </c>
      <c r="E502" s="24" t="str">
        <f>[7]签字版本!E502</f>
        <v>下罗村</v>
      </c>
      <c r="F502" s="26">
        <f>[7]签字版本!F502</f>
        <v>3.02</v>
      </c>
      <c r="G502" s="26">
        <f>F502</f>
        <v>3.02</v>
      </c>
      <c r="H502" s="26">
        <f>G502*30</f>
        <v>90.6</v>
      </c>
      <c r="I502" s="26">
        <f>[7]签字版本!J502</f>
        <v>18.12</v>
      </c>
      <c r="J502" s="25" t="str">
        <f>SUBSTITUTE([7]签字版本!K502,MID([7]签字版本!K502,9,7),"*******")</f>
        <v>62212727*******2117</v>
      </c>
      <c r="K502" s="24" t="str">
        <f>[7]签字版本!L502</f>
        <v>连城县农村信用联社罗坊信用社</v>
      </c>
    </row>
    <row r="503" spans="1:11">
      <c r="A503" s="24" t="str">
        <f>[7]签字版本!A503</f>
        <v>497</v>
      </c>
      <c r="B503" s="24" t="str">
        <f>[7]签字版本!B503</f>
        <v>罗进太</v>
      </c>
      <c r="C503" s="24" t="str">
        <f>SUBSTITUTE([7]签字版本!C503,MID([7]签字版本!C503,7,8),"********")</f>
        <v>352627********1914</v>
      </c>
      <c r="D503" s="25" t="str">
        <f>SUBSTITUTE([7]签字版本!D503,MID([7]签字版本!D503,4,4),"****")</f>
        <v>135****9850</v>
      </c>
      <c r="E503" s="24" t="str">
        <f>[7]签字版本!E503</f>
        <v>下罗村</v>
      </c>
      <c r="F503" s="26">
        <f>[7]签字版本!F503</f>
        <v>1.18</v>
      </c>
      <c r="G503" s="26">
        <f>F503</f>
        <v>1.18</v>
      </c>
      <c r="H503" s="26">
        <f>G503*30</f>
        <v>35.4</v>
      </c>
      <c r="I503" s="26">
        <f>[7]签字版本!J503</f>
        <v>7.08</v>
      </c>
      <c r="J503" s="25" t="str">
        <f>SUBSTITUTE([7]签字版本!K503,MID([7]签字版本!K503,9,7),"*******")</f>
        <v>90908210*******0051502</v>
      </c>
      <c r="K503" s="24" t="str">
        <f>[7]签字版本!L503</f>
        <v>连城县农村信用联社罗坊信用社</v>
      </c>
    </row>
    <row r="504" spans="1:11">
      <c r="A504" s="24" t="str">
        <f>[7]签字版本!A504</f>
        <v>498</v>
      </c>
      <c r="B504" s="24" t="str">
        <f>[7]签字版本!B504</f>
        <v>罗顶华</v>
      </c>
      <c r="C504" s="24" t="str">
        <f>SUBSTITUTE([7]签字版本!C504,MID([7]签字版本!C504,7,8),"********")</f>
        <v>352627********1917</v>
      </c>
      <c r="D504" s="25" t="str">
        <f>SUBSTITUTE([7]签字版本!D504,MID([7]签字版本!D504,4,4),"****")</f>
        <v>187****5669</v>
      </c>
      <c r="E504" s="24" t="str">
        <f>[7]签字版本!E504</f>
        <v>下罗村</v>
      </c>
      <c r="F504" s="26">
        <f>[7]签字版本!F504</f>
        <v>1.43</v>
      </c>
      <c r="G504" s="26">
        <f>F504</f>
        <v>1.43</v>
      </c>
      <c r="H504" s="26">
        <f>G504*30</f>
        <v>42.9</v>
      </c>
      <c r="I504" s="26">
        <f>[7]签字版本!J504</f>
        <v>8.58</v>
      </c>
      <c r="J504" s="25" t="str">
        <f>SUBSTITUTE([7]签字版本!K504,MID([7]签字版本!K504,9,7),"*******")</f>
        <v>90908210*******0051806</v>
      </c>
      <c r="K504" s="24" t="str">
        <f>[7]签字版本!L504</f>
        <v>连城县农村信用联社罗坊信用社</v>
      </c>
    </row>
    <row r="505" spans="1:11">
      <c r="A505" s="24" t="str">
        <f>[7]签字版本!A505</f>
        <v>499</v>
      </c>
      <c r="B505" s="24" t="str">
        <f>[7]签字版本!B505</f>
        <v>罗龙太</v>
      </c>
      <c r="C505" s="24" t="str">
        <f>SUBSTITUTE([7]签字版本!C505,MID([7]签字版本!C505,7,8),"********")</f>
        <v>352627********1919</v>
      </c>
      <c r="D505" s="25" t="str">
        <f>SUBSTITUTE([7]签字版本!D505,MID([7]签字版本!D505,4,4),"****")</f>
        <v>151****2601</v>
      </c>
      <c r="E505" s="24" t="str">
        <f>[7]签字版本!E505</f>
        <v>下罗村</v>
      </c>
      <c r="F505" s="26">
        <f>[7]签字版本!F505</f>
        <v>2.43</v>
      </c>
      <c r="G505" s="26">
        <f>F505</f>
        <v>2.43</v>
      </c>
      <c r="H505" s="26">
        <f>G505*30</f>
        <v>72.9</v>
      </c>
      <c r="I505" s="26">
        <f>[7]签字版本!J505</f>
        <v>14.58</v>
      </c>
      <c r="J505" s="25" t="str">
        <f>SUBSTITUTE([7]签字版本!K505,MID([7]签字版本!K505,9,7),"*******")</f>
        <v>90908210*******0051566</v>
      </c>
      <c r="K505" s="24" t="str">
        <f>[7]签字版本!L505</f>
        <v>连城县农村信用联社罗坊信用社</v>
      </c>
    </row>
    <row r="506" spans="1:11">
      <c r="A506" s="24" t="str">
        <f>[7]签字版本!A506</f>
        <v>500</v>
      </c>
      <c r="B506" s="24" t="str">
        <f>[7]签字版本!B506</f>
        <v>江清群</v>
      </c>
      <c r="C506" s="24" t="str">
        <f>SUBSTITUTE([7]签字版本!C506,MID([7]签字版本!C506,7,8),"********")</f>
        <v>352627********1922</v>
      </c>
      <c r="D506" s="25" t="str">
        <f>SUBSTITUTE([7]签字版本!D506,MID([7]签字版本!D506,4,4),"****")</f>
        <v>158****8927</v>
      </c>
      <c r="E506" s="24" t="str">
        <f>[7]签字版本!E506</f>
        <v>下罗村</v>
      </c>
      <c r="F506" s="26">
        <f>[7]签字版本!F506</f>
        <v>3.02</v>
      </c>
      <c r="G506" s="26">
        <f>F506</f>
        <v>3.02</v>
      </c>
      <c r="H506" s="26">
        <f>G506*30</f>
        <v>90.6</v>
      </c>
      <c r="I506" s="26">
        <f>[7]签字版本!J506</f>
        <v>18.12</v>
      </c>
      <c r="J506" s="25" t="str">
        <f>SUBSTITUTE([7]签字版本!K506,MID([7]签字版本!K506,9,7),"*******")</f>
        <v>62218405*******0891</v>
      </c>
      <c r="K506" s="24" t="str">
        <f>[7]签字版本!L506</f>
        <v>连城县农村信用联社罗坊信用社</v>
      </c>
    </row>
    <row r="507" spans="1:11">
      <c r="A507" s="24" t="str">
        <f>[7]签字版本!A507</f>
        <v>501</v>
      </c>
      <c r="B507" s="24" t="str">
        <f>[7]签字版本!B507</f>
        <v>罗先德</v>
      </c>
      <c r="C507" s="24" t="str">
        <f>SUBSTITUTE([7]签字版本!C507,MID([7]签字版本!C507,7,8),"********")</f>
        <v>350825********1911</v>
      </c>
      <c r="D507" s="25" t="str">
        <f>SUBSTITUTE([7]签字版本!D507,MID([7]签字版本!D507,4,4),"****")</f>
        <v>312****</v>
      </c>
      <c r="E507" s="24" t="str">
        <f>[7]签字版本!E507</f>
        <v>下罗村</v>
      </c>
      <c r="F507" s="26">
        <f>[7]签字版本!F507</f>
        <v>2.27</v>
      </c>
      <c r="G507" s="26">
        <f>F507</f>
        <v>2.27</v>
      </c>
      <c r="H507" s="26">
        <f>G507*30</f>
        <v>68.1</v>
      </c>
      <c r="I507" s="26">
        <f>[7]签字版本!J507</f>
        <v>13.62</v>
      </c>
      <c r="J507" s="25" t="str">
        <f>SUBSTITUTE([7]签字版本!K507,MID([7]签字版本!K507,9,7),"*******")</f>
        <v>62218405*******0677</v>
      </c>
      <c r="K507" s="24" t="str">
        <f>[7]签字版本!L507</f>
        <v>连城县农村信用联社罗坊信用社</v>
      </c>
    </row>
    <row r="508" spans="1:11">
      <c r="A508" s="24" t="str">
        <f>[7]签字版本!A508</f>
        <v>502</v>
      </c>
      <c r="B508" s="24" t="str">
        <f>[7]签字版本!B508</f>
        <v>罗生太</v>
      </c>
      <c r="C508" s="24" t="str">
        <f>SUBSTITUTE([7]签字版本!C508,MID([7]签字版本!C508,7,8),"********")</f>
        <v>352627********1931</v>
      </c>
      <c r="D508" s="25" t="str">
        <f>SUBSTITUTE([7]签字版本!D508,MID([7]签字版本!D508,4,4),"****")</f>
        <v>150****0832</v>
      </c>
      <c r="E508" s="24" t="str">
        <f>[7]签字版本!E508</f>
        <v>下罗村</v>
      </c>
      <c r="F508" s="26">
        <f>[7]签字版本!F508</f>
        <v>2.16</v>
      </c>
      <c r="G508" s="26">
        <f>F508</f>
        <v>2.16</v>
      </c>
      <c r="H508" s="26">
        <f>G508*30</f>
        <v>64.8</v>
      </c>
      <c r="I508" s="26">
        <f>[7]签字版本!J508</f>
        <v>12.96</v>
      </c>
      <c r="J508" s="25" t="str">
        <f>SUBSTITUTE([7]签字版本!K508,MID([7]签字版本!K508,9,7),"*******")</f>
        <v>90908210*******0051487</v>
      </c>
      <c r="K508" s="24" t="str">
        <f>[7]签字版本!L508</f>
        <v>连城县农村信用联社罗坊信用社</v>
      </c>
    </row>
    <row r="509" spans="1:11">
      <c r="A509" s="24" t="str">
        <f>[7]签字版本!A509</f>
        <v>503</v>
      </c>
      <c r="B509" s="24" t="str">
        <f>[7]签字版本!B509</f>
        <v>罗海鹏</v>
      </c>
      <c r="C509" s="24" t="str">
        <f>SUBSTITUTE([7]签字版本!C509,MID([7]签字版本!C509,7,8),"********")</f>
        <v>352627********1918</v>
      </c>
      <c r="D509" s="25" t="str">
        <f>SUBSTITUTE([7]签字版本!D509,MID([7]签字版本!D509,4,4),"****")</f>
        <v>135****1923</v>
      </c>
      <c r="E509" s="24" t="str">
        <f>[7]签字版本!E509</f>
        <v>下罗村</v>
      </c>
      <c r="F509" s="26">
        <f>[7]签字版本!F509</f>
        <v>2.23</v>
      </c>
      <c r="G509" s="26">
        <f>F509</f>
        <v>2.23</v>
      </c>
      <c r="H509" s="26">
        <f>G509*30</f>
        <v>66.9</v>
      </c>
      <c r="I509" s="26">
        <f>[7]签字版本!J509</f>
        <v>13.38</v>
      </c>
      <c r="J509" s="25" t="str">
        <f>SUBSTITUTE([7]签字版本!K509,MID([7]签字版本!K509,9,7),"*******")</f>
        <v>90908210*******0051325</v>
      </c>
      <c r="K509" s="24" t="str">
        <f>[7]签字版本!L509</f>
        <v>连城县农村信用联社罗坊信用社</v>
      </c>
    </row>
    <row r="510" spans="1:11">
      <c r="A510" s="24" t="str">
        <f>[7]签字版本!A510</f>
        <v>504</v>
      </c>
      <c r="B510" s="24" t="str">
        <f>[7]签字版本!B510</f>
        <v>罗映华</v>
      </c>
      <c r="C510" s="24" t="str">
        <f>SUBSTITUTE([7]签字版本!C510,MID([7]签字版本!C510,7,8),"********")</f>
        <v>352627********1916</v>
      </c>
      <c r="D510" s="25" t="str">
        <f>SUBSTITUTE([7]签字版本!D510,MID([7]签字版本!D510,4,4),"****")</f>
        <v>134****6124</v>
      </c>
      <c r="E510" s="24" t="str">
        <f>[7]签字版本!E510</f>
        <v>下罗村</v>
      </c>
      <c r="F510" s="26">
        <f>[7]签字版本!F510</f>
        <v>2.51</v>
      </c>
      <c r="G510" s="26">
        <f>F510</f>
        <v>2.51</v>
      </c>
      <c r="H510" s="26">
        <f>G510*30</f>
        <v>75.3</v>
      </c>
      <c r="I510" s="26">
        <f>[7]签字版本!J510</f>
        <v>15.06</v>
      </c>
      <c r="J510" s="25" t="str">
        <f>SUBSTITUTE([7]签字版本!K510,MID([7]签字版本!K510,9,7),"*******")</f>
        <v>90908210*******0051799</v>
      </c>
      <c r="K510" s="24" t="str">
        <f>[7]签字版本!L510</f>
        <v>连城县农村信用联社罗坊信用社</v>
      </c>
    </row>
    <row r="511" spans="1:11">
      <c r="A511" s="24" t="str">
        <f>[7]签字版本!A511</f>
        <v>505</v>
      </c>
      <c r="B511" s="24" t="str">
        <f>[7]签字版本!B511</f>
        <v>罗小青</v>
      </c>
      <c r="C511" s="24" t="str">
        <f>SUBSTITUTE([7]签字版本!C511,MID([7]签字版本!C511,7,8),"********")</f>
        <v>352627********1944</v>
      </c>
      <c r="D511" s="25" t="str">
        <f>SUBSTITUTE([7]签字版本!D511,MID([7]签字版本!D511,4,4),"****")</f>
        <v/>
      </c>
      <c r="E511" s="24" t="str">
        <f>[7]签字版本!E511</f>
        <v>下罗村</v>
      </c>
      <c r="F511" s="26">
        <f>[7]签字版本!F511</f>
        <v>3.59</v>
      </c>
      <c r="G511" s="26">
        <f>F511</f>
        <v>3.59</v>
      </c>
      <c r="H511" s="26">
        <f>G511*30</f>
        <v>107.7</v>
      </c>
      <c r="I511" s="26">
        <f>[7]签字版本!J511</f>
        <v>21.54</v>
      </c>
      <c r="J511" s="25" t="str">
        <f>SUBSTITUTE([7]签字版本!K511,MID([7]签字版本!K511,9,7),"*******")</f>
        <v>90908210*******0051405</v>
      </c>
      <c r="K511" s="24" t="str">
        <f>[7]签字版本!L511</f>
        <v>连城县农村信用联社罗坊信用社</v>
      </c>
    </row>
    <row r="512" spans="1:11">
      <c r="A512" s="24" t="str">
        <f>[7]签字版本!A512</f>
        <v>506</v>
      </c>
      <c r="B512" s="24" t="str">
        <f>[7]签字版本!B512</f>
        <v>邱二妲</v>
      </c>
      <c r="C512" s="24" t="str">
        <f>SUBSTITUTE([7]签字版本!C512,MID([7]签字版本!C512,7,8),"********")</f>
        <v>352627********1928</v>
      </c>
      <c r="D512" s="25" t="str">
        <f>SUBSTITUTE([7]签字版本!D512,MID([7]签字版本!D512,4,4),"****")</f>
        <v>158****7975</v>
      </c>
      <c r="E512" s="24" t="str">
        <f>[7]签字版本!E512</f>
        <v>下罗村</v>
      </c>
      <c r="F512" s="26">
        <f>[7]签字版本!F512</f>
        <v>2.15</v>
      </c>
      <c r="G512" s="26">
        <f>F512</f>
        <v>2.15</v>
      </c>
      <c r="H512" s="26">
        <f>G512*30</f>
        <v>64.5</v>
      </c>
      <c r="I512" s="26">
        <f>[7]签字版本!J512</f>
        <v>12.9</v>
      </c>
      <c r="J512" s="25" t="str">
        <f>SUBSTITUTE([7]签字版本!K512,MID([7]签字版本!K512,9,7),"*******")</f>
        <v>62218405*******6997</v>
      </c>
      <c r="K512" s="24" t="str">
        <f>[7]签字版本!L512</f>
        <v>连城县农村信用联社罗坊信用社</v>
      </c>
    </row>
    <row r="513" spans="1:11">
      <c r="A513" s="24" t="str">
        <f>[7]签字版本!A513</f>
        <v>507</v>
      </c>
      <c r="B513" s="24" t="str">
        <f>[7]签字版本!B513</f>
        <v>罗礼新</v>
      </c>
      <c r="C513" s="24" t="str">
        <f>SUBSTITUTE([7]签字版本!C513,MID([7]签字版本!C513,7,8),"********")</f>
        <v>352627********1918</v>
      </c>
      <c r="D513" s="25" t="str">
        <f>SUBSTITUTE([7]签字版本!D513,MID([7]签字版本!D513,4,4),"****")</f>
        <v>312****</v>
      </c>
      <c r="E513" s="24" t="str">
        <f>[7]签字版本!E513</f>
        <v>下罗村</v>
      </c>
      <c r="F513" s="26">
        <f>[7]签字版本!F513</f>
        <v>4.72</v>
      </c>
      <c r="G513" s="26">
        <f>F513</f>
        <v>4.72</v>
      </c>
      <c r="H513" s="26">
        <f>G513*30</f>
        <v>141.6</v>
      </c>
      <c r="I513" s="26">
        <f>[7]签字版本!J513</f>
        <v>28.32</v>
      </c>
      <c r="J513" s="25" t="str">
        <f>SUBSTITUTE([7]签字版本!K513,MID([7]签字版本!K513,9,7),"*******")</f>
        <v>90908210*******0051450</v>
      </c>
      <c r="K513" s="24" t="str">
        <f>[7]签字版本!L513</f>
        <v>连城县农村信用联社罗坊信用社</v>
      </c>
    </row>
    <row r="514" spans="1:11">
      <c r="A514" s="24" t="str">
        <f>[7]签字版本!A514</f>
        <v>508</v>
      </c>
      <c r="B514" s="24" t="str">
        <f>[7]签字版本!B514</f>
        <v>罗建华</v>
      </c>
      <c r="C514" s="24" t="str">
        <f>SUBSTITUTE([7]签字版本!C514,MID([7]签字版本!C514,7,8),"********")</f>
        <v>352627********1913</v>
      </c>
      <c r="D514" s="25" t="str">
        <f>SUBSTITUTE([7]签字版本!D514,MID([7]签字版本!D514,4,4),"****")</f>
        <v>134****5786</v>
      </c>
      <c r="E514" s="24" t="str">
        <f>[7]签字版本!E514</f>
        <v>下罗村</v>
      </c>
      <c r="F514" s="26">
        <f>[7]签字版本!F514</f>
        <v>1.29</v>
      </c>
      <c r="G514" s="26">
        <f>F514</f>
        <v>1.29</v>
      </c>
      <c r="H514" s="26">
        <f>G514*30</f>
        <v>38.7</v>
      </c>
      <c r="I514" s="26">
        <f>[7]签字版本!J514</f>
        <v>7.74</v>
      </c>
      <c r="J514" s="25" t="str">
        <f>SUBSTITUTE([7]签字版本!K514,MID([7]签字版本!K514,9,7),"*******")</f>
        <v>90908210*******0051780</v>
      </c>
      <c r="K514" s="24" t="str">
        <f>[7]签字版本!L514</f>
        <v>连城县农村信用联社罗坊信用社</v>
      </c>
    </row>
    <row r="515" spans="1:11">
      <c r="A515" s="24" t="str">
        <f>[7]签字版本!A515</f>
        <v>509</v>
      </c>
      <c r="B515" s="24" t="str">
        <f>[7]签字版本!B515</f>
        <v>罗金太</v>
      </c>
      <c r="C515" s="24" t="str">
        <f>SUBSTITUTE([7]签字版本!C515,MID([7]签字版本!C515,7,8),"********")</f>
        <v>352627********1919</v>
      </c>
      <c r="D515" s="25" t="str">
        <f>SUBSTITUTE([7]签字版本!D515,MID([7]签字版本!D515,4,4),"****")</f>
        <v>136****0693</v>
      </c>
      <c r="E515" s="24" t="str">
        <f>[7]签字版本!E515</f>
        <v>下罗村</v>
      </c>
      <c r="F515" s="26">
        <f>[7]签字版本!F515</f>
        <v>2.06</v>
      </c>
      <c r="G515" s="26">
        <f>F515</f>
        <v>2.06</v>
      </c>
      <c r="H515" s="26">
        <f>G515*30</f>
        <v>61.8</v>
      </c>
      <c r="I515" s="26">
        <f>[7]签字版本!J515</f>
        <v>12.36</v>
      </c>
      <c r="J515" s="25" t="str">
        <f>SUBSTITUTE([7]签字版本!K515,MID([7]签字版本!K515,9,7),"*******")</f>
        <v>90908210*******0051496</v>
      </c>
      <c r="K515" s="24" t="str">
        <f>[7]签字版本!L515</f>
        <v>连城县农村信用联社罗坊信用社</v>
      </c>
    </row>
    <row r="516" spans="1:11">
      <c r="A516" s="24" t="str">
        <f>[7]签字版本!A516</f>
        <v>510</v>
      </c>
      <c r="B516" s="24" t="str">
        <f>[7]签字版本!B516</f>
        <v>罗海林</v>
      </c>
      <c r="C516" s="24" t="str">
        <f>SUBSTITUTE([7]签字版本!C516,MID([7]签字版本!C516,7,8),"********")</f>
        <v>352627********1910</v>
      </c>
      <c r="D516" s="25" t="str">
        <f>SUBSTITUTE([7]签字版本!D516,MID([7]签字版本!D516,4,4),"****")</f>
        <v>187****8283</v>
      </c>
      <c r="E516" s="24" t="str">
        <f>[7]签字版本!E516</f>
        <v>下罗村</v>
      </c>
      <c r="F516" s="26">
        <f>[7]签字版本!F516</f>
        <v>2.43</v>
      </c>
      <c r="G516" s="26">
        <f>F516</f>
        <v>2.43</v>
      </c>
      <c r="H516" s="26">
        <f>G516*30</f>
        <v>72.9</v>
      </c>
      <c r="I516" s="26">
        <f>[7]签字版本!J516</f>
        <v>14.58</v>
      </c>
      <c r="J516" s="25" t="str">
        <f>SUBSTITUTE([7]签字版本!K516,MID([7]签字版本!K516,9,7),"*******")</f>
        <v>90908210*******0051478</v>
      </c>
      <c r="K516" s="24" t="str">
        <f>[7]签字版本!L516</f>
        <v>连城县农村信用联社罗坊信用社</v>
      </c>
    </row>
    <row r="517" spans="1:11">
      <c r="A517" s="24" t="str">
        <f>[7]签字版本!A517</f>
        <v>511</v>
      </c>
      <c r="B517" s="24" t="str">
        <f>[7]签字版本!B517</f>
        <v>罗海彬</v>
      </c>
      <c r="C517" s="24" t="str">
        <f>SUBSTITUTE([7]签字版本!C517,MID([7]签字版本!C517,7,8),"********")</f>
        <v>352627********1936</v>
      </c>
      <c r="D517" s="25" t="str">
        <f>SUBSTITUTE([7]签字版本!D517,MID([7]签字版本!D517,4,4),"****")</f>
        <v/>
      </c>
      <c r="E517" s="24" t="str">
        <f>[7]签字版本!E517</f>
        <v>下罗村</v>
      </c>
      <c r="F517" s="26">
        <f>[7]签字版本!F517</f>
        <v>2.43</v>
      </c>
      <c r="G517" s="26">
        <f>F517</f>
        <v>2.43</v>
      </c>
      <c r="H517" s="26">
        <f>G517*30</f>
        <v>72.9</v>
      </c>
      <c r="I517" s="26">
        <f>[7]签字版本!J517</f>
        <v>14.58</v>
      </c>
      <c r="J517" s="25" t="str">
        <f>SUBSTITUTE([7]签字版本!K517,MID([7]签字版本!K517,9,7),"*******")</f>
        <v>62282315*******1570</v>
      </c>
      <c r="K517" s="24" t="str">
        <f>[7]签字版本!L517</f>
        <v>连城县农村信用联社罗坊信用社</v>
      </c>
    </row>
    <row r="518" spans="1:11">
      <c r="A518" s="24" t="str">
        <f>[7]签字版本!A518</f>
        <v>512</v>
      </c>
      <c r="B518" s="24" t="str">
        <f>[7]签字版本!B518</f>
        <v>罗海鹰</v>
      </c>
      <c r="C518" s="24" t="str">
        <f>SUBSTITUTE([7]签字版本!C518,MID([7]签字版本!C518,7,8),"********")</f>
        <v>352627********1910</v>
      </c>
      <c r="D518" s="25" t="str">
        <f>SUBSTITUTE([7]签字版本!D518,MID([7]签字版本!D518,4,4),"****")</f>
        <v>134****1092</v>
      </c>
      <c r="E518" s="24" t="str">
        <f>[7]签字版本!E518</f>
        <v>下罗村</v>
      </c>
      <c r="F518" s="26">
        <f>[7]签字版本!F518</f>
        <v>4.29</v>
      </c>
      <c r="G518" s="26">
        <f>F518</f>
        <v>4.29</v>
      </c>
      <c r="H518" s="26">
        <f>G518*30</f>
        <v>128.7</v>
      </c>
      <c r="I518" s="26">
        <f>[7]签字版本!J518</f>
        <v>25.74</v>
      </c>
      <c r="J518" s="25" t="str">
        <f>SUBSTITUTE([7]签字版本!K518,MID([7]签字版本!K518,9,7),"*******")</f>
        <v>62303615*******3513</v>
      </c>
      <c r="K518" s="24" t="str">
        <f>[7]签字版本!L518</f>
        <v>连城县农村信用联社罗坊信用社</v>
      </c>
    </row>
    <row r="519" spans="1:11">
      <c r="A519" s="24" t="str">
        <f>[7]签字版本!A519</f>
        <v>513</v>
      </c>
      <c r="B519" s="24" t="str">
        <f>[7]签字版本!B519</f>
        <v>罗小灿</v>
      </c>
      <c r="C519" s="24" t="str">
        <f>SUBSTITUTE([7]签字版本!C519,MID([7]签字版本!C519,7,8),"********")</f>
        <v>350825********1916</v>
      </c>
      <c r="D519" s="25" t="str">
        <f>SUBSTITUTE([7]签字版本!D519,MID([7]签字版本!D519,4,4),"****")</f>
        <v>312****</v>
      </c>
      <c r="E519" s="24" t="str">
        <f>[7]签字版本!E519</f>
        <v>下罗村</v>
      </c>
      <c r="F519" s="26">
        <f>[7]签字版本!F519</f>
        <v>2.24</v>
      </c>
      <c r="G519" s="26">
        <f>F519</f>
        <v>2.24</v>
      </c>
      <c r="H519" s="26">
        <f>G519*30</f>
        <v>67.2</v>
      </c>
      <c r="I519" s="26">
        <f>[7]签字版本!J519</f>
        <v>13.44</v>
      </c>
      <c r="J519" s="25" t="str">
        <f>SUBSTITUTE([7]签字版本!K519,MID([7]签字版本!K519,9,7),"*******")</f>
        <v>62303611*******4277</v>
      </c>
      <c r="K519" s="24" t="str">
        <f>[7]签字版本!L519</f>
        <v>连城县农村信用联社罗坊信用社</v>
      </c>
    </row>
    <row r="520" spans="1:11">
      <c r="A520" s="24" t="str">
        <f>[7]签字版本!A520</f>
        <v>514</v>
      </c>
      <c r="B520" s="24" t="str">
        <f>[7]签字版本!B520</f>
        <v>罗海炎</v>
      </c>
      <c r="C520" s="24" t="str">
        <f>SUBSTITUTE([7]签字版本!C520,MID([7]签字版本!C520,7,8),"********")</f>
        <v>352627********1917</v>
      </c>
      <c r="D520" s="25" t="str">
        <f>SUBSTITUTE([7]签字版本!D520,MID([7]签字版本!D520,4,4),"****")</f>
        <v>138****3841</v>
      </c>
      <c r="E520" s="24" t="str">
        <f>[7]签字版本!E520</f>
        <v>下罗村</v>
      </c>
      <c r="F520" s="26">
        <f>[7]签字版本!F520</f>
        <v>2.41</v>
      </c>
      <c r="G520" s="26">
        <f>F520</f>
        <v>2.41</v>
      </c>
      <c r="H520" s="26">
        <f>G520*30</f>
        <v>72.3</v>
      </c>
      <c r="I520" s="26">
        <f>[7]签字版本!J520</f>
        <v>14.46</v>
      </c>
      <c r="J520" s="25" t="str">
        <f>SUBSTITUTE([7]签字版本!K520,MID([7]签字版本!K520,9,7),"*******")</f>
        <v>90908210*******0051389</v>
      </c>
      <c r="K520" s="24" t="str">
        <f>[7]签字版本!L520</f>
        <v>连城县农村信用联社罗坊信用社</v>
      </c>
    </row>
    <row r="521" spans="1:11">
      <c r="A521" s="24" t="str">
        <f>[7]签字版本!A521</f>
        <v>515</v>
      </c>
      <c r="B521" s="24" t="str">
        <f>[7]签字版本!B521</f>
        <v>罗树生</v>
      </c>
      <c r="C521" s="24" t="str">
        <f>SUBSTITUTE([7]签字版本!C521,MID([7]签字版本!C521,7,8),"********")</f>
        <v>352627********1933</v>
      </c>
      <c r="D521" s="25" t="str">
        <f>SUBSTITUTE([7]签字版本!D521,MID([7]签字版本!D521,4,4),"****")</f>
        <v>152****2914</v>
      </c>
      <c r="E521" s="24" t="str">
        <f>[7]签字版本!E521</f>
        <v>下罗村</v>
      </c>
      <c r="F521" s="26">
        <f>[7]签字版本!F521</f>
        <v>0.93</v>
      </c>
      <c r="G521" s="26">
        <f>F521</f>
        <v>0.93</v>
      </c>
      <c r="H521" s="26">
        <f>G521*30</f>
        <v>27.9</v>
      </c>
      <c r="I521" s="26">
        <f>[7]签字版本!J521</f>
        <v>5.58</v>
      </c>
      <c r="J521" s="25" t="str">
        <f>SUBSTITUTE([7]签字版本!K521,MID([7]签字版本!K521,9,7),"*******")</f>
        <v>62218405*******2150</v>
      </c>
      <c r="K521" s="24" t="str">
        <f>[7]签字版本!L521</f>
        <v>连城县农村信用联社罗坊信用社</v>
      </c>
    </row>
    <row r="522" spans="1:11">
      <c r="A522" s="24" t="str">
        <f>[7]签字版本!A522</f>
        <v>516</v>
      </c>
      <c r="B522" s="24" t="str">
        <f>[7]签字版本!B522</f>
        <v>罗炳华</v>
      </c>
      <c r="C522" s="24" t="str">
        <f>SUBSTITUTE([7]签字版本!C522,MID([7]签字版本!C522,7,8),"********")</f>
        <v>352627********1911</v>
      </c>
      <c r="D522" s="25" t="str">
        <f>SUBSTITUTE([7]签字版本!D522,MID([7]签字版本!D522,4,4),"****")</f>
        <v>130****1320</v>
      </c>
      <c r="E522" s="24" t="str">
        <f>[7]签字版本!E522</f>
        <v>下罗村</v>
      </c>
      <c r="F522" s="26">
        <f>[7]签字版本!F522</f>
        <v>4.3</v>
      </c>
      <c r="G522" s="26">
        <f>F522</f>
        <v>4.3</v>
      </c>
      <c r="H522" s="26">
        <f>G522*30</f>
        <v>129</v>
      </c>
      <c r="I522" s="26">
        <f>[7]签字版本!J522</f>
        <v>25.8</v>
      </c>
      <c r="J522" s="25" t="str">
        <f>SUBSTITUTE([7]签字版本!K522,MID([7]签字版本!K522,9,7),"*******")</f>
        <v>90908210*******0051904</v>
      </c>
      <c r="K522" s="24" t="str">
        <f>[7]签字版本!L522</f>
        <v>连城县农村信用联社罗坊信用社</v>
      </c>
    </row>
    <row r="523" spans="1:11">
      <c r="A523" s="24" t="str">
        <f>[7]签字版本!A523</f>
        <v>517</v>
      </c>
      <c r="B523" s="24" t="str">
        <f>[7]签字版本!B523</f>
        <v>罗翠云</v>
      </c>
      <c r="C523" s="24" t="str">
        <f>SUBSTITUTE([7]签字版本!C523,MID([7]签字版本!C523,7,8),"********")</f>
        <v>352627********1920</v>
      </c>
      <c r="D523" s="25" t="str">
        <f>SUBSTITUTE([7]签字版本!D523,MID([7]签字版本!D523,4,4),"****")</f>
        <v>150****9050</v>
      </c>
      <c r="E523" s="24" t="str">
        <f>[7]签字版本!E523</f>
        <v>下罗村</v>
      </c>
      <c r="F523" s="26">
        <f>[7]签字版本!F523</f>
        <v>3.95</v>
      </c>
      <c r="G523" s="26">
        <f>F523</f>
        <v>3.95</v>
      </c>
      <c r="H523" s="26">
        <f>G523*30</f>
        <v>118.5</v>
      </c>
      <c r="I523" s="26">
        <f>[7]签字版本!J523</f>
        <v>23.7</v>
      </c>
      <c r="J523" s="25" t="str">
        <f>SUBSTITUTE([7]签字版本!K523,MID([7]签字版本!K523,9,7),"*******")</f>
        <v>62218405*******1600</v>
      </c>
      <c r="K523" s="24" t="str">
        <f>[7]签字版本!L523</f>
        <v>连城县农村信用联社罗坊信用社</v>
      </c>
    </row>
    <row r="524" spans="1:11">
      <c r="A524" s="24" t="str">
        <f>[7]签字版本!A524</f>
        <v>518</v>
      </c>
      <c r="B524" s="24" t="str">
        <f>[7]签字版本!B524</f>
        <v>罗炳良</v>
      </c>
      <c r="C524" s="24" t="str">
        <f>SUBSTITUTE([7]签字版本!C524,MID([7]签字版本!C524,7,8),"********")</f>
        <v>352627********1919</v>
      </c>
      <c r="D524" s="25" t="str">
        <f>SUBSTITUTE([7]签字版本!D524,MID([7]签字版本!D524,4,4),"****")</f>
        <v>187****0558</v>
      </c>
      <c r="E524" s="24" t="str">
        <f>[7]签字版本!E524</f>
        <v>下罗村</v>
      </c>
      <c r="F524" s="26">
        <f>[7]签字版本!F524</f>
        <v>1.84</v>
      </c>
      <c r="G524" s="26">
        <f>F524</f>
        <v>1.84</v>
      </c>
      <c r="H524" s="26">
        <f>G524*30</f>
        <v>55.2</v>
      </c>
      <c r="I524" s="26">
        <f>[7]签字版本!J524</f>
        <v>11.04</v>
      </c>
      <c r="J524" s="25" t="str">
        <f>SUBSTITUTE([7]签字版本!K524,MID([7]签字版本!K524,9,7),"*******")</f>
        <v>62303611*******0761</v>
      </c>
      <c r="K524" s="24" t="str">
        <f>[7]签字版本!L524</f>
        <v>连城县农村信用联社罗坊信用社</v>
      </c>
    </row>
    <row r="525" spans="1:11">
      <c r="A525" s="24" t="str">
        <f>[7]签字版本!A525</f>
        <v>519</v>
      </c>
      <c r="B525" s="24" t="str">
        <f>[7]签字版本!B525</f>
        <v>罗树锋</v>
      </c>
      <c r="C525" s="24" t="str">
        <f>SUBSTITUTE([7]签字版本!C525,MID([7]签字版本!C525,7,8),"********")</f>
        <v>350825********1919</v>
      </c>
      <c r="D525" s="25" t="str">
        <f>SUBSTITUTE([7]签字版本!D525,MID([7]签字版本!D525,4,4),"****")</f>
        <v>312****</v>
      </c>
      <c r="E525" s="24" t="str">
        <f>[7]签字版本!E525</f>
        <v>下罗村</v>
      </c>
      <c r="F525" s="26">
        <f>[7]签字版本!F525</f>
        <v>2.42</v>
      </c>
      <c r="G525" s="26">
        <f>F525</f>
        <v>2.42</v>
      </c>
      <c r="H525" s="26">
        <f>G525*30</f>
        <v>72.6</v>
      </c>
      <c r="I525" s="26">
        <f>[7]签字版本!J525</f>
        <v>14.52</v>
      </c>
      <c r="J525" s="25" t="str">
        <f>SUBSTITUTE([7]签字版本!K525,MID([7]签字版本!K525,9,7),"*******")</f>
        <v>62218405*******1113</v>
      </c>
      <c r="K525" s="24" t="str">
        <f>[7]签字版本!L525</f>
        <v>连城县农村信用联社罗坊信用社</v>
      </c>
    </row>
    <row r="526" spans="1:11">
      <c r="A526" s="24" t="str">
        <f>[7]签字版本!A526</f>
        <v>520</v>
      </c>
      <c r="B526" s="24" t="str">
        <f>[7]签字版本!B526</f>
        <v>罗德化</v>
      </c>
      <c r="C526" s="24" t="str">
        <f>SUBSTITUTE([7]签字版本!C526,MID([7]签字版本!C526,7,8),"********")</f>
        <v>352627********1912</v>
      </c>
      <c r="D526" s="25" t="str">
        <f>SUBSTITUTE([7]签字版本!D526,MID([7]签字版本!D526,4,4),"****")</f>
        <v>159****5415</v>
      </c>
      <c r="E526" s="24" t="str">
        <f>[7]签字版本!E526</f>
        <v>下罗村</v>
      </c>
      <c r="F526" s="26">
        <f>[7]签字版本!F526</f>
        <v>3.75</v>
      </c>
      <c r="G526" s="26">
        <f>F526</f>
        <v>3.75</v>
      </c>
      <c r="H526" s="26">
        <f>G526*30</f>
        <v>112.5</v>
      </c>
      <c r="I526" s="26">
        <f>[7]签字版本!J526</f>
        <v>22.5</v>
      </c>
      <c r="J526" s="25" t="str">
        <f>SUBSTITUTE([7]签字版本!K526,MID([7]签字版本!K526,9,7),"*******")</f>
        <v>90908210*******0051842</v>
      </c>
      <c r="K526" s="24" t="str">
        <f>[7]签字版本!L526</f>
        <v>连城县农村信用联社罗坊信用社</v>
      </c>
    </row>
    <row r="527" spans="1:11">
      <c r="A527" s="24" t="str">
        <f>[7]签字版本!A527</f>
        <v>521</v>
      </c>
      <c r="B527" s="24" t="str">
        <f>[7]签字版本!B527</f>
        <v>罗秀春</v>
      </c>
      <c r="C527" s="24" t="str">
        <f>SUBSTITUTE([7]签字版本!C527,MID([7]签字版本!C527,7,8),"********")</f>
        <v>352627********1913</v>
      </c>
      <c r="D527" s="25" t="str">
        <f>SUBSTITUTE([7]签字版本!D527,MID([7]签字版本!D527,4,4),"****")</f>
        <v>138****8426</v>
      </c>
      <c r="E527" s="24" t="str">
        <f>[7]签字版本!E527</f>
        <v>下罗村</v>
      </c>
      <c r="F527" s="26">
        <f>[7]签字版本!F527</f>
        <v>1.93</v>
      </c>
      <c r="G527" s="26">
        <f>F527</f>
        <v>1.93</v>
      </c>
      <c r="H527" s="26">
        <f>G527*30</f>
        <v>57.9</v>
      </c>
      <c r="I527" s="26">
        <f>[7]签字版本!J527</f>
        <v>11.58</v>
      </c>
      <c r="J527" s="25" t="str">
        <f>SUBSTITUTE([7]签字版本!K527,MID([7]签字版本!K527,9,7),"*******")</f>
        <v>90908210*******0051735</v>
      </c>
      <c r="K527" s="24" t="str">
        <f>[7]签字版本!L527</f>
        <v>连城县农村信用联社罗坊信用社</v>
      </c>
    </row>
    <row r="528" spans="1:11">
      <c r="A528" s="24" t="str">
        <f>[7]签字版本!A528</f>
        <v>522</v>
      </c>
      <c r="B528" s="24" t="str">
        <f>[7]签字版本!B528</f>
        <v>罗步升</v>
      </c>
      <c r="C528" s="24" t="str">
        <f>SUBSTITUTE([7]签字版本!C528,MID([7]签字版本!C528,7,8),"********")</f>
        <v>352627********1939</v>
      </c>
      <c r="D528" s="25" t="str">
        <f>SUBSTITUTE([7]签字版本!D528,MID([7]签字版本!D528,4,4),"****")</f>
        <v>150****3886</v>
      </c>
      <c r="E528" s="24" t="str">
        <f>[7]签字版本!E528</f>
        <v>下罗村</v>
      </c>
      <c r="F528" s="26">
        <f>[7]签字版本!F528</f>
        <v>3.52</v>
      </c>
      <c r="G528" s="26">
        <f>F528</f>
        <v>3.52</v>
      </c>
      <c r="H528" s="26">
        <f>G528*30</f>
        <v>105.6</v>
      </c>
      <c r="I528" s="26">
        <f>[7]签字版本!J528</f>
        <v>21.12</v>
      </c>
      <c r="J528" s="25" t="str">
        <f>SUBSTITUTE([7]签字版本!K528,MID([7]签字版本!K528,9,7),"*******")</f>
        <v>90908210*******0051771</v>
      </c>
      <c r="K528" s="24" t="str">
        <f>[7]签字版本!L528</f>
        <v>连城县农村信用联社罗坊信用社</v>
      </c>
    </row>
    <row r="529" spans="1:11">
      <c r="A529" s="24" t="str">
        <f>[7]签字版本!A529</f>
        <v>523</v>
      </c>
      <c r="B529" s="24" t="str">
        <f>[7]签字版本!B529</f>
        <v>罗盛华</v>
      </c>
      <c r="C529" s="24" t="str">
        <f>SUBSTITUTE([7]签字版本!C529,MID([7]签字版本!C529,7,8),"********")</f>
        <v>352627********1911</v>
      </c>
      <c r="D529" s="25" t="str">
        <f>SUBSTITUTE([7]签字版本!D529,MID([7]签字版本!D529,4,4),"****")</f>
        <v>136****6469</v>
      </c>
      <c r="E529" s="24" t="str">
        <f>[7]签字版本!E529</f>
        <v>下罗村</v>
      </c>
      <c r="F529" s="26">
        <f>[7]签字版本!F529</f>
        <v>6.75</v>
      </c>
      <c r="G529" s="26">
        <f>F529</f>
        <v>6.75</v>
      </c>
      <c r="H529" s="26">
        <f>G529*30</f>
        <v>202.5</v>
      </c>
      <c r="I529" s="26">
        <f>[7]签字版本!J529</f>
        <v>40.5</v>
      </c>
      <c r="J529" s="25" t="str">
        <f>SUBSTITUTE([7]签字版本!K529,MID([7]签字版本!K529,9,7),"*******")</f>
        <v>90908210*******0051922</v>
      </c>
      <c r="K529" s="24" t="str">
        <f>[7]签字版本!L529</f>
        <v>连城县农村信用联社罗坊信用社</v>
      </c>
    </row>
    <row r="530" spans="1:11">
      <c r="A530" s="24" t="str">
        <f>[7]签字版本!A530</f>
        <v>524</v>
      </c>
      <c r="B530" s="24" t="str">
        <f>[7]签字版本!B530</f>
        <v>罗启华</v>
      </c>
      <c r="C530" s="24" t="str">
        <f>SUBSTITUTE([7]签字版本!C530,MID([7]签字版本!C530,7,8),"********")</f>
        <v>352627********1915</v>
      </c>
      <c r="D530" s="25" t="str">
        <f>SUBSTITUTE([7]签字版本!D530,MID([7]签字版本!D530,4,4),"****")</f>
        <v>849****</v>
      </c>
      <c r="E530" s="24" t="str">
        <f>[7]签字版本!E530</f>
        <v>下罗村</v>
      </c>
      <c r="F530" s="26">
        <f>[7]签字版本!F530</f>
        <v>1.47</v>
      </c>
      <c r="G530" s="26">
        <f>F530</f>
        <v>1.47</v>
      </c>
      <c r="H530" s="26">
        <f>G530*30</f>
        <v>44.1</v>
      </c>
      <c r="I530" s="26">
        <f>[7]签字版本!J530</f>
        <v>8.82</v>
      </c>
      <c r="J530" s="25" t="str">
        <f>SUBSTITUTE([7]签字版本!K530,MID([7]签字版本!K530,9,7),"*******")</f>
        <v>90908210*******0164622</v>
      </c>
      <c r="K530" s="24" t="str">
        <f>[7]签字版本!L530</f>
        <v>连城县农村信用联社罗坊信用社</v>
      </c>
    </row>
    <row r="531" spans="1:11">
      <c r="A531" s="24" t="str">
        <f>[7]签字版本!A531</f>
        <v>525</v>
      </c>
      <c r="B531" s="24" t="str">
        <f>[7]签字版本!B531</f>
        <v>罗炳芳</v>
      </c>
      <c r="C531" s="24" t="str">
        <f>SUBSTITUTE([7]签字版本!C531,MID([7]签字版本!C531,7,8),"********")</f>
        <v>352627********1917</v>
      </c>
      <c r="D531" s="25" t="str">
        <f>SUBSTITUTE([7]签字版本!D531,MID([7]签字版本!D531,4,4),"****")</f>
        <v>312****</v>
      </c>
      <c r="E531" s="24" t="str">
        <f>[7]签字版本!E531</f>
        <v>下罗村</v>
      </c>
      <c r="F531" s="26">
        <f>[7]签字版本!F531</f>
        <v>0.78</v>
      </c>
      <c r="G531" s="26">
        <f>F531</f>
        <v>0.78</v>
      </c>
      <c r="H531" s="26">
        <f>G531*30</f>
        <v>23.4</v>
      </c>
      <c r="I531" s="26">
        <f>[7]签字版本!J531</f>
        <v>4.68</v>
      </c>
      <c r="J531" s="25" t="str">
        <f>SUBSTITUTE([7]签字版本!K531,MID([7]签字版本!K531,9,7),"*******")</f>
        <v>62218405*******1691</v>
      </c>
      <c r="K531" s="24" t="str">
        <f>[7]签字版本!L531</f>
        <v>连城县农村信用联社罗坊信用社</v>
      </c>
    </row>
    <row r="532" spans="1:11">
      <c r="A532" s="24" t="str">
        <f>[7]签字版本!A532</f>
        <v>526</v>
      </c>
      <c r="B532" s="24" t="str">
        <f>[7]签字版本!B532</f>
        <v>罗木姬</v>
      </c>
      <c r="C532" s="24" t="str">
        <f>SUBSTITUTE([7]签字版本!C532,MID([7]签字版本!C532,7,8),"********")</f>
        <v>352627********1921</v>
      </c>
      <c r="D532" s="25" t="str">
        <f>SUBSTITUTE([7]签字版本!D532,MID([7]签字版本!D532,4,4),"****")</f>
        <v>312****</v>
      </c>
      <c r="E532" s="24" t="str">
        <f>[7]签字版本!E532</f>
        <v>下罗村</v>
      </c>
      <c r="F532" s="26">
        <f>[7]签字版本!F532</f>
        <v>4.07</v>
      </c>
      <c r="G532" s="26">
        <f>F532</f>
        <v>4.07</v>
      </c>
      <c r="H532" s="26">
        <f>G532*30</f>
        <v>122.1</v>
      </c>
      <c r="I532" s="26">
        <f>[7]签字版本!J532</f>
        <v>24.42</v>
      </c>
      <c r="J532" s="25" t="str">
        <f>SUBSTITUTE([7]签字版本!K532,MID([7]签字版本!K532,9,7),"*******")</f>
        <v>90908210*******0051708</v>
      </c>
      <c r="K532" s="24" t="str">
        <f>[7]签字版本!L532</f>
        <v>连城县农村信用联社罗坊信用社</v>
      </c>
    </row>
    <row r="533" spans="1:11">
      <c r="A533" s="24" t="str">
        <f>[7]签字版本!A533</f>
        <v>527</v>
      </c>
      <c r="B533" s="24" t="str">
        <f>[7]签字版本!B533</f>
        <v>罗树相</v>
      </c>
      <c r="C533" s="24" t="str">
        <f>SUBSTITUTE([7]签字版本!C533,MID([7]签字版本!C533,7,8),"********")</f>
        <v>352627********1911</v>
      </c>
      <c r="D533" s="25" t="str">
        <f>SUBSTITUTE([7]签字版本!D533,MID([7]签字版本!D533,4,4),"****")</f>
        <v>312****</v>
      </c>
      <c r="E533" s="24" t="str">
        <f>[7]签字版本!E533</f>
        <v>下罗村</v>
      </c>
      <c r="F533" s="26">
        <f>[7]签字版本!F533</f>
        <v>2.5</v>
      </c>
      <c r="G533" s="26">
        <f>F533</f>
        <v>2.5</v>
      </c>
      <c r="H533" s="26">
        <f>G533*30</f>
        <v>75</v>
      </c>
      <c r="I533" s="26">
        <f>[7]签字版本!J533</f>
        <v>15</v>
      </c>
      <c r="J533" s="25" t="str">
        <f>SUBSTITUTE([7]签字版本!K533,MID([7]签字版本!K533,9,7),"*******")</f>
        <v>62218405*******1857</v>
      </c>
      <c r="K533" s="24" t="str">
        <f>[7]签字版本!L533</f>
        <v>连城县农村信用联社罗坊信用社</v>
      </c>
    </row>
    <row r="534" spans="1:11">
      <c r="A534" s="24" t="str">
        <f>[7]签字版本!A534</f>
        <v>528</v>
      </c>
      <c r="B534" s="24" t="str">
        <f>[7]签字版本!B534</f>
        <v>罗秀樟</v>
      </c>
      <c r="C534" s="24" t="str">
        <f>SUBSTITUTE([7]签字版本!C534,MID([7]签字版本!C534,7,8),"********")</f>
        <v>352627********1913</v>
      </c>
      <c r="D534" s="25" t="str">
        <f>SUBSTITUTE([7]签字版本!D534,MID([7]签字版本!D534,4,4),"****")</f>
        <v>134****3423</v>
      </c>
      <c r="E534" s="24" t="str">
        <f>[7]签字版本!E534</f>
        <v>下罗村</v>
      </c>
      <c r="F534" s="26">
        <f>[7]签字版本!F534</f>
        <v>2.58</v>
      </c>
      <c r="G534" s="26">
        <f>F534</f>
        <v>2.58</v>
      </c>
      <c r="H534" s="26">
        <f>G534*30</f>
        <v>77.4</v>
      </c>
      <c r="I534" s="26">
        <f>[7]签字版本!J534</f>
        <v>15.48</v>
      </c>
      <c r="J534" s="25" t="str">
        <f>SUBSTITUTE([7]签字版本!K534,MID([7]签字版本!K534,9,7),"*******")</f>
        <v>90908210*******0051744</v>
      </c>
      <c r="K534" s="24" t="str">
        <f>[7]签字版本!L534</f>
        <v>连城县农村信用联社罗坊信用社</v>
      </c>
    </row>
    <row r="535" spans="1:11">
      <c r="A535" s="24" t="str">
        <f>[7]签字版本!A535</f>
        <v>529</v>
      </c>
      <c r="B535" s="24" t="str">
        <f>[7]签字版本!B535</f>
        <v>罗秀义</v>
      </c>
      <c r="C535" s="24" t="str">
        <f>SUBSTITUTE([7]签字版本!C535,MID([7]签字版本!C535,7,8),"********")</f>
        <v>352627********1910</v>
      </c>
      <c r="D535" s="25" t="str">
        <f>SUBSTITUTE([7]签字版本!D535,MID([7]签字版本!D535,4,4),"****")</f>
        <v>136****7642</v>
      </c>
      <c r="E535" s="24" t="str">
        <f>[7]签字版本!E535</f>
        <v>下罗村</v>
      </c>
      <c r="F535" s="26">
        <f>[7]签字版本!F535</f>
        <v>3.14</v>
      </c>
      <c r="G535" s="26">
        <f>F535</f>
        <v>3.14</v>
      </c>
      <c r="H535" s="26">
        <f>G535*30</f>
        <v>94.2</v>
      </c>
      <c r="I535" s="26">
        <f>[7]签字版本!J535</f>
        <v>18.84</v>
      </c>
      <c r="J535" s="25" t="str">
        <f>SUBSTITUTE([7]签字版本!K535,MID([7]签字版本!K535,9,7),"*******")</f>
        <v>90908210*******0051860</v>
      </c>
      <c r="K535" s="24" t="str">
        <f>[7]签字版本!L535</f>
        <v>连城县农村信用联社罗坊信用社</v>
      </c>
    </row>
    <row r="536" spans="1:11">
      <c r="A536" s="24" t="str">
        <f>[7]签字版本!A536</f>
        <v>530</v>
      </c>
      <c r="B536" s="24" t="str">
        <f>[7]签字版本!B536</f>
        <v>罗礼枢</v>
      </c>
      <c r="C536" s="24" t="str">
        <f>SUBSTITUTE([7]签字版本!C536,MID([7]签字版本!C536,7,8),"********")</f>
        <v>352627********1919</v>
      </c>
      <c r="D536" s="25" t="str">
        <f>SUBSTITUTE([7]签字版本!D536,MID([7]签字版本!D536,4,4),"****")</f>
        <v>135****7923</v>
      </c>
      <c r="E536" s="24" t="str">
        <f>[7]签字版本!E536</f>
        <v>下罗村</v>
      </c>
      <c r="F536" s="26">
        <f>[7]签字版本!F536</f>
        <v>3.21</v>
      </c>
      <c r="G536" s="26">
        <f>F536</f>
        <v>3.21</v>
      </c>
      <c r="H536" s="26">
        <f>G536*30</f>
        <v>96.3</v>
      </c>
      <c r="I536" s="26">
        <f>[7]签字版本!J536</f>
        <v>19.26</v>
      </c>
      <c r="J536" s="25" t="str">
        <f>SUBSTITUTE([7]签字版本!K536,MID([7]签字版本!K536,9,7),"*******")</f>
        <v>90908210*******0051897</v>
      </c>
      <c r="K536" s="24" t="str">
        <f>[7]签字版本!L536</f>
        <v>连城县农村信用联社罗坊信用社</v>
      </c>
    </row>
    <row r="537" spans="1:11">
      <c r="A537" s="24" t="str">
        <f>[7]签字版本!A537</f>
        <v>531</v>
      </c>
      <c r="B537" s="24" t="str">
        <f>[7]签字版本!B537</f>
        <v>赖华招</v>
      </c>
      <c r="C537" s="24" t="str">
        <f>SUBSTITUTE([7]签字版本!C537,MID([7]签字版本!C537,7,8),"********")</f>
        <v>352627********1928</v>
      </c>
      <c r="D537" s="25" t="str">
        <f>SUBSTITUTE([7]签字版本!D537,MID([7]签字版本!D537,4,4),"****")</f>
        <v/>
      </c>
      <c r="E537" s="24" t="str">
        <f>[7]签字版本!E537</f>
        <v>下罗村</v>
      </c>
      <c r="F537" s="26">
        <f>[7]签字版本!F537</f>
        <v>3.32</v>
      </c>
      <c r="G537" s="26">
        <f>F537</f>
        <v>3.32</v>
      </c>
      <c r="H537" s="26">
        <f>G537*30</f>
        <v>99.6</v>
      </c>
      <c r="I537" s="26">
        <f>[7]签字版本!J537</f>
        <v>19.92</v>
      </c>
      <c r="J537" s="25" t="str">
        <f>SUBSTITUTE([7]签字版本!K537,MID([7]签字版本!K537,9,7),"*******")</f>
        <v>62218405*******2128</v>
      </c>
      <c r="K537" s="24" t="str">
        <f>[7]签字版本!L537</f>
        <v>连城县农村信用联社罗坊信用社</v>
      </c>
    </row>
    <row r="538" spans="1:11">
      <c r="A538" s="24" t="str">
        <f>[7]签字版本!A538</f>
        <v>532</v>
      </c>
      <c r="B538" s="24" t="str">
        <f>[7]签字版本!B538</f>
        <v>罗德仁</v>
      </c>
      <c r="C538" s="24" t="str">
        <f>SUBSTITUTE([7]签字版本!C538,MID([7]签字版本!C538,7,8),"********")</f>
        <v>352627********1936</v>
      </c>
      <c r="D538" s="25" t="str">
        <f>SUBSTITUTE([7]签字版本!D538,MID([7]签字版本!D538,4,4),"****")</f>
        <v>136****0259</v>
      </c>
      <c r="E538" s="24" t="str">
        <f>[7]签字版本!E538</f>
        <v>下罗村</v>
      </c>
      <c r="F538" s="26">
        <f>[7]签字版本!F538</f>
        <v>2.4</v>
      </c>
      <c r="G538" s="26">
        <f>F538</f>
        <v>2.4</v>
      </c>
      <c r="H538" s="26">
        <f>G538*30</f>
        <v>72</v>
      </c>
      <c r="I538" s="26">
        <f>[7]签字版本!J538</f>
        <v>14.4</v>
      </c>
      <c r="J538" s="25" t="str">
        <f>SUBSTITUTE([7]签字版本!K538,MID([7]签字版本!K538,9,7),"*******")</f>
        <v>90908210*******0051959</v>
      </c>
      <c r="K538" s="24" t="str">
        <f>[7]签字版本!L538</f>
        <v>连城县农村信用联社罗坊信用社</v>
      </c>
    </row>
    <row r="539" spans="1:11">
      <c r="A539" s="24" t="str">
        <f>[7]签字版本!A539</f>
        <v>533</v>
      </c>
      <c r="B539" s="24" t="str">
        <f>[7]签字版本!B539</f>
        <v>罗如太</v>
      </c>
      <c r="C539" s="24" t="str">
        <f>SUBSTITUTE([7]签字版本!C539,MID([7]签字版本!C539,7,8),"********")</f>
        <v>352627********1916</v>
      </c>
      <c r="D539" s="25" t="str">
        <f>SUBSTITUTE([7]签字版本!D539,MID([7]签字版本!D539,4,4),"****")</f>
        <v>312****</v>
      </c>
      <c r="E539" s="24" t="str">
        <f>[7]签字版本!E539</f>
        <v>下罗村</v>
      </c>
      <c r="F539" s="26">
        <f>[7]签字版本!F539</f>
        <v>2.36</v>
      </c>
      <c r="G539" s="26">
        <f>F539</f>
        <v>2.36</v>
      </c>
      <c r="H539" s="26">
        <f>G539*30</f>
        <v>70.8</v>
      </c>
      <c r="I539" s="26">
        <f>[7]签字版本!J539</f>
        <v>14.16</v>
      </c>
      <c r="J539" s="25" t="str">
        <f>SUBSTITUTE([7]签字版本!K539,MID([7]签字版本!K539,9,7),"*******")</f>
        <v>90908210*******0051940</v>
      </c>
      <c r="K539" s="24" t="str">
        <f>[7]签字版本!L539</f>
        <v>连城县农村信用联社罗坊信用社</v>
      </c>
    </row>
    <row r="540" spans="1:11">
      <c r="A540" s="24" t="str">
        <f>[7]签字版本!A540</f>
        <v>534</v>
      </c>
      <c r="B540" s="24" t="str">
        <f>[7]签字版本!B540</f>
        <v>罗礼相</v>
      </c>
      <c r="C540" s="24" t="str">
        <f>SUBSTITUTE([7]签字版本!C540,MID([7]签字版本!C540,7,8),"********")</f>
        <v>352627********1914</v>
      </c>
      <c r="D540" s="25" t="str">
        <f>SUBSTITUTE([7]签字版本!D540,MID([7]签字版本!D540,4,4),"****")</f>
        <v>849****</v>
      </c>
      <c r="E540" s="24" t="str">
        <f>[7]签字版本!E540</f>
        <v>下罗村</v>
      </c>
      <c r="F540" s="26">
        <f>[7]签字版本!F540</f>
        <v>3.08</v>
      </c>
      <c r="G540" s="26">
        <f>F540</f>
        <v>3.08</v>
      </c>
      <c r="H540" s="26">
        <f>G540*30</f>
        <v>92.4</v>
      </c>
      <c r="I540" s="26">
        <f>[7]签字版本!J540</f>
        <v>18.48</v>
      </c>
      <c r="J540" s="25" t="str">
        <f>SUBSTITUTE([7]签字版本!K540,MID([7]签字版本!K540,9,7),"*******")</f>
        <v>90908210*******0051717</v>
      </c>
      <c r="K540" s="24" t="str">
        <f>[7]签字版本!L540</f>
        <v>连城县农村信用联社罗坊信用社</v>
      </c>
    </row>
    <row r="541" spans="1:11">
      <c r="A541" s="24" t="str">
        <f>[7]签字版本!A541</f>
        <v>535</v>
      </c>
      <c r="B541" s="24" t="str">
        <f>[7]签字版本!B541</f>
        <v>罗炎生</v>
      </c>
      <c r="C541" s="24" t="str">
        <f>SUBSTITUTE([7]签字版本!C541,MID([7]签字版本!C541,7,8),"********")</f>
        <v>352627********1913</v>
      </c>
      <c r="D541" s="25" t="str">
        <f>SUBSTITUTE([7]签字版本!D541,MID([7]签字版本!D541,4,4),"****")</f>
        <v>133****1325</v>
      </c>
      <c r="E541" s="24" t="str">
        <f>[7]签字版本!E541</f>
        <v>下罗村</v>
      </c>
      <c r="F541" s="26">
        <f>[7]签字版本!F541</f>
        <v>7.34</v>
      </c>
      <c r="G541" s="26">
        <f>F541</f>
        <v>7.34</v>
      </c>
      <c r="H541" s="26">
        <f>G541*30</f>
        <v>220.2</v>
      </c>
      <c r="I541" s="26">
        <f>[7]签字版本!J541</f>
        <v>44.04</v>
      </c>
      <c r="J541" s="25" t="str">
        <f>SUBSTITUTE([7]签字版本!K541,MID([7]签字版本!K541,9,7),"*******")</f>
        <v>90908210*******0051824</v>
      </c>
      <c r="K541" s="24" t="str">
        <f>[7]签字版本!L541</f>
        <v>连城县农村信用联社罗坊信用社</v>
      </c>
    </row>
    <row r="542" spans="1:11">
      <c r="A542" s="24" t="str">
        <f>[7]签字版本!A542</f>
        <v>536</v>
      </c>
      <c r="B542" s="24" t="str">
        <f>[7]签字版本!B542</f>
        <v>魏长婆</v>
      </c>
      <c r="C542" s="24" t="str">
        <f>SUBSTITUTE([7]签字版本!C542,MID([7]签字版本!C542,7,8),"********")</f>
        <v>352627********1929</v>
      </c>
      <c r="D542" s="25" t="str">
        <f>SUBSTITUTE([7]签字版本!D542,MID([7]签字版本!D542,4,4),"****")</f>
        <v>312****</v>
      </c>
      <c r="E542" s="24" t="str">
        <f>[7]签字版本!E542</f>
        <v>下罗村</v>
      </c>
      <c r="F542" s="26">
        <f>[7]签字版本!F542</f>
        <v>2.75</v>
      </c>
      <c r="G542" s="26">
        <f>F542</f>
        <v>2.75</v>
      </c>
      <c r="H542" s="26">
        <f>G542*30</f>
        <v>82.5</v>
      </c>
      <c r="I542" s="26">
        <f>[7]签字版本!J542</f>
        <v>16.5</v>
      </c>
      <c r="J542" s="25" t="str">
        <f>SUBSTITUTE([7]签字版本!K542,MID([7]签字版本!K542,9,7),"*******")</f>
        <v>90908210*******0051879</v>
      </c>
      <c r="K542" s="24" t="str">
        <f>[7]签字版本!L542</f>
        <v>连城县农村信用联社罗坊信用社</v>
      </c>
    </row>
    <row r="543" spans="1:11">
      <c r="A543" s="24" t="str">
        <f>[7]签字版本!A543</f>
        <v>537</v>
      </c>
      <c r="B543" s="24" t="str">
        <f>[7]签字版本!B543</f>
        <v>罗啟升</v>
      </c>
      <c r="C543" s="24" t="str">
        <f>SUBSTITUTE([7]签字版本!C543,MID([7]签字版本!C543,7,8),"********")</f>
        <v>352627********1918</v>
      </c>
      <c r="D543" s="25" t="str">
        <f>SUBSTITUTE([7]签字版本!D543,MID([7]签字版本!D543,4,4),"****")</f>
        <v>312****</v>
      </c>
      <c r="E543" s="24" t="str">
        <f>[7]签字版本!E543</f>
        <v>下罗村</v>
      </c>
      <c r="F543" s="26">
        <f>[7]签字版本!F543</f>
        <v>1.19</v>
      </c>
      <c r="G543" s="26">
        <f>F543</f>
        <v>1.19</v>
      </c>
      <c r="H543" s="26">
        <f>G543*30</f>
        <v>35.7</v>
      </c>
      <c r="I543" s="26">
        <f>[7]签字版本!J543</f>
        <v>7.14</v>
      </c>
      <c r="J543" s="25" t="str">
        <f>SUBSTITUTE([7]签字版本!K543,MID([7]签字版本!K543,9,7),"*******")</f>
        <v>62218405*******2136</v>
      </c>
      <c r="K543" s="24" t="str">
        <f>[7]签字版本!L543</f>
        <v>连城县农村信用联社罗坊信用社</v>
      </c>
    </row>
    <row r="544" spans="1:11">
      <c r="A544" s="24" t="str">
        <f>[7]签字版本!A544</f>
        <v>538</v>
      </c>
      <c r="B544" s="24" t="str">
        <f>[7]签字版本!B544</f>
        <v>罗德富</v>
      </c>
      <c r="C544" s="24" t="str">
        <f>SUBSTITUTE([7]签字版本!C544,MID([7]签字版本!C544,7,8),"********")</f>
        <v>352627********1913</v>
      </c>
      <c r="D544" s="25" t="str">
        <f>SUBSTITUTE([7]签字版本!D544,MID([7]签字版本!D544,4,4),"****")</f>
        <v>139****1577</v>
      </c>
      <c r="E544" s="24" t="str">
        <f>[7]签字版本!E544</f>
        <v>下罗村</v>
      </c>
      <c r="F544" s="26">
        <f>[7]签字版本!F544</f>
        <v>3.53</v>
      </c>
      <c r="G544" s="26">
        <f>F544</f>
        <v>3.53</v>
      </c>
      <c r="H544" s="26">
        <f>G544*30</f>
        <v>105.9</v>
      </c>
      <c r="I544" s="26">
        <f>[7]签字版本!J544</f>
        <v>21.18</v>
      </c>
      <c r="J544" s="25" t="str">
        <f>SUBSTITUTE([7]签字版本!K544,MID([7]签字版本!K544,9,7),"*******")</f>
        <v>90908210*******0051888</v>
      </c>
      <c r="K544" s="24" t="str">
        <f>[7]签字版本!L544</f>
        <v>连城县农村信用联社罗坊信用社</v>
      </c>
    </row>
    <row r="545" spans="1:11">
      <c r="A545" s="24" t="str">
        <f>[7]签字版本!A545</f>
        <v>539</v>
      </c>
      <c r="B545" s="24" t="str">
        <f>[7]签字版本!B545</f>
        <v>陈子招</v>
      </c>
      <c r="C545" s="24" t="str">
        <f>SUBSTITUTE([7]签字版本!C545,MID([7]签字版本!C545,7,8),"********")</f>
        <v>352627********1923</v>
      </c>
      <c r="D545" s="25" t="str">
        <f>SUBSTITUTE([7]签字版本!D545,MID([7]签字版本!D545,4,4),"****")</f>
        <v/>
      </c>
      <c r="E545" s="24" t="str">
        <f>[7]签字版本!E545</f>
        <v>下罗村</v>
      </c>
      <c r="F545" s="26">
        <f>[7]签字版本!F545</f>
        <v>1.06</v>
      </c>
      <c r="G545" s="26">
        <f>F545</f>
        <v>1.06</v>
      </c>
      <c r="H545" s="26">
        <f>G545*30</f>
        <v>31.8</v>
      </c>
      <c r="I545" s="26">
        <f>[7]签字版本!J545</f>
        <v>6.36</v>
      </c>
      <c r="J545" s="25" t="str">
        <f>SUBSTITUTE([7]签字版本!K545,MID([7]签字版本!K545,9,7),"*******")</f>
        <v>62218405*******543</v>
      </c>
      <c r="K545" s="24" t="str">
        <f>[7]签字版本!L545</f>
        <v>连城县农村信用联社罗坊信用社</v>
      </c>
    </row>
    <row r="546" spans="1:11">
      <c r="A546" s="24" t="str">
        <f>[7]签字版本!A546</f>
        <v>540</v>
      </c>
      <c r="B546" s="24" t="str">
        <f>[7]签字版本!B546</f>
        <v>罗相太</v>
      </c>
      <c r="C546" s="24" t="str">
        <f>SUBSTITUTE([7]签字版本!C546,MID([7]签字版本!C546,7,8),"********")</f>
        <v>352627********191X</v>
      </c>
      <c r="D546" s="25" t="str">
        <f>SUBSTITUTE([7]签字版本!D546,MID([7]签字版本!D546,4,4),"****")</f>
        <v>151****3382</v>
      </c>
      <c r="E546" s="24" t="str">
        <f>[7]签字版本!E546</f>
        <v>下罗村</v>
      </c>
      <c r="F546" s="26">
        <f>[7]签字版本!F546</f>
        <v>2.46</v>
      </c>
      <c r="G546" s="26">
        <f>F546</f>
        <v>2.46</v>
      </c>
      <c r="H546" s="26">
        <f>G546*30</f>
        <v>73.8</v>
      </c>
      <c r="I546" s="26">
        <f>[7]签字版本!J546</f>
        <v>14.76</v>
      </c>
      <c r="J546" s="25" t="str">
        <f>SUBSTITUTE([7]签字版本!K546,MID([7]签字版本!K546,9,7),"*******")</f>
        <v>90908210*******0051913</v>
      </c>
      <c r="K546" s="24" t="str">
        <f>[7]签字版本!L546</f>
        <v>连城县农村信用联社罗坊信用社</v>
      </c>
    </row>
    <row r="547" spans="1:11">
      <c r="A547" s="24" t="str">
        <f>[7]签字版本!A547</f>
        <v>541</v>
      </c>
      <c r="B547" s="24" t="str">
        <f>[7]签字版本!B547</f>
        <v>罗益雄</v>
      </c>
      <c r="C547" s="24" t="str">
        <f>SUBSTITUTE([7]签字版本!C547,MID([7]签字版本!C547,7,8),"********")</f>
        <v>352627********1918</v>
      </c>
      <c r="D547" s="25" t="str">
        <f>SUBSTITUTE([7]签字版本!D547,MID([7]签字版本!D547,4,4),"****")</f>
        <v>312****</v>
      </c>
      <c r="E547" s="24" t="str">
        <f>[7]签字版本!E547</f>
        <v>下罗村</v>
      </c>
      <c r="F547" s="26">
        <f>[7]签字版本!F547</f>
        <v>2.9</v>
      </c>
      <c r="G547" s="26">
        <f>F547</f>
        <v>2.9</v>
      </c>
      <c r="H547" s="26">
        <f>G547*30</f>
        <v>87</v>
      </c>
      <c r="I547" s="26">
        <f>[7]签字版本!J547</f>
        <v>17.4</v>
      </c>
      <c r="J547" s="25" t="str">
        <f>SUBSTITUTE([7]签字版本!K547,MID([7]签字版本!K547,9,7),"*******")</f>
        <v>90908210*******0052280</v>
      </c>
      <c r="K547" s="24" t="str">
        <f>[7]签字版本!L547</f>
        <v>连城县农村信用联社罗坊信用社</v>
      </c>
    </row>
    <row r="548" spans="1:11">
      <c r="A548" s="24" t="str">
        <f>[7]签字版本!A548</f>
        <v>542</v>
      </c>
      <c r="B548" s="24" t="str">
        <f>[7]签字版本!B548</f>
        <v>罗益通</v>
      </c>
      <c r="C548" s="24" t="str">
        <f>SUBSTITUTE([7]签字版本!C548,MID([7]签字版本!C548,7,8),"********")</f>
        <v>352627********1913</v>
      </c>
      <c r="D548" s="25" t="str">
        <f>SUBSTITUTE([7]签字版本!D548,MID([7]签字版本!D548,4,4),"****")</f>
        <v>158****7183</v>
      </c>
      <c r="E548" s="24" t="str">
        <f>[7]签字版本!E548</f>
        <v>下罗村</v>
      </c>
      <c r="F548" s="26">
        <f>[7]签字版本!F548</f>
        <v>2.44</v>
      </c>
      <c r="G548" s="26">
        <f>F548</f>
        <v>2.44</v>
      </c>
      <c r="H548" s="26">
        <f>G548*30</f>
        <v>73.2</v>
      </c>
      <c r="I548" s="26">
        <f>[7]签字版本!J548</f>
        <v>14.64</v>
      </c>
      <c r="J548" s="25" t="str">
        <f>SUBSTITUTE([7]签字版本!K548,MID([7]签字版本!K548,9,7),"*******")</f>
        <v>62218405*******2368</v>
      </c>
      <c r="K548" s="24" t="str">
        <f>[7]签字版本!L548</f>
        <v>连城县农村信用联社罗坊信用社</v>
      </c>
    </row>
    <row r="549" spans="1:11">
      <c r="A549" s="24" t="str">
        <f>[7]签字版本!A549</f>
        <v>543</v>
      </c>
      <c r="B549" s="24" t="str">
        <f>[7]签字版本!B549</f>
        <v>罗礼雪</v>
      </c>
      <c r="C549" s="24" t="str">
        <f>SUBSTITUTE([7]签字版本!C549,MID([7]签字版本!C549,7,8),"********")</f>
        <v>352627********1958</v>
      </c>
      <c r="D549" s="25" t="str">
        <f>SUBSTITUTE([7]签字版本!D549,MID([7]签字版本!D549,4,4),"****")</f>
        <v>158****2295</v>
      </c>
      <c r="E549" s="24" t="str">
        <f>[7]签字版本!E549</f>
        <v>下罗村</v>
      </c>
      <c r="F549" s="26">
        <f>[7]签字版本!F549</f>
        <v>2.99</v>
      </c>
      <c r="G549" s="26">
        <f>F549</f>
        <v>2.99</v>
      </c>
      <c r="H549" s="26">
        <f>G549*30</f>
        <v>89.7</v>
      </c>
      <c r="I549" s="26">
        <f>[7]签字版本!J549</f>
        <v>17.94</v>
      </c>
      <c r="J549" s="25" t="str">
        <f>SUBSTITUTE([7]签字版本!K549,MID([7]签字版本!K549,9,7),"*******")</f>
        <v>90908210*******0052351</v>
      </c>
      <c r="K549" s="24" t="str">
        <f>[7]签字版本!L549</f>
        <v>连城县农村信用联社罗坊信用社</v>
      </c>
    </row>
    <row r="550" spans="1:11">
      <c r="A550" s="24" t="str">
        <f>[7]签字版本!A550</f>
        <v>544</v>
      </c>
      <c r="B550" s="24" t="str">
        <f>[7]签字版本!B550</f>
        <v>罗广峰</v>
      </c>
      <c r="C550" s="24" t="str">
        <f>SUBSTITUTE([7]签字版本!C550,MID([7]签字版本!C550,7,8),"********")</f>
        <v>352627********1912</v>
      </c>
      <c r="D550" s="25" t="str">
        <f>SUBSTITUTE([7]签字版本!D550,MID([7]签字版本!D550,4,4),"****")</f>
        <v>159****6888</v>
      </c>
      <c r="E550" s="24" t="str">
        <f>[7]签字版本!E550</f>
        <v>下罗村</v>
      </c>
      <c r="F550" s="26">
        <f>[7]签字版本!F550</f>
        <v>14.1</v>
      </c>
      <c r="G550" s="26">
        <f>F550</f>
        <v>14.1</v>
      </c>
      <c r="H550" s="26">
        <f>G550*30</f>
        <v>423</v>
      </c>
      <c r="I550" s="26">
        <f>[7]签字版本!J550</f>
        <v>84.6</v>
      </c>
      <c r="J550" s="25" t="str">
        <f>SUBSTITUTE([7]签字版本!K550,MID([7]签字版本!K550,9,7),"*******")</f>
        <v>90908210*******0052413</v>
      </c>
      <c r="K550" s="24" t="str">
        <f>[7]签字版本!L550</f>
        <v>连城县农村信用联社罗坊信用社</v>
      </c>
    </row>
    <row r="551" spans="1:11">
      <c r="A551" s="24" t="str">
        <f>[7]签字版本!A551</f>
        <v>545</v>
      </c>
      <c r="B551" s="24" t="str">
        <f>[7]签字版本!B551</f>
        <v>赖翠招</v>
      </c>
      <c r="C551" s="24" t="str">
        <f>SUBSTITUTE([7]签字版本!C551,MID([7]签字版本!C551,7,8),"********")</f>
        <v>352627********1922</v>
      </c>
      <c r="D551" s="25" t="str">
        <f>SUBSTITUTE([7]签字版本!D551,MID([7]签字版本!D551,4,4),"****")</f>
        <v/>
      </c>
      <c r="E551" s="24" t="str">
        <f>[7]签字版本!E551</f>
        <v>下罗村</v>
      </c>
      <c r="F551" s="26">
        <f>[7]签字版本!F551</f>
        <v>0.62</v>
      </c>
      <c r="G551" s="26">
        <f>F551</f>
        <v>0.62</v>
      </c>
      <c r="H551" s="26">
        <f>G551*30</f>
        <v>18.6</v>
      </c>
      <c r="I551" s="26">
        <f>[7]签字版本!J551</f>
        <v>3.72</v>
      </c>
      <c r="J551" s="25" t="str">
        <f>SUBSTITUTE([7]签字版本!K551,MID([7]签字版本!K551,9,7),"*******")</f>
        <v>62290818*******019</v>
      </c>
      <c r="K551" s="24" t="str">
        <f>[7]签字版本!L551</f>
        <v>连城县农村信用联社罗坊信用社</v>
      </c>
    </row>
    <row r="552" spans="1:11">
      <c r="A552" s="24" t="str">
        <f>[7]签字版本!A552</f>
        <v>546</v>
      </c>
      <c r="B552" s="24" t="str">
        <f>[7]签字版本!B552</f>
        <v>罗志淇</v>
      </c>
      <c r="C552" s="24" t="str">
        <f>SUBSTITUTE([7]签字版本!C552,MID([7]签字版本!C552,7,8),"********")</f>
        <v>350825********1915</v>
      </c>
      <c r="D552" s="25" t="str">
        <f>SUBSTITUTE([7]签字版本!D552,MID([7]签字版本!D552,4,4),"****")</f>
        <v/>
      </c>
      <c r="E552" s="24" t="str">
        <f>[7]签字版本!E552</f>
        <v>下罗村</v>
      </c>
      <c r="F552" s="26">
        <f>[7]签字版本!F552</f>
        <v>0.72</v>
      </c>
      <c r="G552" s="26">
        <f>F552</f>
        <v>0.72</v>
      </c>
      <c r="H552" s="26">
        <f>G552*30</f>
        <v>21.6</v>
      </c>
      <c r="I552" s="26">
        <f>[7]签字版本!J552</f>
        <v>4.32</v>
      </c>
      <c r="J552" s="25" t="str">
        <f>SUBSTITUTE([7]签字版本!K552,MID([7]签字版本!K552,9,7),"*******")</f>
        <v>62218405*******2268</v>
      </c>
      <c r="K552" s="24" t="str">
        <f>[7]签字版本!L552</f>
        <v>连城县农村信用联社罗坊信用社</v>
      </c>
    </row>
    <row r="553" spans="1:11">
      <c r="A553" s="24" t="str">
        <f>[7]签字版本!A553</f>
        <v>547</v>
      </c>
      <c r="B553" s="24" t="str">
        <f>[7]签字版本!B553</f>
        <v>罗礼富</v>
      </c>
      <c r="C553" s="24" t="str">
        <f>SUBSTITUTE([7]签字版本!C553,MID([7]签字版本!C553,7,8),"********")</f>
        <v>350825********1919</v>
      </c>
      <c r="D553" s="25" t="str">
        <f>SUBSTITUTE([7]签字版本!D553,MID([7]签字版本!D553,4,4),"****")</f>
        <v/>
      </c>
      <c r="E553" s="24" t="str">
        <f>[7]签字版本!E553</f>
        <v>下罗村</v>
      </c>
      <c r="F553" s="26">
        <f>[7]签字版本!F553</f>
        <v>2.43</v>
      </c>
      <c r="G553" s="26">
        <f>F553</f>
        <v>2.43</v>
      </c>
      <c r="H553" s="26">
        <f>G553*30</f>
        <v>72.9</v>
      </c>
      <c r="I553" s="26">
        <f>[7]签字版本!J553</f>
        <v>14.58</v>
      </c>
      <c r="J553" s="25" t="str">
        <f>SUBSTITUTE([7]签字版本!K553,MID([7]签字版本!K553,9,7),"*******")</f>
        <v>62303611*******8059</v>
      </c>
      <c r="K553" s="24" t="str">
        <f>[7]签字版本!L553</f>
        <v>连城县农村信用联社罗坊信用社</v>
      </c>
    </row>
    <row r="554" spans="1:11">
      <c r="A554" s="24" t="str">
        <f>[7]签字版本!A554</f>
        <v>548</v>
      </c>
      <c r="B554" s="24" t="str">
        <f>[7]签字版本!B554</f>
        <v>罗新华</v>
      </c>
      <c r="C554" s="24" t="str">
        <f>SUBSTITUTE([7]签字版本!C554,MID([7]签字版本!C554,7,8),"********")</f>
        <v>352627********1913</v>
      </c>
      <c r="D554" s="25" t="str">
        <f>SUBSTITUTE([7]签字版本!D554,MID([7]签字版本!D554,4,4),"****")</f>
        <v>849****</v>
      </c>
      <c r="E554" s="24" t="str">
        <f>[7]签字版本!E554</f>
        <v>下罗村</v>
      </c>
      <c r="F554" s="26">
        <f>[7]签字版本!F554</f>
        <v>4.36</v>
      </c>
      <c r="G554" s="26">
        <f>F554</f>
        <v>4.36</v>
      </c>
      <c r="H554" s="26">
        <f>G554*30</f>
        <v>130.8</v>
      </c>
      <c r="I554" s="26">
        <f>[7]签字版本!J554</f>
        <v>26.16</v>
      </c>
      <c r="J554" s="25" t="str">
        <f>SUBSTITUTE([7]签字版本!K554,MID([7]签字版本!K554,9,7),"*******")</f>
        <v>90908210*******0052379</v>
      </c>
      <c r="K554" s="24" t="str">
        <f>[7]签字版本!L554</f>
        <v>连城县农村信用联社罗坊信用社</v>
      </c>
    </row>
    <row r="555" spans="1:11">
      <c r="A555" s="24" t="str">
        <f>[7]签字版本!A555</f>
        <v>549</v>
      </c>
      <c r="B555" s="24" t="str">
        <f>[7]签字版本!B555</f>
        <v>罗礼权</v>
      </c>
      <c r="C555" s="24" t="str">
        <f>SUBSTITUTE([7]签字版本!C555,MID([7]签字版本!C555,7,8),"********")</f>
        <v>352627********1916</v>
      </c>
      <c r="D555" s="25" t="str">
        <f>SUBSTITUTE([7]签字版本!D555,MID([7]签字版本!D555,4,4),"****")</f>
        <v>135****8178</v>
      </c>
      <c r="E555" s="24" t="str">
        <f>[7]签字版本!E555</f>
        <v>下罗村</v>
      </c>
      <c r="F555" s="26">
        <f>[7]签字版本!F555</f>
        <v>2.41</v>
      </c>
      <c r="G555" s="26">
        <f>F555</f>
        <v>2.41</v>
      </c>
      <c r="H555" s="26">
        <f>G555*30</f>
        <v>72.3</v>
      </c>
      <c r="I555" s="26">
        <f>[7]签字版本!J555</f>
        <v>14.46</v>
      </c>
      <c r="J555" s="25" t="str">
        <f>SUBSTITUTE([7]签字版本!K555,MID([7]签字版本!K555,9,7),"*******")</f>
        <v>90908210*******0052155</v>
      </c>
      <c r="K555" s="24" t="str">
        <f>[7]签字版本!L555</f>
        <v>连城县农村信用联社罗坊信用社</v>
      </c>
    </row>
    <row r="556" spans="1:11">
      <c r="A556" s="24" t="str">
        <f>[7]签字版本!A556</f>
        <v>550</v>
      </c>
      <c r="B556" s="24" t="str">
        <f>[7]签字版本!B556</f>
        <v>罗益健</v>
      </c>
      <c r="C556" s="24" t="str">
        <f>SUBSTITUTE([7]签字版本!C556,MID([7]签字版本!C556,7,8),"********")</f>
        <v>352627********1915</v>
      </c>
      <c r="D556" s="25" t="str">
        <f>SUBSTITUTE([7]签字版本!D556,MID([7]签字版本!D556,4,4),"****")</f>
        <v>152****8703</v>
      </c>
      <c r="E556" s="24" t="str">
        <f>[7]签字版本!E556</f>
        <v>下罗村</v>
      </c>
      <c r="F556" s="26">
        <f>[7]签字版本!F556</f>
        <v>1.9</v>
      </c>
      <c r="G556" s="26">
        <f>F556</f>
        <v>1.9</v>
      </c>
      <c r="H556" s="26">
        <f>G556*30</f>
        <v>57</v>
      </c>
      <c r="I556" s="26">
        <f>[7]签字版本!J556</f>
        <v>11.4</v>
      </c>
      <c r="J556" s="25" t="str">
        <f>SUBSTITUTE([7]签字版本!K556,MID([7]签字版本!K556,9,7),"*******")</f>
        <v>90908210*******0052182</v>
      </c>
      <c r="K556" s="24" t="str">
        <f>[7]签字版本!L556</f>
        <v>连城县农村信用联社罗坊信用社</v>
      </c>
    </row>
    <row r="557" spans="1:11">
      <c r="A557" s="24" t="str">
        <f>[7]签字版本!A557</f>
        <v>551</v>
      </c>
      <c r="B557" s="24" t="str">
        <f>[7]签字版本!B557</f>
        <v>罗益桂</v>
      </c>
      <c r="C557" s="24" t="str">
        <f>SUBSTITUTE([7]签字版本!C557,MID([7]签字版本!C557,7,8),"********")</f>
        <v>352627********1918</v>
      </c>
      <c r="D557" s="25" t="str">
        <f>SUBSTITUTE([7]签字版本!D557,MID([7]签字版本!D557,4,4),"****")</f>
        <v>187****7820</v>
      </c>
      <c r="E557" s="24" t="str">
        <f>[7]签字版本!E557</f>
        <v>下罗村</v>
      </c>
      <c r="F557" s="26">
        <f>[7]签字版本!F557</f>
        <v>2.88</v>
      </c>
      <c r="G557" s="26">
        <f>F557</f>
        <v>2.88</v>
      </c>
      <c r="H557" s="26">
        <f>G557*30</f>
        <v>86.4</v>
      </c>
      <c r="I557" s="26">
        <f>[7]签字版本!J557</f>
        <v>17.28</v>
      </c>
      <c r="J557" s="25" t="str">
        <f>SUBSTITUTE([7]签字版本!K557,MID([7]签字版本!K557,9,7),"*******")</f>
        <v>90908210*******0052173</v>
      </c>
      <c r="K557" s="24" t="str">
        <f>[7]签字版本!L557</f>
        <v>连城县农村信用联社罗坊信用社</v>
      </c>
    </row>
    <row r="558" spans="1:11">
      <c r="A558" s="24" t="str">
        <f>[7]签字版本!A558</f>
        <v>552</v>
      </c>
      <c r="B558" s="24" t="str">
        <f>[7]签字版本!B558</f>
        <v>余秋香</v>
      </c>
      <c r="C558" s="24" t="str">
        <f>SUBSTITUTE([7]签字版本!C558,MID([7]签字版本!C558,7,8),"********")</f>
        <v>352627********1923</v>
      </c>
      <c r="D558" s="25" t="str">
        <f>SUBSTITUTE([7]签字版本!D558,MID([7]签字版本!D558,4,4),"****")</f>
        <v>312****</v>
      </c>
      <c r="E558" s="24" t="str">
        <f>[7]签字版本!E558</f>
        <v>下罗村</v>
      </c>
      <c r="F558" s="26">
        <f>[7]签字版本!F558</f>
        <v>1.25</v>
      </c>
      <c r="G558" s="26">
        <f>F558</f>
        <v>1.25</v>
      </c>
      <c r="H558" s="26">
        <f>G558*30</f>
        <v>37.5</v>
      </c>
      <c r="I558" s="26">
        <f>[7]签字版本!J558</f>
        <v>7.5</v>
      </c>
      <c r="J558" s="25" t="str">
        <f>SUBSTITUTE([7]签字版本!K558,MID([7]签字版本!K558,9,7),"*******")</f>
        <v>62218405*******2087</v>
      </c>
      <c r="K558" s="24" t="str">
        <f>[7]签字版本!L558</f>
        <v>连城县农村信用联社罗坊信用社</v>
      </c>
    </row>
    <row r="559" spans="1:11">
      <c r="A559" s="24" t="str">
        <f>[7]签字版本!A559</f>
        <v>553</v>
      </c>
      <c r="B559" s="24" t="str">
        <f>[7]签字版本!B559</f>
        <v>罗礼进</v>
      </c>
      <c r="C559" s="24" t="str">
        <f>SUBSTITUTE([7]签字版本!C559,MID([7]签字版本!C559,7,8),"********")</f>
        <v>352627********1916</v>
      </c>
      <c r="D559" s="25" t="str">
        <f>SUBSTITUTE([7]签字版本!D559,MID([7]签字版本!D559,4,4),"****")</f>
        <v>180****8187</v>
      </c>
      <c r="E559" s="24" t="str">
        <f>[7]签字版本!E559</f>
        <v>下罗村</v>
      </c>
      <c r="F559" s="26">
        <f>[7]签字版本!F559</f>
        <v>2.41</v>
      </c>
      <c r="G559" s="26">
        <f>F559</f>
        <v>2.41</v>
      </c>
      <c r="H559" s="26">
        <f>G559*30</f>
        <v>72.3</v>
      </c>
      <c r="I559" s="26">
        <f>[7]签字版本!J559</f>
        <v>14.46</v>
      </c>
      <c r="J559" s="25" t="str">
        <f>SUBSTITUTE([7]签字版本!K559,MID([7]签字版本!K559,9,7),"*******")</f>
        <v>90908210*******0052164</v>
      </c>
      <c r="K559" s="24" t="str">
        <f>[7]签字版本!L559</f>
        <v>连城县农村信用联社罗坊信用社</v>
      </c>
    </row>
    <row r="560" spans="1:11">
      <c r="A560" s="24" t="str">
        <f>[7]签字版本!A560</f>
        <v>554</v>
      </c>
      <c r="B560" s="24" t="str">
        <f>[7]签字版本!B560</f>
        <v>罗东</v>
      </c>
      <c r="C560" s="24" t="str">
        <f>SUBSTITUTE([7]签字版本!C560,MID([7]签字版本!C560,7,8),"********")</f>
        <v>350825********1930</v>
      </c>
      <c r="D560" s="25" t="str">
        <f>SUBSTITUTE([7]签字版本!D560,MID([7]签字版本!D560,4,4),"****")</f>
        <v/>
      </c>
      <c r="E560" s="24" t="str">
        <f>[7]签字版本!E560</f>
        <v>下罗村</v>
      </c>
      <c r="F560" s="26">
        <f>[7]签字版本!F560</f>
        <v>3.73</v>
      </c>
      <c r="G560" s="26">
        <f>F560</f>
        <v>3.73</v>
      </c>
      <c r="H560" s="26">
        <f>G560*30</f>
        <v>111.9</v>
      </c>
      <c r="I560" s="26">
        <f>[7]签字版本!J560</f>
        <v>22.38</v>
      </c>
      <c r="J560" s="25" t="str">
        <f>SUBSTITUTE([7]签字版本!K560,MID([7]签字版本!K560,9,7),"*******")</f>
        <v>62218405*******1980</v>
      </c>
      <c r="K560" s="24" t="str">
        <f>[7]签字版本!L560</f>
        <v>连城县农村信用联社罗坊信用社</v>
      </c>
    </row>
    <row r="561" spans="1:11">
      <c r="A561" s="24" t="str">
        <f>[7]签字版本!A561</f>
        <v>555</v>
      </c>
      <c r="B561" s="24" t="str">
        <f>[7]签字版本!B561</f>
        <v>罗求生</v>
      </c>
      <c r="C561" s="24" t="str">
        <f>SUBSTITUTE([7]签字版本!C561,MID([7]签字版本!C561,7,8),"********")</f>
        <v>352627********1919</v>
      </c>
      <c r="D561" s="25" t="str">
        <f>SUBSTITUTE([7]签字版本!D561,MID([7]签字版本!D561,4,4),"****")</f>
        <v>849****</v>
      </c>
      <c r="E561" s="24" t="str">
        <f>[7]签字版本!E561</f>
        <v>下罗村</v>
      </c>
      <c r="F561" s="26">
        <f>[7]签字版本!F561</f>
        <v>4.48</v>
      </c>
      <c r="G561" s="26">
        <f>F561</f>
        <v>4.48</v>
      </c>
      <c r="H561" s="26">
        <f>G561*30</f>
        <v>134.4</v>
      </c>
      <c r="I561" s="26">
        <f>[7]签字版本!J561</f>
        <v>26.88</v>
      </c>
      <c r="J561" s="25" t="str">
        <f>SUBSTITUTE([7]签字版本!K561,MID([7]签字版本!K561,9,7),"*******")</f>
        <v>90908210*******0052306</v>
      </c>
      <c r="K561" s="24" t="str">
        <f>[7]签字版本!L561</f>
        <v>连城县农村信用联社罗坊信用社</v>
      </c>
    </row>
    <row r="562" spans="1:11">
      <c r="A562" s="24" t="str">
        <f>[7]签字版本!A562</f>
        <v>556</v>
      </c>
      <c r="B562" s="24" t="str">
        <f>[7]签字版本!B562</f>
        <v>罗益亮</v>
      </c>
      <c r="C562" s="24" t="str">
        <f>SUBSTITUTE([7]签字版本!C562,MID([7]签字版本!C562,7,8),"********")</f>
        <v>352627********1912</v>
      </c>
      <c r="D562" s="25" t="str">
        <f>SUBSTITUTE([7]签字版本!D562,MID([7]签字版本!D562,4,4),"****")</f>
        <v>138****0712</v>
      </c>
      <c r="E562" s="24" t="str">
        <f>[7]签字版本!E562</f>
        <v>下罗村</v>
      </c>
      <c r="F562" s="26">
        <f>[7]签字版本!F562</f>
        <v>2.42</v>
      </c>
      <c r="G562" s="26">
        <f>F562</f>
        <v>2.42</v>
      </c>
      <c r="H562" s="26">
        <f>G562*30</f>
        <v>72.6</v>
      </c>
      <c r="I562" s="26">
        <f>[7]签字版本!J562</f>
        <v>14.52</v>
      </c>
      <c r="J562" s="25" t="str">
        <f>SUBSTITUTE([7]签字版本!K562,MID([7]签字版本!K562,9,7),"*******")</f>
        <v>90908210*******0052324</v>
      </c>
      <c r="K562" s="24" t="str">
        <f>[7]签字版本!L562</f>
        <v>连城县农村信用联社罗坊信用社</v>
      </c>
    </row>
    <row r="563" spans="1:11">
      <c r="A563" s="24" t="str">
        <f>[7]签字版本!A563</f>
        <v>557</v>
      </c>
      <c r="B563" s="24" t="str">
        <f>[7]签字版本!B563</f>
        <v>罗益亨</v>
      </c>
      <c r="C563" s="24" t="str">
        <f>SUBSTITUTE([7]签字版本!C563,MID([7]签字版本!C563,7,8),"********")</f>
        <v>352627********1911</v>
      </c>
      <c r="D563" s="25" t="str">
        <f>SUBSTITUTE([7]签字版本!D563,MID([7]签字版本!D563,4,4),"****")</f>
        <v>312****</v>
      </c>
      <c r="E563" s="24" t="str">
        <f>[7]签字版本!E563</f>
        <v>下罗村</v>
      </c>
      <c r="F563" s="26">
        <f>[7]签字版本!F563</f>
        <v>4.81</v>
      </c>
      <c r="G563" s="26">
        <f>F563</f>
        <v>4.81</v>
      </c>
      <c r="H563" s="26">
        <f>G563*30</f>
        <v>144.3</v>
      </c>
      <c r="I563" s="26">
        <f>[7]签字版本!J563</f>
        <v>28.86</v>
      </c>
      <c r="J563" s="25" t="str">
        <f>SUBSTITUTE([7]签字版本!K563,MID([7]签字版本!K563,9,7),"*******")</f>
        <v>90908210*******0052360</v>
      </c>
      <c r="K563" s="24" t="str">
        <f>[7]签字版本!L563</f>
        <v>连城县农村信用联社罗坊信用社</v>
      </c>
    </row>
    <row r="564" spans="1:11">
      <c r="A564" s="24" t="str">
        <f>[7]签字版本!A564</f>
        <v>558</v>
      </c>
      <c r="B564" s="24" t="str">
        <f>[7]签字版本!B564</f>
        <v>罗桂春</v>
      </c>
      <c r="C564" s="24" t="str">
        <f>SUBSTITUTE([7]签字版本!C564,MID([7]签字版本!C564,7,8),"********")</f>
        <v>352627********1931</v>
      </c>
      <c r="D564" s="25" t="str">
        <f>SUBSTITUTE([7]签字版本!D564,MID([7]签字版本!D564,4,4),"****")</f>
        <v>131****0158</v>
      </c>
      <c r="E564" s="24" t="str">
        <f>[7]签字版本!E564</f>
        <v>下罗村</v>
      </c>
      <c r="F564" s="26">
        <f>[7]签字版本!F564</f>
        <v>1.77</v>
      </c>
      <c r="G564" s="26">
        <f>F564</f>
        <v>1.77</v>
      </c>
      <c r="H564" s="26">
        <f>G564*30</f>
        <v>53.1</v>
      </c>
      <c r="I564" s="26">
        <f>[7]签字版本!J564</f>
        <v>10.62</v>
      </c>
      <c r="J564" s="25" t="str">
        <f>SUBSTITUTE([7]签字版本!K564,MID([7]签字版本!K564,9,7),"*******")</f>
        <v>62290818*******114</v>
      </c>
      <c r="K564" s="24" t="str">
        <f>[7]签字版本!L564</f>
        <v>连城县农村信用联社罗坊信用社</v>
      </c>
    </row>
    <row r="565" spans="1:11">
      <c r="A565" s="24" t="str">
        <f>[7]签字版本!A565</f>
        <v>559</v>
      </c>
      <c r="B565" s="24" t="str">
        <f>[7]签字版本!B565</f>
        <v>罗文峰</v>
      </c>
      <c r="C565" s="24" t="str">
        <f>SUBSTITUTE([7]签字版本!C565,MID([7]签字版本!C565,7,8),"********")</f>
        <v>352627********1916</v>
      </c>
      <c r="D565" s="25" t="str">
        <f>SUBSTITUTE([7]签字版本!D565,MID([7]签字版本!D565,4,4),"****")</f>
        <v>136****79599</v>
      </c>
      <c r="E565" s="24" t="str">
        <f>[7]签字版本!E565</f>
        <v>下罗村</v>
      </c>
      <c r="F565" s="26">
        <f>[7]签字版本!F565</f>
        <v>3.5</v>
      </c>
      <c r="G565" s="26">
        <f>F565</f>
        <v>3.5</v>
      </c>
      <c r="H565" s="26">
        <f>G565*30</f>
        <v>105</v>
      </c>
      <c r="I565" s="26">
        <f>[7]签字版本!J565</f>
        <v>21</v>
      </c>
      <c r="J565" s="25" t="str">
        <f>SUBSTITUTE([7]签字版本!K565,MID([7]签字版本!K565,9,7),"*******")</f>
        <v>90908210*******0064847</v>
      </c>
      <c r="K565" s="24" t="str">
        <f>[7]签字版本!L565</f>
        <v>连城县农村信用联社罗坊信用社</v>
      </c>
    </row>
    <row r="566" spans="1:11">
      <c r="A566" s="24" t="str">
        <f>[7]签字版本!A566</f>
        <v>560</v>
      </c>
      <c r="B566" s="24" t="str">
        <f>[7]签字版本!B566</f>
        <v>罗德峰</v>
      </c>
      <c r="C566" s="24" t="str">
        <f>SUBSTITUTE([7]签字版本!C566,MID([7]签字版本!C566,7,8),"********")</f>
        <v>350825********1919</v>
      </c>
      <c r="D566" s="25" t="str">
        <f>SUBSTITUTE([7]签字版本!D566,MID([7]签字版本!D566,4,4),"****")</f>
        <v/>
      </c>
      <c r="E566" s="24" t="str">
        <f>[7]签字版本!E566</f>
        <v>下罗村</v>
      </c>
      <c r="F566" s="26">
        <f>[7]签字版本!F566</f>
        <v>3.09</v>
      </c>
      <c r="G566" s="26">
        <f>F566</f>
        <v>3.09</v>
      </c>
      <c r="H566" s="26">
        <f>G566*30</f>
        <v>92.7</v>
      </c>
      <c r="I566" s="26">
        <f>[7]签字版本!J566</f>
        <v>18.54</v>
      </c>
      <c r="J566" s="25" t="str">
        <f>SUBSTITUTE([7]签字版本!K566,MID([7]签字版本!K566,9,7),"*******")</f>
        <v>62218405*******1964</v>
      </c>
      <c r="K566" s="24" t="str">
        <f>[7]签字版本!L566</f>
        <v>连城县农村信用联社罗坊信用社</v>
      </c>
    </row>
    <row r="567" spans="1:11">
      <c r="A567" s="24" t="str">
        <f>[7]签字版本!A567</f>
        <v>561</v>
      </c>
      <c r="B567" s="24" t="str">
        <f>[7]签字版本!B567</f>
        <v>罗跃峰</v>
      </c>
      <c r="C567" s="24" t="str">
        <f>SUBSTITUTE([7]签字版本!C567,MID([7]签字版本!C567,7,8),"********")</f>
        <v>352627********1916</v>
      </c>
      <c r="D567" s="25" t="str">
        <f>SUBSTITUTE([7]签字版本!D567,MID([7]签字版本!D567,4,4),"****")</f>
        <v/>
      </c>
      <c r="E567" s="24" t="str">
        <f>[7]签字版本!E567</f>
        <v>下罗村</v>
      </c>
      <c r="F567" s="26">
        <f>[7]签字版本!F567</f>
        <v>2.41</v>
      </c>
      <c r="G567" s="26">
        <f>F567</f>
        <v>2.41</v>
      </c>
      <c r="H567" s="26">
        <f>G567*30</f>
        <v>72.3</v>
      </c>
      <c r="I567" s="26">
        <f>[7]签字版本!J567</f>
        <v>14.46</v>
      </c>
      <c r="J567" s="25" t="str">
        <f>SUBSTITUTE([7]签字版本!K567,MID([7]签字版本!K567,9,7),"*******")</f>
        <v>62218405*******2467</v>
      </c>
      <c r="K567" s="24" t="str">
        <f>[7]签字版本!L567</f>
        <v>连城县农村信用联社罗坊信用社</v>
      </c>
    </row>
    <row r="568" spans="1:11">
      <c r="A568" s="24" t="str">
        <f>[7]签字版本!A568</f>
        <v>562</v>
      </c>
      <c r="B568" s="24" t="str">
        <f>[7]签字版本!B568</f>
        <v>罗洪太</v>
      </c>
      <c r="C568" s="24" t="str">
        <f>SUBSTITUTE([7]签字版本!C568,MID([7]签字版本!C568,7,8),"********")</f>
        <v>352627********1911</v>
      </c>
      <c r="D568" s="25" t="str">
        <f>SUBSTITUTE([7]签字版本!D568,MID([7]签字版本!D568,4,4),"****")</f>
        <v>138****0158</v>
      </c>
      <c r="E568" s="24" t="str">
        <f>[7]签字版本!E568</f>
        <v>下罗村</v>
      </c>
      <c r="F568" s="26">
        <f>[7]签字版本!F568</f>
        <v>2.55</v>
      </c>
      <c r="G568" s="26">
        <f>F568</f>
        <v>2.55</v>
      </c>
      <c r="H568" s="26">
        <f>G568*30</f>
        <v>76.5</v>
      </c>
      <c r="I568" s="26">
        <f>[7]签字版本!J568</f>
        <v>15.3</v>
      </c>
      <c r="J568" s="25" t="str">
        <f>SUBSTITUTE([7]签字版本!K568,MID([7]签字版本!K568,9,7),"*******")</f>
        <v>90908210*******0052388</v>
      </c>
      <c r="K568" s="24" t="str">
        <f>[7]签字版本!L568</f>
        <v>连城县农村信用联社罗坊信用社</v>
      </c>
    </row>
    <row r="569" spans="1:11">
      <c r="A569" s="24" t="str">
        <f>[7]签字版本!A569</f>
        <v>563</v>
      </c>
      <c r="B569" s="24" t="str">
        <f>[7]签字版本!B569</f>
        <v>罗旺彬</v>
      </c>
      <c r="C569" s="24" t="str">
        <f>SUBSTITUTE([7]签字版本!C569,MID([7]签字版本!C569,7,8),"********")</f>
        <v>352627********1914</v>
      </c>
      <c r="D569" s="25" t="str">
        <f>SUBSTITUTE([7]签字版本!D569,MID([7]签字版本!D569,4,4),"****")</f>
        <v>138****8679</v>
      </c>
      <c r="E569" s="24" t="str">
        <f>[7]签字版本!E569</f>
        <v>下罗村</v>
      </c>
      <c r="F569" s="26">
        <f>[7]签字版本!F569</f>
        <v>3.65</v>
      </c>
      <c r="G569" s="26">
        <f>F569</f>
        <v>3.65</v>
      </c>
      <c r="H569" s="26">
        <f>G569*30</f>
        <v>109.5</v>
      </c>
      <c r="I569" s="26">
        <f>[7]签字版本!J569</f>
        <v>21.9</v>
      </c>
      <c r="J569" s="25" t="str">
        <f>SUBSTITUTE([7]签字版本!K569,MID([7]签字版本!K569,9,7),"*******")</f>
        <v>90908210*******0052191</v>
      </c>
      <c r="K569" s="24" t="str">
        <f>[7]签字版本!L569</f>
        <v>连城县农村信用联社罗坊信用社</v>
      </c>
    </row>
    <row r="570" spans="1:11">
      <c r="A570" s="24" t="str">
        <f>[7]签字版本!A570</f>
        <v>564</v>
      </c>
      <c r="B570" s="24" t="str">
        <f>[7]签字版本!B570</f>
        <v>罗益春</v>
      </c>
      <c r="C570" s="24" t="str">
        <f>SUBSTITUTE([7]签字版本!C570,MID([7]签字版本!C570,7,8),"********")</f>
        <v>352627********1611</v>
      </c>
      <c r="D570" s="25" t="str">
        <f>SUBSTITUTE([7]签字版本!D570,MID([7]签字版本!D570,4,4),"****")</f>
        <v>138****0597</v>
      </c>
      <c r="E570" s="24" t="str">
        <f>[7]签字版本!E570</f>
        <v>下罗村</v>
      </c>
      <c r="F570" s="26">
        <f>[7]签字版本!F570</f>
        <v>2.45</v>
      </c>
      <c r="G570" s="26">
        <f>F570</f>
        <v>2.45</v>
      </c>
      <c r="H570" s="26">
        <f>G570*30</f>
        <v>73.5</v>
      </c>
      <c r="I570" s="26">
        <f>[7]签字版本!J570</f>
        <v>14.7</v>
      </c>
      <c r="J570" s="25" t="str">
        <f>SUBSTITUTE([7]签字版本!K570,MID([7]签字版本!K570,9,7),"*******")</f>
        <v>90908210*******0393243</v>
      </c>
      <c r="K570" s="24" t="str">
        <f>[7]签字版本!L570</f>
        <v>连城县农村信用联社罗坊信用社</v>
      </c>
    </row>
    <row r="571" spans="1:11">
      <c r="A571" s="24" t="str">
        <f>[7]签字版本!A571</f>
        <v>565</v>
      </c>
      <c r="B571" s="24" t="str">
        <f>[7]签字版本!B571</f>
        <v>罗益芳</v>
      </c>
      <c r="C571" s="24" t="str">
        <f>SUBSTITUTE([7]签字版本!C571,MID([7]签字版本!C571,7,8),"********")</f>
        <v>352627********1919</v>
      </c>
      <c r="D571" s="25" t="str">
        <f>SUBSTITUTE([7]签字版本!D571,MID([7]签字版本!D571,4,4),"****")</f>
        <v>312****</v>
      </c>
      <c r="E571" s="24" t="str">
        <f>[7]签字版本!E571</f>
        <v>下罗村</v>
      </c>
      <c r="F571" s="26">
        <f>[7]签字版本!F571</f>
        <v>0.51</v>
      </c>
      <c r="G571" s="26">
        <f>F571</f>
        <v>0.51</v>
      </c>
      <c r="H571" s="26">
        <f>G571*30</f>
        <v>15.3</v>
      </c>
      <c r="I571" s="26">
        <f>[7]签字版本!J571</f>
        <v>3.06</v>
      </c>
      <c r="J571" s="25" t="str">
        <f>SUBSTITUTE([7]签字版本!K571,MID([7]签字版本!K571,9,7),"*******")</f>
        <v>90908210*******0052468</v>
      </c>
      <c r="K571" s="24" t="str">
        <f>[7]签字版本!L571</f>
        <v>连城县农村信用联社罗坊信用社</v>
      </c>
    </row>
    <row r="572" spans="1:11">
      <c r="A572" s="24" t="str">
        <f>[7]签字版本!A572</f>
        <v>566</v>
      </c>
      <c r="B572" s="24" t="str">
        <f>[7]签字版本!B572</f>
        <v>罗益胜</v>
      </c>
      <c r="C572" s="24" t="str">
        <f>SUBSTITUTE([7]签字版本!C572,MID([7]签字版本!C572,7,8),"********")</f>
        <v>352627********1913</v>
      </c>
      <c r="D572" s="25" t="str">
        <f>SUBSTITUTE([7]签字版本!D572,MID([7]签字版本!D572,4,4),"****")</f>
        <v>158****2270</v>
      </c>
      <c r="E572" s="24" t="str">
        <f>[7]签字版本!E572</f>
        <v>下罗村</v>
      </c>
      <c r="F572" s="26">
        <f>[7]签字版本!F572</f>
        <v>2.44</v>
      </c>
      <c r="G572" s="26">
        <f>F572</f>
        <v>2.44</v>
      </c>
      <c r="H572" s="26">
        <f>G572*30</f>
        <v>73.2</v>
      </c>
      <c r="I572" s="26">
        <f>[7]签字版本!J572</f>
        <v>14.64</v>
      </c>
      <c r="J572" s="25" t="str">
        <f>SUBSTITUTE([7]签字版本!K572,MID([7]签字版本!K572,9,7),"*******")</f>
        <v>90908210*******0052618</v>
      </c>
      <c r="K572" s="24" t="str">
        <f>[7]签字版本!L572</f>
        <v>连城县农村信用联社罗坊信用社</v>
      </c>
    </row>
    <row r="573" spans="1:11">
      <c r="A573" s="24" t="str">
        <f>[7]签字版本!A573</f>
        <v>567</v>
      </c>
      <c r="B573" s="24" t="str">
        <f>[7]签字版本!B573</f>
        <v>罗益升</v>
      </c>
      <c r="C573" s="24" t="str">
        <f>SUBSTITUTE([7]签字版本!C573,MID([7]签字版本!C573,7,8),"********")</f>
        <v>352627********0035</v>
      </c>
      <c r="D573" s="25" t="str">
        <f>SUBSTITUTE([7]签字版本!D573,MID([7]签字版本!D573,4,4),"****")</f>
        <v>180****5135</v>
      </c>
      <c r="E573" s="24" t="str">
        <f>[7]签字版本!E573</f>
        <v>下罗村</v>
      </c>
      <c r="F573" s="26">
        <f>[7]签字版本!F573</f>
        <v>1.85</v>
      </c>
      <c r="G573" s="26">
        <f>F573</f>
        <v>1.85</v>
      </c>
      <c r="H573" s="26">
        <f>G573*30</f>
        <v>55.5</v>
      </c>
      <c r="I573" s="26">
        <f>[7]签字版本!J573</f>
        <v>11.1</v>
      </c>
      <c r="J573" s="25" t="str">
        <f>SUBSTITUTE([7]签字版本!K573,MID([7]签字版本!K573,9,7),"*******")</f>
        <v>90908210*******0052547</v>
      </c>
      <c r="K573" s="24" t="str">
        <f>[7]签字版本!L573</f>
        <v>连城县农村信用联社罗坊信用社</v>
      </c>
    </row>
    <row r="574" spans="1:11">
      <c r="A574" s="24" t="str">
        <f>[7]签字版本!A574</f>
        <v>568</v>
      </c>
      <c r="B574" s="24" t="str">
        <f>[7]签字版本!B574</f>
        <v>罗益荣</v>
      </c>
      <c r="C574" s="24" t="str">
        <f>SUBSTITUTE([7]签字版本!C574,MID([7]签字版本!C574,7,8),"********")</f>
        <v>352627********1913</v>
      </c>
      <c r="D574" s="25" t="str">
        <f>SUBSTITUTE([7]签字版本!D574,MID([7]签字版本!D574,4,4),"****")</f>
        <v>312****</v>
      </c>
      <c r="E574" s="24" t="str">
        <f>[7]签字版本!E574</f>
        <v>下罗村</v>
      </c>
      <c r="F574" s="26">
        <f>[7]签字版本!F574</f>
        <v>3.05</v>
      </c>
      <c r="G574" s="26">
        <f>F574</f>
        <v>3.05</v>
      </c>
      <c r="H574" s="26">
        <f>G574*30</f>
        <v>91.5</v>
      </c>
      <c r="I574" s="26">
        <f>[7]签字版本!J574</f>
        <v>18.3</v>
      </c>
      <c r="J574" s="25" t="str">
        <f>SUBSTITUTE([7]签字版本!K574,MID([7]签字版本!K574,9,7),"*******")</f>
        <v>90908210*******0052459</v>
      </c>
      <c r="K574" s="24" t="str">
        <f>[7]签字版本!L574</f>
        <v>连城县农村信用联社罗坊信用社</v>
      </c>
    </row>
    <row r="575" spans="1:11">
      <c r="A575" s="24" t="str">
        <f>[7]签字版本!A575</f>
        <v>569</v>
      </c>
      <c r="B575" s="24" t="str">
        <f>[7]签字版本!B575</f>
        <v>罗益恒</v>
      </c>
      <c r="C575" s="24" t="str">
        <f>SUBSTITUTE([7]签字版本!C575,MID([7]签字版本!C575,7,8),"********")</f>
        <v>352627********1916</v>
      </c>
      <c r="D575" s="25" t="str">
        <f>SUBSTITUTE([7]签字版本!D575,MID([7]签字版本!D575,4,4),"****")</f>
        <v>134****7902</v>
      </c>
      <c r="E575" s="24" t="str">
        <f>[7]签字版本!E575</f>
        <v>下罗村</v>
      </c>
      <c r="F575" s="26">
        <f>[7]签字版本!F575</f>
        <v>2.34</v>
      </c>
      <c r="G575" s="26">
        <f>F575</f>
        <v>2.34</v>
      </c>
      <c r="H575" s="26">
        <f>G575*30</f>
        <v>70.2</v>
      </c>
      <c r="I575" s="26">
        <f>[7]签字版本!J575</f>
        <v>14.04</v>
      </c>
      <c r="J575" s="25" t="str">
        <f>SUBSTITUTE([7]签字版本!K575,MID([7]签字版本!K575,9,7),"*******")</f>
        <v>90908210*******0052477</v>
      </c>
      <c r="K575" s="24" t="str">
        <f>[7]签字版本!L575</f>
        <v>连城县农村信用联社罗坊信用社</v>
      </c>
    </row>
    <row r="576" spans="1:11">
      <c r="A576" s="24" t="str">
        <f>[7]签字版本!A576</f>
        <v>570</v>
      </c>
      <c r="B576" s="24" t="str">
        <f>[7]签字版本!B576</f>
        <v>罗益辉</v>
      </c>
      <c r="C576" s="24" t="str">
        <f>SUBSTITUTE([7]签字版本!C576,MID([7]签字版本!C576,7,8),"********")</f>
        <v>350825********1918</v>
      </c>
      <c r="D576" s="25" t="str">
        <f>SUBSTITUTE([7]签字版本!D576,MID([7]签字版本!D576,4,4),"****")</f>
        <v>187****4839</v>
      </c>
      <c r="E576" s="24" t="str">
        <f>[7]签字版本!E576</f>
        <v>下罗村</v>
      </c>
      <c r="F576" s="26">
        <f>[7]签字版本!F576</f>
        <v>5.01</v>
      </c>
      <c r="G576" s="26">
        <f>F576</f>
        <v>5.01</v>
      </c>
      <c r="H576" s="26">
        <f>G576*30</f>
        <v>150.3</v>
      </c>
      <c r="I576" s="26">
        <f>[7]签字版本!J576</f>
        <v>30.06</v>
      </c>
      <c r="J576" s="25" t="str">
        <f>SUBSTITUTE([7]签字版本!K576,MID([7]签字版本!K576,9,7),"*******")</f>
        <v>90908210*******0052645</v>
      </c>
      <c r="K576" s="24" t="str">
        <f>[7]签字版本!L576</f>
        <v>连城县农村信用联社罗坊信用社</v>
      </c>
    </row>
    <row r="577" spans="1:11">
      <c r="A577" s="24" t="str">
        <f>[7]签字版本!A577</f>
        <v>571</v>
      </c>
      <c r="B577" s="24" t="str">
        <f>[7]签字版本!B577</f>
        <v>罗益才</v>
      </c>
      <c r="C577" s="24" t="str">
        <f>SUBSTITUTE([7]签字版本!C577,MID([7]签字版本!C577,7,8),"********")</f>
        <v>352627********1938</v>
      </c>
      <c r="D577" s="25" t="str">
        <f>SUBSTITUTE([7]签字版本!D577,MID([7]签字版本!D577,4,4),"****")</f>
        <v>138****9341</v>
      </c>
      <c r="E577" s="24" t="str">
        <f>[7]签字版本!E577</f>
        <v>下罗村</v>
      </c>
      <c r="F577" s="26">
        <f>[7]签字版本!F577</f>
        <v>2</v>
      </c>
      <c r="G577" s="26">
        <f>F577</f>
        <v>2</v>
      </c>
      <c r="H577" s="26">
        <f>G577*30</f>
        <v>60</v>
      </c>
      <c r="I577" s="26">
        <f>[7]签字版本!J577</f>
        <v>12</v>
      </c>
      <c r="J577" s="25" t="str">
        <f>SUBSTITUTE([7]签字版本!K577,MID([7]签字版本!K577,9,7),"*******")</f>
        <v>90908210*******0052510</v>
      </c>
      <c r="K577" s="24" t="str">
        <f>[7]签字版本!L577</f>
        <v>连城县农村信用联社罗坊信用社</v>
      </c>
    </row>
    <row r="578" spans="1:11">
      <c r="A578" s="24" t="str">
        <f>[7]签字版本!A578</f>
        <v>572</v>
      </c>
      <c r="B578" s="24" t="str">
        <f>[7]签字版本!B578</f>
        <v>罗益芳</v>
      </c>
      <c r="C578" s="24" t="str">
        <f>SUBSTITUTE([7]签字版本!C578,MID([7]签字版本!C578,7,8),"********")</f>
        <v>352627********1930</v>
      </c>
      <c r="D578" s="25" t="str">
        <f>SUBSTITUTE([7]签字版本!D578,MID([7]签字版本!D578,4,4),"****")</f>
        <v>139****6714</v>
      </c>
      <c r="E578" s="24" t="str">
        <f>[7]签字版本!E578</f>
        <v>下罗村</v>
      </c>
      <c r="F578" s="26">
        <f>[7]签字版本!F578</f>
        <v>2.24</v>
      </c>
      <c r="G578" s="26">
        <f>F578</f>
        <v>2.24</v>
      </c>
      <c r="H578" s="26">
        <f>G578*30</f>
        <v>67.2</v>
      </c>
      <c r="I578" s="26">
        <f>[7]签字版本!J578</f>
        <v>13.44</v>
      </c>
      <c r="J578" s="25" t="str">
        <f>SUBSTITUTE([7]签字版本!K578,MID([7]签字版本!K578,9,7),"*******")</f>
        <v>90908210*******0052592</v>
      </c>
      <c r="K578" s="24" t="str">
        <f>[7]签字版本!L578</f>
        <v>连城县农村信用联社罗坊信用社</v>
      </c>
    </row>
    <row r="579" spans="1:11">
      <c r="A579" s="24" t="str">
        <f>[7]签字版本!A579</f>
        <v>573</v>
      </c>
      <c r="B579" s="24" t="str">
        <f>[7]签字版本!B579</f>
        <v>罗益明</v>
      </c>
      <c r="C579" s="24" t="str">
        <f>SUBSTITUTE([7]签字版本!C579,MID([7]签字版本!C579,7,8),"********")</f>
        <v>352627********1912</v>
      </c>
      <c r="D579" s="25" t="str">
        <f>SUBSTITUTE([7]签字版本!D579,MID([7]签字版本!D579,4,4),"****")</f>
        <v>136****8625</v>
      </c>
      <c r="E579" s="24" t="str">
        <f>[7]签字版本!E579</f>
        <v>下罗村</v>
      </c>
      <c r="F579" s="26">
        <f>[7]签字版本!F579</f>
        <v>4.88</v>
      </c>
      <c r="G579" s="26">
        <f>F579</f>
        <v>4.88</v>
      </c>
      <c r="H579" s="26">
        <f>G579*30</f>
        <v>146.4</v>
      </c>
      <c r="I579" s="26">
        <f>[7]签字版本!J579</f>
        <v>29.28</v>
      </c>
      <c r="J579" s="25" t="str">
        <f>SUBSTITUTE([7]签字版本!K579,MID([7]签字版本!K579,9,7),"*******")</f>
        <v>62218405*******2772</v>
      </c>
      <c r="K579" s="24" t="str">
        <f>[7]签字版本!L579</f>
        <v>连城县农村信用联社罗坊信用社</v>
      </c>
    </row>
    <row r="580" spans="1:11">
      <c r="A580" s="24" t="str">
        <f>[7]签字版本!A580</f>
        <v>574</v>
      </c>
      <c r="B580" s="24" t="str">
        <f>[7]签字版本!B580</f>
        <v>罗益钊</v>
      </c>
      <c r="C580" s="24" t="str">
        <f>SUBSTITUTE([7]签字版本!C580,MID([7]签字版本!C580,7,8),"********")</f>
        <v>352627********191X</v>
      </c>
      <c r="D580" s="25" t="str">
        <f>SUBSTITUTE([7]签字版本!D580,MID([7]签字版本!D580,4,4),"****")</f>
        <v>312****</v>
      </c>
      <c r="E580" s="24" t="str">
        <f>[7]签字版本!E580</f>
        <v>下罗村</v>
      </c>
      <c r="F580" s="26">
        <f>[7]签字版本!F580</f>
        <v>3.05</v>
      </c>
      <c r="G580" s="26">
        <f>F580</f>
        <v>3.05</v>
      </c>
      <c r="H580" s="26">
        <f>G580*30</f>
        <v>91.5</v>
      </c>
      <c r="I580" s="26">
        <f>[7]签字版本!J580</f>
        <v>18.3</v>
      </c>
      <c r="J580" s="25" t="str">
        <f>SUBSTITUTE([7]签字版本!K580,MID([7]签字版本!K580,9,7),"*******")</f>
        <v>90908210*******0052654</v>
      </c>
      <c r="K580" s="24" t="str">
        <f>[7]签字版本!L580</f>
        <v>连城县农村信用联社罗坊信用社</v>
      </c>
    </row>
    <row r="581" spans="1:11">
      <c r="A581" s="24" t="str">
        <f>[7]签字版本!A581</f>
        <v>575</v>
      </c>
      <c r="B581" s="24" t="str">
        <f>[7]签字版本!B581</f>
        <v>罗益高</v>
      </c>
      <c r="C581" s="24" t="str">
        <f>SUBSTITUTE([7]签字版本!C581,MID([7]签字版本!C581,7,8),"********")</f>
        <v>352627********1933</v>
      </c>
      <c r="D581" s="25" t="str">
        <f>SUBSTITUTE([7]签字版本!D581,MID([7]签字版本!D581,4,4),"****")</f>
        <v>187****4839</v>
      </c>
      <c r="E581" s="24" t="str">
        <f>[7]签字版本!E581</f>
        <v>下罗村</v>
      </c>
      <c r="F581" s="26">
        <f>[7]签字版本!F581</f>
        <v>3.94</v>
      </c>
      <c r="G581" s="26">
        <f>F581</f>
        <v>3.94</v>
      </c>
      <c r="H581" s="26">
        <f>G581*30</f>
        <v>118.2</v>
      </c>
      <c r="I581" s="26">
        <f>[7]签字版本!J581</f>
        <v>23.64</v>
      </c>
      <c r="J581" s="25" t="str">
        <f>SUBSTITUTE([7]签字版本!K581,MID([7]签字版本!K581,9,7),"*******")</f>
        <v>90908210*******0052609</v>
      </c>
      <c r="K581" s="24" t="str">
        <f>[7]签字版本!L581</f>
        <v>连城县农村信用联社罗坊信用社</v>
      </c>
    </row>
    <row r="582" spans="1:11">
      <c r="A582" s="24" t="str">
        <f>[7]签字版本!A582</f>
        <v>576</v>
      </c>
      <c r="B582" s="24" t="str">
        <f>[7]签字版本!B582</f>
        <v>罗裕良</v>
      </c>
      <c r="C582" s="24" t="str">
        <f>SUBSTITUTE([7]签字版本!C582,MID([7]签字版本!C582,7,8),"********")</f>
        <v>352627********1911</v>
      </c>
      <c r="D582" s="25" t="str">
        <f>SUBSTITUTE([7]签字版本!D582,MID([7]签字版本!D582,4,4),"****")</f>
        <v>151****7753</v>
      </c>
      <c r="E582" s="24" t="str">
        <f>[7]签字版本!E582</f>
        <v>下罗村</v>
      </c>
      <c r="F582" s="26">
        <f>[7]签字版本!F582</f>
        <v>2.44</v>
      </c>
      <c r="G582" s="26">
        <f>F582</f>
        <v>2.44</v>
      </c>
      <c r="H582" s="26">
        <f>G582*30</f>
        <v>73.2</v>
      </c>
      <c r="I582" s="26">
        <f>[7]签字版本!J582</f>
        <v>14.64</v>
      </c>
      <c r="J582" s="25" t="str">
        <f>SUBSTITUTE([7]签字版本!K582,MID([7]签字版本!K582,9,7),"*******")</f>
        <v>90908210*******0052734</v>
      </c>
      <c r="K582" s="24" t="str">
        <f>[7]签字版本!L582</f>
        <v>连城县农村信用联社罗坊信用社</v>
      </c>
    </row>
    <row r="583" spans="1:11">
      <c r="A583" s="24" t="str">
        <f>[7]签字版本!A583</f>
        <v>577</v>
      </c>
      <c r="B583" s="24" t="str">
        <f>[7]签字版本!B583</f>
        <v>罗益良</v>
      </c>
      <c r="C583" s="24" t="str">
        <f>SUBSTITUTE([7]签字版本!C583,MID([7]签字版本!C583,7,8),"********")</f>
        <v>350825********1910</v>
      </c>
      <c r="D583" s="25" t="str">
        <f>SUBSTITUTE([7]签字版本!D583,MID([7]签字版本!D583,4,4),"****")</f>
        <v>187****6878</v>
      </c>
      <c r="E583" s="24" t="str">
        <f>[7]签字版本!E583</f>
        <v>下罗村</v>
      </c>
      <c r="F583" s="26">
        <f>[7]签字版本!F583</f>
        <v>1.21</v>
      </c>
      <c r="G583" s="26">
        <f>F583</f>
        <v>1.21</v>
      </c>
      <c r="H583" s="26">
        <f>G583*30</f>
        <v>36.3</v>
      </c>
      <c r="I583" s="26">
        <f>[7]签字版本!J583</f>
        <v>7.26</v>
      </c>
      <c r="J583" s="25" t="str">
        <f>SUBSTITUTE([7]签字版本!K583,MID([7]签字版本!K583,9,7),"*******")</f>
        <v>90908210*******0052431</v>
      </c>
      <c r="K583" s="24" t="str">
        <f>[7]签字版本!L583</f>
        <v>连城县农村信用联社罗坊信用社</v>
      </c>
    </row>
    <row r="584" spans="1:11">
      <c r="A584" s="24" t="str">
        <f>[7]签字版本!A584</f>
        <v>578</v>
      </c>
      <c r="B584" s="24" t="str">
        <f>[7]签字版本!B584</f>
        <v>罗益相</v>
      </c>
      <c r="C584" s="24" t="str">
        <f>SUBSTITUTE([7]签字版本!C584,MID([7]签字版本!C584,7,8),"********")</f>
        <v>352627********1930</v>
      </c>
      <c r="D584" s="25" t="str">
        <f>SUBSTITUTE([7]签字版本!D584,MID([7]签字版本!D584,4,4),"****")</f>
        <v>312****</v>
      </c>
      <c r="E584" s="24" t="str">
        <f>[7]签字版本!E584</f>
        <v>下罗村</v>
      </c>
      <c r="F584" s="26">
        <f>[7]签字版本!F584</f>
        <v>1.84</v>
      </c>
      <c r="G584" s="26">
        <f>F584</f>
        <v>1.84</v>
      </c>
      <c r="H584" s="26">
        <f>G584*30</f>
        <v>55.2</v>
      </c>
      <c r="I584" s="26">
        <f>[7]签字版本!J584</f>
        <v>11.04</v>
      </c>
      <c r="J584" s="25" t="str">
        <f>SUBSTITUTE([7]签字版本!K584,MID([7]签字版本!K584,9,7),"*******")</f>
        <v>90908210*******0052538</v>
      </c>
      <c r="K584" s="24" t="str">
        <f>[7]签字版本!L584</f>
        <v>连城县农村信用联社罗坊信用社</v>
      </c>
    </row>
    <row r="585" spans="1:11">
      <c r="A585" s="24" t="str">
        <f>[7]签字版本!A585</f>
        <v>579</v>
      </c>
      <c r="B585" s="24" t="str">
        <f>[7]签字版本!B585</f>
        <v>罗益彪</v>
      </c>
      <c r="C585" s="24" t="str">
        <f>SUBSTITUTE([7]签字版本!C585,MID([7]签字版本!C585,7,8),"********")</f>
        <v>352627********1911</v>
      </c>
      <c r="D585" s="25" t="str">
        <f>SUBSTITUTE([7]签字版本!D585,MID([7]签字版本!D585,4,4),"****")</f>
        <v>135****3943</v>
      </c>
      <c r="E585" s="24" t="str">
        <f>[7]签字版本!E585</f>
        <v>下罗村</v>
      </c>
      <c r="F585" s="26">
        <f>[7]签字版本!F585</f>
        <v>6.71</v>
      </c>
      <c r="G585" s="26">
        <f>F585</f>
        <v>6.71</v>
      </c>
      <c r="H585" s="26">
        <f>G585*30</f>
        <v>201.3</v>
      </c>
      <c r="I585" s="26">
        <f>[7]签字版本!J585</f>
        <v>40.26</v>
      </c>
      <c r="J585" s="25" t="str">
        <f>SUBSTITUTE([7]签字版本!K585,MID([7]签字版本!K585,9,7),"*******")</f>
        <v>90908210*******0052663</v>
      </c>
      <c r="K585" s="24" t="str">
        <f>[7]签字版本!L585</f>
        <v>连城县农村信用联社罗坊信用社</v>
      </c>
    </row>
    <row r="586" spans="1:11">
      <c r="A586" s="24" t="str">
        <f>[7]签字版本!A586</f>
        <v>580</v>
      </c>
      <c r="B586" s="24" t="str">
        <f>[7]签字版本!B586</f>
        <v>罗炳华</v>
      </c>
      <c r="C586" s="24" t="str">
        <f>SUBSTITUTE([7]签字版本!C586,MID([7]签字版本!C586,7,8),"********")</f>
        <v>352627********1935</v>
      </c>
      <c r="D586" s="25" t="str">
        <f>SUBSTITUTE([7]签字版本!D586,MID([7]签字版本!D586,4,4),"****")</f>
        <v>152****3674</v>
      </c>
      <c r="E586" s="24" t="str">
        <f>[7]签字版本!E586</f>
        <v>下罗村</v>
      </c>
      <c r="F586" s="26">
        <f>[7]签字版本!F586</f>
        <v>1.22</v>
      </c>
      <c r="G586" s="26">
        <f>F586</f>
        <v>1.22</v>
      </c>
      <c r="H586" s="26">
        <f>G586*30</f>
        <v>36.6</v>
      </c>
      <c r="I586" s="26">
        <f>[7]签字版本!J586</f>
        <v>7.32</v>
      </c>
      <c r="J586" s="25" t="str">
        <f>SUBSTITUTE([7]签字版本!K586,MID([7]签字版本!K586,9,7),"*******")</f>
        <v>90908210*******0052681</v>
      </c>
      <c r="K586" s="24" t="str">
        <f>[7]签字版本!L586</f>
        <v>连城县农村信用联社罗坊信用社</v>
      </c>
    </row>
    <row r="587" spans="1:11">
      <c r="A587" s="24" t="str">
        <f>[7]签字版本!A587</f>
        <v>581</v>
      </c>
      <c r="B587" s="24" t="str">
        <f>[7]签字版本!B587</f>
        <v>罗礼桂</v>
      </c>
      <c r="C587" s="24" t="str">
        <f>SUBSTITUTE([7]签字版本!C587,MID([7]签字版本!C587,7,8),"********")</f>
        <v>352627********1910</v>
      </c>
      <c r="D587" s="25" t="str">
        <f>SUBSTITUTE([7]签字版本!D587,MID([7]签字版本!D587,4,4),"****")</f>
        <v>312****</v>
      </c>
      <c r="E587" s="24" t="str">
        <f>[7]签字版本!E587</f>
        <v>下罗村</v>
      </c>
      <c r="F587" s="26">
        <f>[7]签字版本!F587</f>
        <v>2.44</v>
      </c>
      <c r="G587" s="26">
        <f>F587</f>
        <v>2.44</v>
      </c>
      <c r="H587" s="26">
        <f>G587*30</f>
        <v>73.2</v>
      </c>
      <c r="I587" s="26">
        <f>[7]签字版本!J587</f>
        <v>14.64</v>
      </c>
      <c r="J587" s="25" t="str">
        <f>SUBSTITUTE([7]签字版本!K587,MID([7]签字版本!K587,9,7),"*******")</f>
        <v>62218405*******3051</v>
      </c>
      <c r="K587" s="24" t="str">
        <f>[7]签字版本!L587</f>
        <v>连城县农村信用联社罗坊信用社</v>
      </c>
    </row>
    <row r="588" spans="1:11">
      <c r="A588" s="24" t="str">
        <f>[7]签字版本!A588</f>
        <v>582</v>
      </c>
      <c r="B588" s="24" t="str">
        <f>[7]签字版本!B588</f>
        <v>罗金才</v>
      </c>
      <c r="C588" s="24" t="str">
        <f>SUBSTITUTE([7]签字版本!C588,MID([7]签字版本!C588,7,8),"********")</f>
        <v>350825********1939</v>
      </c>
      <c r="D588" s="25" t="str">
        <f>SUBSTITUTE([7]签字版本!D588,MID([7]签字版本!D588,4,4),"****")</f>
        <v>170****9322</v>
      </c>
      <c r="E588" s="24" t="str">
        <f>[7]签字版本!E588</f>
        <v>下罗村</v>
      </c>
      <c r="F588" s="26">
        <f>[7]签字版本!F588</f>
        <v>3.04</v>
      </c>
      <c r="G588" s="26">
        <f>F588</f>
        <v>3.04</v>
      </c>
      <c r="H588" s="26">
        <f>G588*30</f>
        <v>91.2</v>
      </c>
      <c r="I588" s="26">
        <f>[7]签字版本!J588</f>
        <v>18.24</v>
      </c>
      <c r="J588" s="25" t="str">
        <f>SUBSTITUTE([7]签字版本!K588,MID([7]签字版本!K588,9,7),"*******")</f>
        <v>62218405*******2558</v>
      </c>
      <c r="K588" s="24" t="str">
        <f>[7]签字版本!L588</f>
        <v>连城县农村信用联社罗坊信用社</v>
      </c>
    </row>
    <row r="589" spans="1:11">
      <c r="A589" s="24" t="str">
        <f>[7]签字版本!A589</f>
        <v>583</v>
      </c>
      <c r="B589" s="24" t="str">
        <f>[7]签字版本!B589</f>
        <v>罗长功</v>
      </c>
      <c r="C589" s="24" t="str">
        <f>SUBSTITUTE([7]签字版本!C589,MID([7]签字版本!C589,7,8),"********")</f>
        <v>352627********1934</v>
      </c>
      <c r="D589" s="25" t="str">
        <f>SUBSTITUTE([7]签字版本!D589,MID([7]签字版本!D589,4,4),"****")</f>
        <v>150****6492</v>
      </c>
      <c r="E589" s="24" t="str">
        <f>[7]签字版本!E589</f>
        <v>下罗村</v>
      </c>
      <c r="F589" s="26">
        <f>[7]签字版本!F589</f>
        <v>2.44</v>
      </c>
      <c r="G589" s="26">
        <f>F589</f>
        <v>2.44</v>
      </c>
      <c r="H589" s="26">
        <f>G589*30</f>
        <v>73.2</v>
      </c>
      <c r="I589" s="26">
        <f>[7]签字版本!J589</f>
        <v>14.64</v>
      </c>
      <c r="J589" s="25" t="str">
        <f>SUBSTITUTE([7]签字版本!K589,MID([7]签字版本!K589,9,7),"*******")</f>
        <v>90908210*******0052440</v>
      </c>
      <c r="K589" s="24" t="str">
        <f>[7]签字版本!L589</f>
        <v>连城县农村信用联社罗坊信用社</v>
      </c>
    </row>
    <row r="590" spans="1:11">
      <c r="A590" s="24" t="str">
        <f>[7]签字版本!A590</f>
        <v>584</v>
      </c>
      <c r="B590" s="24" t="str">
        <f>[7]签字版本!B590</f>
        <v>罗礼根</v>
      </c>
      <c r="C590" s="24" t="str">
        <f>SUBSTITUTE([7]签字版本!C590,MID([7]签字版本!C590,7,8),"********")</f>
        <v>352627********1914</v>
      </c>
      <c r="D590" s="25" t="str">
        <f>SUBSTITUTE([7]签字版本!D590,MID([7]签字版本!D590,4,4),"****")</f>
        <v>183****2794</v>
      </c>
      <c r="E590" s="24" t="str">
        <f>[7]签字版本!E590</f>
        <v>下罗村</v>
      </c>
      <c r="F590" s="26">
        <f>[7]签字版本!F590</f>
        <v>4.87</v>
      </c>
      <c r="G590" s="26">
        <f>F590</f>
        <v>4.87</v>
      </c>
      <c r="H590" s="26">
        <f>G590*30</f>
        <v>146.1</v>
      </c>
      <c r="I590" s="26">
        <f>[7]签字版本!J590</f>
        <v>29.22</v>
      </c>
      <c r="J590" s="25" t="str">
        <f>SUBSTITUTE([7]签字版本!K590,MID([7]签字版本!K590,9,7),"*******")</f>
        <v>90908210*******0052501</v>
      </c>
      <c r="K590" s="24" t="str">
        <f>[7]签字版本!L590</f>
        <v>连城县农村信用联社罗坊信用社</v>
      </c>
    </row>
    <row r="591" spans="1:11">
      <c r="A591" s="24" t="str">
        <f>[7]签字版本!A591</f>
        <v>585</v>
      </c>
      <c r="B591" s="24" t="str">
        <f>[7]签字版本!B591</f>
        <v>罗金富</v>
      </c>
      <c r="C591" s="24" t="str">
        <f>SUBSTITUTE([7]签字版本!C591,MID([7]签字版本!C591,7,8),"********")</f>
        <v>352627********1932</v>
      </c>
      <c r="D591" s="25" t="str">
        <f>SUBSTITUTE([7]签字版本!D591,MID([7]签字版本!D591,4,4),"****")</f>
        <v>150****1978</v>
      </c>
      <c r="E591" s="24" t="str">
        <f>[7]签字版本!E591</f>
        <v>下罗村</v>
      </c>
      <c r="F591" s="26">
        <f>[7]签字版本!F591</f>
        <v>3.05</v>
      </c>
      <c r="G591" s="26">
        <f>F591</f>
        <v>3.05</v>
      </c>
      <c r="H591" s="26">
        <f>G591*30</f>
        <v>91.5</v>
      </c>
      <c r="I591" s="26">
        <f>[7]签字版本!J591</f>
        <v>18.3</v>
      </c>
      <c r="J591" s="25" t="str">
        <f>SUBSTITUTE([7]签字版本!K591,MID([7]签字版本!K591,9,7),"*******")</f>
        <v>90908210*******0052690</v>
      </c>
      <c r="K591" s="24" t="str">
        <f>[7]签字版本!L591</f>
        <v>连城县农村信用联社罗坊信用社</v>
      </c>
    </row>
    <row r="592" spans="1:11">
      <c r="A592" s="24" t="str">
        <f>[7]签字版本!A592</f>
        <v>586</v>
      </c>
      <c r="B592" s="24" t="str">
        <f>[7]签字版本!B592</f>
        <v>罗金发</v>
      </c>
      <c r="C592" s="24" t="str">
        <f>SUBSTITUTE([7]签字版本!C592,MID([7]签字版本!C592,7,8),"********")</f>
        <v>352627********1914</v>
      </c>
      <c r="D592" s="25" t="str">
        <f>SUBSTITUTE([7]签字版本!D592,MID([7]签字版本!D592,4,4),"****")</f>
        <v>135****4851</v>
      </c>
      <c r="E592" s="24" t="str">
        <f>[7]签字版本!E592</f>
        <v>下罗村</v>
      </c>
      <c r="F592" s="26">
        <f>[7]签字版本!F592</f>
        <v>9.5</v>
      </c>
      <c r="G592" s="26">
        <f>F592</f>
        <v>9.5</v>
      </c>
      <c r="H592" s="26">
        <f>G592*30</f>
        <v>285</v>
      </c>
      <c r="I592" s="26">
        <f>[7]签字版本!J592</f>
        <v>57</v>
      </c>
      <c r="J592" s="25" t="str">
        <f>SUBSTITUTE([7]签字版本!K592,MID([7]签字版本!K592,9,7),"*******")</f>
        <v>90908210*******0052627</v>
      </c>
      <c r="K592" s="24" t="str">
        <f>[7]签字版本!L592</f>
        <v>连城县农村信用联社罗坊信用社</v>
      </c>
    </row>
    <row r="593" spans="1:11">
      <c r="A593" s="24" t="str">
        <f>[7]签字版本!A593</f>
        <v>587</v>
      </c>
      <c r="B593" s="24" t="str">
        <f>[7]签字版本!B593</f>
        <v>罗小旺</v>
      </c>
      <c r="C593" s="24" t="str">
        <f>SUBSTITUTE([7]签字版本!C593,MID([7]签字版本!C593,7,8),"********")</f>
        <v>352627********1911</v>
      </c>
      <c r="D593" s="25" t="str">
        <f>SUBSTITUTE([7]签字版本!D593,MID([7]签字版本!D593,4,4),"****")</f>
        <v>138****8965</v>
      </c>
      <c r="E593" s="24" t="str">
        <f>[7]签字版本!E593</f>
        <v>下罗村</v>
      </c>
      <c r="F593" s="26">
        <f>[7]签字版本!F593</f>
        <v>2.44</v>
      </c>
      <c r="G593" s="26">
        <f>F593</f>
        <v>2.44</v>
      </c>
      <c r="H593" s="26">
        <f>G593*30</f>
        <v>73.2</v>
      </c>
      <c r="I593" s="26">
        <f>[7]签字版本!J593</f>
        <v>14.64</v>
      </c>
      <c r="J593" s="25" t="str">
        <f>SUBSTITUTE([7]签字版本!K593,MID([7]签字版本!K593,9,7),"*******")</f>
        <v>90908210*******0052636</v>
      </c>
      <c r="K593" s="24" t="str">
        <f>[7]签字版本!L593</f>
        <v>连城县农村信用联社罗坊信用社</v>
      </c>
    </row>
    <row r="594" spans="1:11">
      <c r="A594" s="24" t="str">
        <f>[7]签字版本!A594</f>
        <v>588</v>
      </c>
      <c r="B594" s="24" t="str">
        <f>[7]签字版本!B594</f>
        <v>李仙招</v>
      </c>
      <c r="C594" s="24" t="str">
        <f>SUBSTITUTE([7]签字版本!C594,MID([7]签字版本!C594,7,8),"********")</f>
        <v>352627********1925</v>
      </c>
      <c r="D594" s="25" t="str">
        <f>SUBSTITUTE([7]签字版本!D594,MID([7]签字版本!D594,4,4),"****")</f>
        <v>849****</v>
      </c>
      <c r="E594" s="24" t="str">
        <f>[7]签字版本!E594</f>
        <v>下罗村</v>
      </c>
      <c r="F594" s="26">
        <f>[7]签字版本!F594</f>
        <v>2.18</v>
      </c>
      <c r="G594" s="26">
        <f>F594</f>
        <v>2.18</v>
      </c>
      <c r="H594" s="26">
        <f>G594*30</f>
        <v>65.4</v>
      </c>
      <c r="I594" s="26">
        <f>[7]签字版本!J594</f>
        <v>13.08</v>
      </c>
      <c r="J594" s="25" t="str">
        <f>SUBSTITUTE([7]签字版本!K594,MID([7]签字版本!K594,9,7),"*******")</f>
        <v>90908210*******0052903</v>
      </c>
      <c r="K594" s="24" t="str">
        <f>[7]签字版本!L594</f>
        <v>连城县农村信用联社罗坊信用社</v>
      </c>
    </row>
    <row r="595" spans="1:11">
      <c r="A595" s="24" t="str">
        <f>[7]签字版本!A595</f>
        <v>589</v>
      </c>
      <c r="B595" s="24" t="str">
        <f>[7]签字版本!B595</f>
        <v>陈英华</v>
      </c>
      <c r="C595" s="24" t="str">
        <f>SUBSTITUTE([7]签字版本!C595,MID([7]签字版本!C595,7,8),"********")</f>
        <v>352627********0220</v>
      </c>
      <c r="D595" s="25" t="str">
        <f>SUBSTITUTE([7]签字版本!D595,MID([7]签字版本!D595,4,4),"****")</f>
        <v>312****</v>
      </c>
      <c r="E595" s="24" t="str">
        <f>[7]签字版本!E595</f>
        <v>下罗村</v>
      </c>
      <c r="F595" s="26">
        <f>[7]签字版本!F595</f>
        <v>2.1</v>
      </c>
      <c r="G595" s="26">
        <f>F595</f>
        <v>2.1</v>
      </c>
      <c r="H595" s="26">
        <f>G595*30</f>
        <v>63</v>
      </c>
      <c r="I595" s="26">
        <f>[7]签字版本!J595</f>
        <v>12.6</v>
      </c>
      <c r="J595" s="25" t="str">
        <f>SUBSTITUTE([7]签字版本!K595,MID([7]签字版本!K595,9,7),"*******")</f>
        <v>90908210*******0173220</v>
      </c>
      <c r="K595" s="24" t="str">
        <f>[7]签字版本!L595</f>
        <v>连城县农村信用联社罗坊信用社</v>
      </c>
    </row>
    <row r="596" spans="1:11">
      <c r="A596" s="24" t="str">
        <f>[7]签字版本!A596</f>
        <v>590</v>
      </c>
      <c r="B596" s="24" t="str">
        <f>[7]签字版本!B596</f>
        <v>罗细洋</v>
      </c>
      <c r="C596" s="24" t="str">
        <f>SUBSTITUTE([7]签字版本!C596,MID([7]签字版本!C596,7,8),"********")</f>
        <v>352627********1939</v>
      </c>
      <c r="D596" s="25" t="str">
        <f>SUBSTITUTE([7]签字版本!D596,MID([7]签字版本!D596,4,4),"****")</f>
        <v>177****7080</v>
      </c>
      <c r="E596" s="24" t="str">
        <f>[7]签字版本!E596</f>
        <v>下罗村</v>
      </c>
      <c r="F596" s="26">
        <f>[7]签字版本!F596</f>
        <v>3.34</v>
      </c>
      <c r="G596" s="26">
        <f>F596</f>
        <v>3.34</v>
      </c>
      <c r="H596" s="26">
        <f>G596*30</f>
        <v>100.2</v>
      </c>
      <c r="I596" s="26">
        <f>[7]签字版本!J596</f>
        <v>20.04</v>
      </c>
      <c r="J596" s="25" t="str">
        <f>SUBSTITUTE([7]签字版本!K596,MID([7]签字版本!K596,9,7),"*******")</f>
        <v>90908210*******0052930</v>
      </c>
      <c r="K596" s="24" t="str">
        <f>[7]签字版本!L596</f>
        <v>连城县农村信用联社罗坊信用社</v>
      </c>
    </row>
    <row r="597" spans="1:11">
      <c r="A597" s="24" t="str">
        <f>[7]签字版本!A597</f>
        <v>591</v>
      </c>
      <c r="B597" s="24" t="str">
        <f>[7]签字版本!B597</f>
        <v>江必群</v>
      </c>
      <c r="C597" s="24" t="str">
        <f>SUBSTITUTE([7]签字版本!C597,MID([7]签字版本!C597,7,8),"********")</f>
        <v>352627********1923</v>
      </c>
      <c r="D597" s="25" t="str">
        <f>SUBSTITUTE([7]签字版本!D597,MID([7]签字版本!D597,4,4),"****")</f>
        <v>134****3501</v>
      </c>
      <c r="E597" s="24" t="str">
        <f>[7]签字版本!E597</f>
        <v>下罗村</v>
      </c>
      <c r="F597" s="26">
        <f>[7]签字版本!F597</f>
        <v>2.15</v>
      </c>
      <c r="G597" s="26">
        <f>F597</f>
        <v>2.15</v>
      </c>
      <c r="H597" s="26">
        <f>G597*30</f>
        <v>64.5</v>
      </c>
      <c r="I597" s="26">
        <f>[7]签字版本!J597</f>
        <v>12.9</v>
      </c>
      <c r="J597" s="25" t="str">
        <f>SUBSTITUTE([7]签字版本!K597,MID([7]签字版本!K597,9,7),"*******")</f>
        <v>90908210*******0064918</v>
      </c>
      <c r="K597" s="24" t="str">
        <f>[7]签字版本!L597</f>
        <v>连城县农村信用联社罗坊信用社</v>
      </c>
    </row>
    <row r="598" spans="1:11">
      <c r="A598" s="24" t="str">
        <f>[7]签字版本!A598</f>
        <v>592</v>
      </c>
      <c r="B598" s="24" t="str">
        <f>[7]签字版本!B598</f>
        <v>魏珍蓉</v>
      </c>
      <c r="C598" s="24" t="str">
        <f>SUBSTITUTE([7]签字版本!C598,MID([7]签字版本!C598,7,8),"********")</f>
        <v>350825********1940</v>
      </c>
      <c r="D598" s="25" t="str">
        <f>SUBSTITUTE([7]签字版本!D598,MID([7]签字版本!D598,4,4),"****")</f>
        <v/>
      </c>
      <c r="E598" s="24" t="str">
        <f>[7]签字版本!E598</f>
        <v>下罗村</v>
      </c>
      <c r="F598" s="26">
        <f>[7]签字版本!F598</f>
        <v>2.45</v>
      </c>
      <c r="G598" s="26">
        <f>F598</f>
        <v>2.45</v>
      </c>
      <c r="H598" s="26">
        <f>G598*30</f>
        <v>73.5</v>
      </c>
      <c r="I598" s="26">
        <f>[7]签字版本!J598</f>
        <v>14.7</v>
      </c>
      <c r="J598" s="25" t="str">
        <f>SUBSTITUTE([7]签字版本!K598,MID([7]签字版本!K598,9,7),"*******")</f>
        <v>62218405*******2417</v>
      </c>
      <c r="K598" s="24" t="str">
        <f>[7]签字版本!L598</f>
        <v>连城县农村信用联社罗坊信用社</v>
      </c>
    </row>
    <row r="599" spans="1:11">
      <c r="A599" s="24" t="str">
        <f>[7]签字版本!A599</f>
        <v>593</v>
      </c>
      <c r="B599" s="24" t="str">
        <f>[7]签字版本!B599</f>
        <v>罗胜铭</v>
      </c>
      <c r="C599" s="24" t="str">
        <f>SUBSTITUTE([7]签字版本!C599,MID([7]签字版本!C599,7,8),"********")</f>
        <v>352627********1930</v>
      </c>
      <c r="D599" s="25" t="str">
        <f>SUBSTITUTE([7]签字版本!D599,MID([7]签字版本!D599,4,4),"****")</f>
        <v>150****0121</v>
      </c>
      <c r="E599" s="24" t="str">
        <f>[7]签字版本!E599</f>
        <v>下罗村</v>
      </c>
      <c r="F599" s="26">
        <f>[7]签字版本!F599</f>
        <v>2.12</v>
      </c>
      <c r="G599" s="26">
        <f>F599</f>
        <v>2.12</v>
      </c>
      <c r="H599" s="26">
        <f>G599*30</f>
        <v>63.6</v>
      </c>
      <c r="I599" s="26">
        <f>[7]签字版本!J599</f>
        <v>12.72</v>
      </c>
      <c r="J599" s="25" t="str">
        <f>SUBSTITUTE([7]签字版本!K599,MID([7]签字版本!K599,9,7),"*******")</f>
        <v>90908210*******0052869</v>
      </c>
      <c r="K599" s="24" t="str">
        <f>[7]签字版本!L599</f>
        <v>连城县农村信用联社罗坊信用社</v>
      </c>
    </row>
    <row r="600" spans="1:11">
      <c r="A600" s="24" t="str">
        <f>[7]签字版本!A600</f>
        <v>594</v>
      </c>
      <c r="B600" s="24" t="str">
        <f>[7]签字版本!B600</f>
        <v>罗尧铭</v>
      </c>
      <c r="C600" s="24" t="str">
        <f>SUBSTITUTE([7]签字版本!C600,MID([7]签字版本!C600,7,8),"********")</f>
        <v>352627********1913</v>
      </c>
      <c r="D600" s="25" t="str">
        <f>SUBSTITUTE([7]签字版本!D600,MID([7]签字版本!D600,4,4),"****")</f>
        <v>849****</v>
      </c>
      <c r="E600" s="24" t="str">
        <f>[7]签字版本!E600</f>
        <v>下罗村</v>
      </c>
      <c r="F600" s="26">
        <f>[7]签字版本!F600</f>
        <v>3.95</v>
      </c>
      <c r="G600" s="26">
        <f>F600</f>
        <v>3.95</v>
      </c>
      <c r="H600" s="26">
        <f>G600*30</f>
        <v>118.5</v>
      </c>
      <c r="I600" s="26">
        <f>[7]签字版本!J600</f>
        <v>23.7</v>
      </c>
      <c r="J600" s="25" t="str">
        <f>SUBSTITUTE([7]签字版本!K600,MID([7]签字版本!K600,9,7),"*******")</f>
        <v>90908210*******0052912</v>
      </c>
      <c r="K600" s="24" t="str">
        <f>[7]签字版本!L600</f>
        <v>连城县农村信用联社罗坊信用社</v>
      </c>
    </row>
    <row r="601" spans="1:11">
      <c r="A601" s="24" t="str">
        <f>[7]签字版本!A601</f>
        <v>595</v>
      </c>
      <c r="B601" s="24" t="str">
        <f>[7]签字版本!B601</f>
        <v>江翠先</v>
      </c>
      <c r="C601" s="24" t="str">
        <f>SUBSTITUTE([7]签字版本!C601,MID([7]签字版本!C601,7,8),"********")</f>
        <v>350423********5543</v>
      </c>
      <c r="D601" s="25" t="str">
        <f>SUBSTITUTE([7]签字版本!D601,MID([7]签字版本!D601,4,4),"****")</f>
        <v>312****</v>
      </c>
      <c r="E601" s="24" t="str">
        <f>[7]签字版本!E601</f>
        <v>下罗村</v>
      </c>
      <c r="F601" s="26">
        <f>[7]签字版本!F601</f>
        <v>6.35</v>
      </c>
      <c r="G601" s="26">
        <f>F601</f>
        <v>6.35</v>
      </c>
      <c r="H601" s="26">
        <f>G601*30</f>
        <v>190.5</v>
      </c>
      <c r="I601" s="26">
        <f>[7]签字版本!J601</f>
        <v>38.1</v>
      </c>
      <c r="J601" s="25" t="str">
        <f>SUBSTITUTE([7]签字版本!K601,MID([7]签字版本!K601,9,7),"*******")</f>
        <v>62218405*******3135</v>
      </c>
      <c r="K601" s="24" t="str">
        <f>[7]签字版本!L601</f>
        <v>连城县农村信用联社罗坊信用社</v>
      </c>
    </row>
    <row r="602" spans="1:11">
      <c r="A602" s="24" t="str">
        <f>[7]签字版本!A602</f>
        <v>596</v>
      </c>
      <c r="B602" s="24" t="str">
        <f>[7]签字版本!B602</f>
        <v>陈先兰</v>
      </c>
      <c r="C602" s="24" t="str">
        <f>SUBSTITUTE([7]签字版本!C602,MID([7]签字版本!C602,7,8),"********")</f>
        <v>352627********1946</v>
      </c>
      <c r="D602" s="25" t="str">
        <f>SUBSTITUTE([7]签字版本!D602,MID([7]签字版本!D602,4,4),"****")</f>
        <v/>
      </c>
      <c r="E602" s="24" t="str">
        <f>[7]签字版本!E602</f>
        <v>下罗村</v>
      </c>
      <c r="F602" s="26">
        <f>[7]签字版本!F602</f>
        <v>0.93</v>
      </c>
      <c r="G602" s="26">
        <f>F602</f>
        <v>0.93</v>
      </c>
      <c r="H602" s="26">
        <f>G602*30</f>
        <v>27.9</v>
      </c>
      <c r="I602" s="26">
        <f>[7]签字版本!J602</f>
        <v>5.58</v>
      </c>
      <c r="J602" s="25" t="str">
        <f>SUBSTITUTE([7]签字版本!K602,MID([7]签字版本!K602,9,7),"*******")</f>
        <v>62218405*******3275</v>
      </c>
      <c r="K602" s="24" t="str">
        <f>[7]签字版本!L602</f>
        <v>连城县农村信用联社罗坊信用社</v>
      </c>
    </row>
    <row r="603" spans="1:11">
      <c r="A603" s="24" t="str">
        <f>[7]签字版本!A603</f>
        <v>597</v>
      </c>
      <c r="B603" s="24" t="str">
        <f>[7]签字版本!B603</f>
        <v>罗冰云</v>
      </c>
      <c r="C603" s="24" t="str">
        <f>SUBSTITUTE([7]签字版本!C603,MID([7]签字版本!C603,7,8),"********")</f>
        <v>352627********1925</v>
      </c>
      <c r="D603" s="25" t="str">
        <f>SUBSTITUTE([7]签字版本!D603,MID([7]签字版本!D603,4,4),"****")</f>
        <v>139****7206</v>
      </c>
      <c r="E603" s="24" t="str">
        <f>[7]签字版本!E603</f>
        <v>下罗村</v>
      </c>
      <c r="F603" s="26">
        <f>[7]签字版本!F603</f>
        <v>2.41</v>
      </c>
      <c r="G603" s="26">
        <f>F603</f>
        <v>2.41</v>
      </c>
      <c r="H603" s="26">
        <f>G603*30</f>
        <v>72.3</v>
      </c>
      <c r="I603" s="26">
        <f>[7]签字版本!J603</f>
        <v>14.46</v>
      </c>
      <c r="J603" s="25" t="str">
        <f>SUBSTITUTE([7]签字版本!K603,MID([7]签字版本!K603,9,7),"*******")</f>
        <v>90908210*******0052832</v>
      </c>
      <c r="K603" s="24" t="str">
        <f>[7]签字版本!L603</f>
        <v>连城县农村信用联社罗坊信用社</v>
      </c>
    </row>
    <row r="604" spans="1:11">
      <c r="A604" s="24" t="str">
        <f>[7]签字版本!A604</f>
        <v>598</v>
      </c>
      <c r="B604" s="24" t="str">
        <f>[7]签字版本!B604</f>
        <v>罗礼旺</v>
      </c>
      <c r="C604" s="24" t="str">
        <f>SUBSTITUTE([7]签字版本!C604,MID([7]签字版本!C604,7,8),"********")</f>
        <v>352627********1912</v>
      </c>
      <c r="D604" s="25" t="str">
        <f>SUBSTITUTE([7]签字版本!D604,MID([7]签字版本!D604,4,4),"****")</f>
        <v>150****9131</v>
      </c>
      <c r="E604" s="24" t="str">
        <f>[7]签字版本!E604</f>
        <v>下罗村</v>
      </c>
      <c r="F604" s="26">
        <f>[7]签字版本!F604</f>
        <v>0.12</v>
      </c>
      <c r="G604" s="26">
        <f>F604</f>
        <v>0.12</v>
      </c>
      <c r="H604" s="26">
        <f>G604*30</f>
        <v>3.6</v>
      </c>
      <c r="I604" s="26">
        <f>[7]签字版本!J604</f>
        <v>0.72</v>
      </c>
      <c r="J604" s="25" t="str">
        <f>SUBSTITUTE([7]签字版本!K604,MID([7]签字版本!K604,9,7),"*******")</f>
        <v>90908210*******0173239</v>
      </c>
      <c r="K604" s="24" t="str">
        <f>[7]签字版本!L604</f>
        <v>连城县农村信用联社罗坊信用社</v>
      </c>
    </row>
    <row r="605" spans="1:11">
      <c r="A605" s="24" t="str">
        <f>[7]签字版本!A605</f>
        <v>599</v>
      </c>
      <c r="B605" s="24" t="str">
        <f>[7]签字版本!B605</f>
        <v>罗永梁</v>
      </c>
      <c r="C605" s="24" t="str">
        <f>SUBSTITUTE([7]签字版本!C605,MID([7]签字版本!C605,7,8),"********")</f>
        <v>352627********191X</v>
      </c>
      <c r="D605" s="25" t="str">
        <f>SUBSTITUTE([7]签字版本!D605,MID([7]签字版本!D605,4,4),"****")</f>
        <v>151****3364</v>
      </c>
      <c r="E605" s="24" t="str">
        <f>[7]签字版本!E605</f>
        <v>下罗村</v>
      </c>
      <c r="F605" s="26">
        <f>[7]签字版本!F605</f>
        <v>9.78</v>
      </c>
      <c r="G605" s="26">
        <f>F605</f>
        <v>9.78</v>
      </c>
      <c r="H605" s="26">
        <f>G605*30</f>
        <v>293.4</v>
      </c>
      <c r="I605" s="26">
        <f>[7]签字版本!J605</f>
        <v>58.68</v>
      </c>
      <c r="J605" s="25" t="str">
        <f>SUBSTITUTE([7]签字版本!K605,MID([7]签字版本!K605,9,7),"*******")</f>
        <v>90908210*******0052823</v>
      </c>
      <c r="K605" s="24" t="str">
        <f>[7]签字版本!L605</f>
        <v>连城县农村信用联社罗坊信用社</v>
      </c>
    </row>
    <row r="606" spans="1:11">
      <c r="A606" s="24" t="str">
        <f>[7]签字版本!A606</f>
        <v>600</v>
      </c>
      <c r="B606" s="24" t="str">
        <f>[7]签字版本!B606</f>
        <v>童连群</v>
      </c>
      <c r="C606" s="24" t="str">
        <f>SUBSTITUTE([7]签字版本!C606,MID([7]签字版本!C606,7,8),"********")</f>
        <v>352627********1929</v>
      </c>
      <c r="D606" s="25" t="str">
        <f>SUBSTITUTE([7]签字版本!D606,MID([7]签字版本!D606,4,4),"****")</f>
        <v>135****9468</v>
      </c>
      <c r="E606" s="24" t="str">
        <f>[7]签字版本!E606</f>
        <v>下罗村</v>
      </c>
      <c r="F606" s="26">
        <f>[7]签字版本!F606</f>
        <v>0.12</v>
      </c>
      <c r="G606" s="26">
        <f>F606</f>
        <v>0.12</v>
      </c>
      <c r="H606" s="26">
        <f>G606*30</f>
        <v>3.6</v>
      </c>
      <c r="I606" s="26">
        <f>[7]签字版本!J606</f>
        <v>0.72</v>
      </c>
      <c r="J606" s="25" t="str">
        <f>SUBSTITUTE([7]签字版本!K606,MID([7]签字版本!K606,9,7),"*******")</f>
        <v>90908210*******0052789</v>
      </c>
      <c r="K606" s="24" t="str">
        <f>[7]签字版本!L606</f>
        <v>连城县农村信用联社罗坊信用社</v>
      </c>
    </row>
    <row r="607" spans="1:11">
      <c r="A607" s="24" t="str">
        <f>[7]签字版本!A607</f>
        <v>601</v>
      </c>
      <c r="B607" s="24" t="str">
        <f>[7]签字版本!B607</f>
        <v>罗益煌</v>
      </c>
      <c r="C607" s="24" t="str">
        <f>SUBSTITUTE([7]签字版本!C607,MID([7]签字版本!C607,7,8),"********")</f>
        <v>352627********191X</v>
      </c>
      <c r="D607" s="25" t="str">
        <f>SUBSTITUTE([7]签字版本!D607,MID([7]签字版本!D607,4,4),"****")</f>
        <v>150****8912</v>
      </c>
      <c r="E607" s="24" t="str">
        <f>[7]签字版本!E607</f>
        <v>下罗村</v>
      </c>
      <c r="F607" s="26">
        <f>[7]签字版本!F607</f>
        <v>5.94</v>
      </c>
      <c r="G607" s="26">
        <f>F607</f>
        <v>5.94</v>
      </c>
      <c r="H607" s="26">
        <f>G607*30</f>
        <v>178.2</v>
      </c>
      <c r="I607" s="26">
        <f>[7]签字版本!J607</f>
        <v>35.64</v>
      </c>
      <c r="J607" s="25" t="str">
        <f>SUBSTITUTE([7]签字版本!K607,MID([7]签字版本!K607,9,7),"*******")</f>
        <v>90908210*******0052850</v>
      </c>
      <c r="K607" s="24" t="str">
        <f>[7]签字版本!L607</f>
        <v>连城县农村信用联社罗坊信用社</v>
      </c>
    </row>
    <row r="608" spans="1:11">
      <c r="A608" s="24" t="str">
        <f>[7]签字版本!A608</f>
        <v>602</v>
      </c>
      <c r="B608" s="24" t="str">
        <f>[7]签字版本!B608</f>
        <v>罗保生</v>
      </c>
      <c r="C608" s="24" t="str">
        <f>SUBSTITUTE([7]签字版本!C608,MID([7]签字版本!C608,7,8),"********")</f>
        <v>352627********1910</v>
      </c>
      <c r="D608" s="25" t="str">
        <f>SUBSTITUTE([7]签字版本!D608,MID([7]签字版本!D608,4,4),"****")</f>
        <v>849****</v>
      </c>
      <c r="E608" s="24" t="str">
        <f>[7]签字版本!E608</f>
        <v>下罗村</v>
      </c>
      <c r="F608" s="26">
        <f>[7]签字版本!F608</f>
        <v>1.9</v>
      </c>
      <c r="G608" s="26">
        <f>F608</f>
        <v>1.9</v>
      </c>
      <c r="H608" s="26">
        <f>G608*30</f>
        <v>57</v>
      </c>
      <c r="I608" s="26">
        <f>[7]签字版本!J608</f>
        <v>11.4</v>
      </c>
      <c r="J608" s="25" t="str">
        <f>SUBSTITUTE([7]签字版本!K608,MID([7]签字版本!K608,9,7),"*******")</f>
        <v>62218405*******3317</v>
      </c>
      <c r="K608" s="24" t="str">
        <f>[7]签字版本!L608</f>
        <v>连城县农村信用联社罗坊信用社</v>
      </c>
    </row>
    <row r="609" spans="1:11">
      <c r="A609" s="24" t="str">
        <f>[7]签字版本!A609</f>
        <v>603</v>
      </c>
      <c r="B609" s="24" t="str">
        <f>[7]签字版本!B609</f>
        <v>罗裕升</v>
      </c>
      <c r="C609" s="24" t="str">
        <f>SUBSTITUTE([7]签字版本!C609,MID([7]签字版本!C609,7,8),"********")</f>
        <v>352627********1917</v>
      </c>
      <c r="D609" s="25" t="str">
        <f>SUBSTITUTE([7]签字版本!D609,MID([7]签字版本!D609,4,4),"****")</f>
        <v>151****1958</v>
      </c>
      <c r="E609" s="24" t="str">
        <f>[7]签字版本!E609</f>
        <v>下罗村</v>
      </c>
      <c r="F609" s="26">
        <f>[7]签字版本!F609</f>
        <v>2.01</v>
      </c>
      <c r="G609" s="26">
        <f>F609</f>
        <v>2.01</v>
      </c>
      <c r="H609" s="26">
        <f>G609*30</f>
        <v>60.3</v>
      </c>
      <c r="I609" s="26">
        <f>[7]签字版本!J609</f>
        <v>12.06</v>
      </c>
      <c r="J609" s="25" t="str">
        <f>SUBSTITUTE([7]签字版本!K609,MID([7]签字版本!K609,9,7),"*******")</f>
        <v>90908210*******0052958</v>
      </c>
      <c r="K609" s="24" t="str">
        <f>[7]签字版本!L609</f>
        <v>连城县农村信用联社罗坊信用社</v>
      </c>
    </row>
    <row r="610" spans="1:11">
      <c r="A610" s="24" t="str">
        <f>[7]签字版本!A610</f>
        <v>604</v>
      </c>
      <c r="B610" s="24" t="str">
        <f>[7]签字版本!B610</f>
        <v>罗有民</v>
      </c>
      <c r="C610" s="24" t="str">
        <f>SUBSTITUTE([7]签字版本!C610,MID([7]签字版本!C610,7,8),"********")</f>
        <v>352627********1911</v>
      </c>
      <c r="D610" s="25" t="str">
        <f>SUBSTITUTE([7]签字版本!D610,MID([7]签字版本!D610,4,4),"****")</f>
        <v>151****6217</v>
      </c>
      <c r="E610" s="24" t="str">
        <f>[7]签字版本!E610</f>
        <v>下罗村</v>
      </c>
      <c r="F610" s="26">
        <f>[7]签字版本!F610</f>
        <v>3.36</v>
      </c>
      <c r="G610" s="26">
        <f>F610</f>
        <v>3.36</v>
      </c>
      <c r="H610" s="26">
        <f>G610*30</f>
        <v>100.8</v>
      </c>
      <c r="I610" s="26">
        <f>[7]签字版本!J610</f>
        <v>20.16</v>
      </c>
      <c r="J610" s="25" t="str">
        <f>SUBSTITUTE([7]签字版本!K610,MID([7]签字版本!K610,9,7),"*******")</f>
        <v>90908210*******0233255</v>
      </c>
      <c r="K610" s="24" t="str">
        <f>[7]签字版本!L610</f>
        <v>连城县农村信用联社罗坊信用社</v>
      </c>
    </row>
    <row r="611" spans="1:11">
      <c r="A611" s="24" t="str">
        <f>[7]签字版本!A611</f>
        <v>605</v>
      </c>
      <c r="B611" s="24" t="str">
        <f>[7]签字版本!B611</f>
        <v>罗小鹏</v>
      </c>
      <c r="C611" s="24" t="str">
        <f>SUBSTITUTE([7]签字版本!C611,MID([7]签字版本!C611,7,8),"********")</f>
        <v>352627********191X</v>
      </c>
      <c r="D611" s="25" t="str">
        <f>SUBSTITUTE([7]签字版本!D611,MID([7]签字版本!D611,4,4),"****")</f>
        <v>132****2682</v>
      </c>
      <c r="E611" s="24" t="str">
        <f>[7]签字版本!E611</f>
        <v>下罗村</v>
      </c>
      <c r="F611" s="26">
        <f>[7]签字版本!F611</f>
        <v>1.6</v>
      </c>
      <c r="G611" s="26">
        <f>F611</f>
        <v>1.6</v>
      </c>
      <c r="H611" s="26">
        <f>G611*30</f>
        <v>48</v>
      </c>
      <c r="I611" s="26">
        <f>[7]签字版本!J611</f>
        <v>9.6</v>
      </c>
      <c r="J611" s="25" t="str">
        <f>SUBSTITUTE([7]签字版本!K611,MID([7]签字版本!K611,9,7),"*******")</f>
        <v>90908210*******0052805</v>
      </c>
      <c r="K611" s="24" t="str">
        <f>[7]签字版本!L611</f>
        <v>连城县农村信用联社罗坊信用社</v>
      </c>
    </row>
    <row r="612" spans="1:11">
      <c r="A612" s="24" t="str">
        <f>[7]签字版本!A612</f>
        <v>606</v>
      </c>
      <c r="B612" s="24" t="str">
        <f>[7]签字版本!B612</f>
        <v>罗乾太</v>
      </c>
      <c r="C612" s="24" t="str">
        <f>SUBSTITUTE([7]签字版本!C612,MID([7]签字版本!C612,7,8),"********")</f>
        <v>352627********1938</v>
      </c>
      <c r="D612" s="25" t="str">
        <f>SUBSTITUTE([7]签字版本!D612,MID([7]签字版本!D612,4,4),"****")</f>
        <v>849****</v>
      </c>
      <c r="E612" s="24" t="str">
        <f>[7]签字版本!E612</f>
        <v>下罗村</v>
      </c>
      <c r="F612" s="26">
        <f>[7]签字版本!F612</f>
        <v>2.74</v>
      </c>
      <c r="G612" s="26">
        <f>F612</f>
        <v>2.74</v>
      </c>
      <c r="H612" s="26">
        <f>G612*30</f>
        <v>82.2</v>
      </c>
      <c r="I612" s="26">
        <f>[7]签字版本!J612</f>
        <v>16.44</v>
      </c>
      <c r="J612" s="25" t="str">
        <f>SUBSTITUTE([7]签字版本!K612,MID([7]签字版本!K612,9,7),"*******")</f>
        <v>90908210*******0052967</v>
      </c>
      <c r="K612" s="24" t="str">
        <f>[7]签字版本!L612</f>
        <v>连城县农村信用联社罗坊信用社</v>
      </c>
    </row>
    <row r="613" spans="1:11">
      <c r="A613" s="24" t="str">
        <f>[7]签字版本!A613</f>
        <v>607</v>
      </c>
      <c r="B613" s="24" t="str">
        <f>[7]签字版本!B613</f>
        <v>罗益新</v>
      </c>
      <c r="C613" s="24" t="str">
        <f>SUBSTITUTE([7]签字版本!C613,MID([7]签字版本!C613,7,8),"********")</f>
        <v>352627********1914</v>
      </c>
      <c r="D613" s="25" t="str">
        <f>SUBSTITUTE([7]签字版本!D613,MID([7]签字版本!D613,4,4),"****")</f>
        <v>312****</v>
      </c>
      <c r="E613" s="24" t="str">
        <f>[7]签字版本!E613</f>
        <v>下罗村</v>
      </c>
      <c r="F613" s="26">
        <f>[7]签字版本!F613</f>
        <v>5.97</v>
      </c>
      <c r="G613" s="26">
        <f>F613</f>
        <v>5.97</v>
      </c>
      <c r="H613" s="26">
        <f>G613*30</f>
        <v>179.1</v>
      </c>
      <c r="I613" s="26">
        <f>[7]签字版本!J613</f>
        <v>35.82</v>
      </c>
      <c r="J613" s="25" t="str">
        <f>SUBSTITUTE([7]签字版本!K613,MID([7]签字版本!K613,9,7),"*******")</f>
        <v>90908210*******0052798</v>
      </c>
      <c r="K613" s="24" t="str">
        <f>[7]签字版本!L613</f>
        <v>连城县农村信用联社罗坊信用社</v>
      </c>
    </row>
    <row r="614" spans="1:11">
      <c r="A614" s="24" t="str">
        <f>[7]签字版本!A614</f>
        <v>608</v>
      </c>
      <c r="B614" s="24" t="str">
        <f>[7]签字版本!B614</f>
        <v>罗沂太</v>
      </c>
      <c r="C614" s="24" t="str">
        <f>SUBSTITUTE([7]签字版本!C614,MID([7]签字版本!C614,7,8),"********")</f>
        <v>352627********1914</v>
      </c>
      <c r="D614" s="25" t="str">
        <f>SUBSTITUTE([7]签字版本!D614,MID([7]签字版本!D614,4,4),"****")</f>
        <v>139****7629</v>
      </c>
      <c r="E614" s="24" t="str">
        <f>[7]签字版本!E614</f>
        <v>下罗村</v>
      </c>
      <c r="F614" s="26">
        <f>[7]签字版本!F614</f>
        <v>1.83</v>
      </c>
      <c r="G614" s="26">
        <f>F614</f>
        <v>1.83</v>
      </c>
      <c r="H614" s="26">
        <f>G614*30</f>
        <v>54.9</v>
      </c>
      <c r="I614" s="26">
        <f>[7]签字版本!J614</f>
        <v>10.98</v>
      </c>
      <c r="J614" s="25" t="str">
        <f>SUBSTITUTE([7]签字版本!K614,MID([7]签字版本!K614,9,7),"*******")</f>
        <v>90908210*******0064927</v>
      </c>
      <c r="K614" s="24" t="str">
        <f>[7]签字版本!L614</f>
        <v>连城县农村信用联社罗坊信用社</v>
      </c>
    </row>
    <row r="615" spans="1:11">
      <c r="A615" s="24" t="str">
        <f>[7]签字版本!A615</f>
        <v>609</v>
      </c>
      <c r="B615" s="24" t="str">
        <f>[7]签字版本!B615</f>
        <v>罗其太</v>
      </c>
      <c r="C615" s="24" t="str">
        <f>SUBSTITUTE([7]签字版本!C615,MID([7]签字版本!C615,7,8),"********")</f>
        <v>352627********1914</v>
      </c>
      <c r="D615" s="25" t="str">
        <f>SUBSTITUTE([7]签字版本!D615,MID([7]签字版本!D615,4,4),"****")</f>
        <v>187****3786</v>
      </c>
      <c r="E615" s="24" t="str">
        <f>[7]签字版本!E615</f>
        <v>下罗村</v>
      </c>
      <c r="F615" s="26">
        <f>[7]签字版本!F615</f>
        <v>7.14</v>
      </c>
      <c r="G615" s="26">
        <f>F615</f>
        <v>7.14</v>
      </c>
      <c r="H615" s="26">
        <f>G615*30</f>
        <v>214.2</v>
      </c>
      <c r="I615" s="26">
        <f>[7]签字版本!J615</f>
        <v>42.84</v>
      </c>
      <c r="J615" s="25" t="str">
        <f>SUBSTITUTE([7]签字版本!K615,MID([7]签字版本!K615,9,7),"*******")</f>
        <v>90908210*******0052814</v>
      </c>
      <c r="K615" s="24" t="str">
        <f>[7]签字版本!L615</f>
        <v>连城县农村信用联社罗坊信用社</v>
      </c>
    </row>
    <row r="616" spans="1:11">
      <c r="A616" s="24" t="str">
        <f>[7]签字版本!A616</f>
        <v>610</v>
      </c>
      <c r="B616" s="24" t="str">
        <f>[7]签字版本!B616</f>
        <v>罗如太</v>
      </c>
      <c r="C616" s="24" t="str">
        <f>SUBSTITUTE([7]签字版本!C616,MID([7]签字版本!C616,7,8),"********")</f>
        <v>352627********1975</v>
      </c>
      <c r="D616" s="25" t="str">
        <f>SUBSTITUTE([7]签字版本!D616,MID([7]签字版本!D616,4,4),"****")</f>
        <v>138****0058</v>
      </c>
      <c r="E616" s="24" t="str">
        <f>[7]签字版本!E616</f>
        <v>下罗村</v>
      </c>
      <c r="F616" s="26">
        <f>[7]签字版本!F616</f>
        <v>5.3</v>
      </c>
      <c r="G616" s="26">
        <f>F616</f>
        <v>5.3</v>
      </c>
      <c r="H616" s="26">
        <f>G616*30</f>
        <v>159</v>
      </c>
      <c r="I616" s="26">
        <f>[7]签字版本!J616</f>
        <v>31.8</v>
      </c>
      <c r="J616" s="25" t="str">
        <f>SUBSTITUTE([7]签字版本!K616,MID([7]签字版本!K616,9,7),"*******")</f>
        <v>90908210*******0052761</v>
      </c>
      <c r="K616" s="24" t="str">
        <f>[7]签字版本!L616</f>
        <v>连城县农村信用联社罗坊信用社</v>
      </c>
    </row>
    <row r="617" spans="1:11">
      <c r="A617" s="24" t="str">
        <f>[7]签字版本!A617</f>
        <v>611</v>
      </c>
      <c r="B617" s="24" t="str">
        <f>[7]签字版本!B617</f>
        <v>罗长太</v>
      </c>
      <c r="C617" s="24" t="str">
        <f>SUBSTITUTE([7]签字版本!C617,MID([7]签字版本!C617,7,8),"********")</f>
        <v>352627********191X</v>
      </c>
      <c r="D617" s="25" t="str">
        <f>SUBSTITUTE([7]签字版本!D617,MID([7]签字版本!D617,4,4),"****")</f>
        <v>135****2267</v>
      </c>
      <c r="E617" s="24" t="str">
        <f>[7]签字版本!E617</f>
        <v>下罗村</v>
      </c>
      <c r="F617" s="26">
        <f>[7]签字版本!F617</f>
        <v>4.47</v>
      </c>
      <c r="G617" s="26">
        <f>F617</f>
        <v>4.47</v>
      </c>
      <c r="H617" s="26">
        <f>G617*30</f>
        <v>134.1</v>
      </c>
      <c r="I617" s="26">
        <f>[7]签字版本!J617</f>
        <v>26.82</v>
      </c>
      <c r="J617" s="25" t="str">
        <f>SUBSTITUTE([7]签字版本!K617,MID([7]签字版本!K617,9,7),"*******")</f>
        <v>90908210*******0052770</v>
      </c>
      <c r="K617" s="24" t="str">
        <f>[7]签字版本!L617</f>
        <v>连城县农村信用联社罗坊信用社</v>
      </c>
    </row>
    <row r="618" spans="1:11">
      <c r="A618" s="24" t="str">
        <f>[7]签字版本!A618</f>
        <v>612</v>
      </c>
      <c r="B618" s="24" t="str">
        <f>[7]签字版本!B618</f>
        <v>罗裕钦</v>
      </c>
      <c r="C618" s="24" t="str">
        <f>SUBSTITUTE([7]签字版本!C618,MID([7]签字版本!C618,7,8),"********")</f>
        <v>352627********1911</v>
      </c>
      <c r="D618" s="25" t="str">
        <f>SUBSTITUTE([7]签字版本!D618,MID([7]签字版本!D618,4,4),"****")</f>
        <v>312****</v>
      </c>
      <c r="E618" s="24" t="str">
        <f>[7]签字版本!E618</f>
        <v>下罗村</v>
      </c>
      <c r="F618" s="26">
        <f>[7]签字版本!F618</f>
        <v>5.02</v>
      </c>
      <c r="G618" s="26">
        <f>F618</f>
        <v>5.02</v>
      </c>
      <c r="H618" s="26">
        <f>G618*30</f>
        <v>150.6</v>
      </c>
      <c r="I618" s="26">
        <f>[7]签字版本!J618</f>
        <v>30.12</v>
      </c>
      <c r="J618" s="25" t="str">
        <f>SUBSTITUTE([7]签字版本!K618,MID([7]签字版本!K618,9,7),"*******")</f>
        <v>90908210*******0052887</v>
      </c>
      <c r="K618" s="24" t="str">
        <f>[7]签字版本!L618</f>
        <v>连城县农村信用联社罗坊信用社</v>
      </c>
    </row>
    <row r="619" spans="1:11">
      <c r="A619" s="24" t="str">
        <f>[7]签字版本!A619</f>
        <v>613</v>
      </c>
      <c r="B619" s="24" t="str">
        <f>[7]签字版本!B619</f>
        <v>罗新民</v>
      </c>
      <c r="C619" s="24" t="str">
        <f>SUBSTITUTE([7]签字版本!C619,MID([7]签字版本!C619,7,8),"********")</f>
        <v>352627********1959</v>
      </c>
      <c r="D619" s="25" t="str">
        <f>SUBSTITUTE([7]签字版本!D619,MID([7]签字版本!D619,4,4),"****")</f>
        <v>131****0158</v>
      </c>
      <c r="E619" s="24" t="str">
        <f>[7]签字版本!E619</f>
        <v>下罗村</v>
      </c>
      <c r="F619" s="26">
        <f>[7]签字版本!F619</f>
        <v>4.09</v>
      </c>
      <c r="G619" s="26">
        <f>F619</f>
        <v>4.09</v>
      </c>
      <c r="H619" s="26">
        <f>G619*30</f>
        <v>122.7</v>
      </c>
      <c r="I619" s="26">
        <f>[7]签字版本!J619</f>
        <v>24.54</v>
      </c>
      <c r="J619" s="25" t="str">
        <f>SUBSTITUTE([7]签字版本!K619,MID([7]签字版本!K619,9,7),"*******")</f>
        <v>62303615*******9811</v>
      </c>
      <c r="K619" s="24" t="str">
        <f>[7]签字版本!L619</f>
        <v>连城县农村信用联社罗坊信用社</v>
      </c>
    </row>
    <row r="620" spans="1:11">
      <c r="A620" s="24" t="str">
        <f>[7]签字版本!A620</f>
        <v>614</v>
      </c>
      <c r="B620" s="24" t="str">
        <f>[7]签字版本!B620</f>
        <v>罗燕祥</v>
      </c>
      <c r="C620" s="24" t="str">
        <f>SUBSTITUTE([7]签字版本!C620,MID([7]签字版本!C620,7,8),"********")</f>
        <v>352627********1911</v>
      </c>
      <c r="D620" s="25" t="str">
        <f>SUBSTITUTE([7]签字版本!D620,MID([7]签字版本!D620,4,4),"****")</f>
        <v>158****6329</v>
      </c>
      <c r="E620" s="24" t="str">
        <f>[7]签字版本!E620</f>
        <v>下罗村</v>
      </c>
      <c r="F620" s="26">
        <f>[7]签字版本!F620</f>
        <v>3.51</v>
      </c>
      <c r="G620" s="26">
        <f>F620</f>
        <v>3.51</v>
      </c>
      <c r="H620" s="26">
        <f>G620*30</f>
        <v>105.3</v>
      </c>
      <c r="I620" s="26">
        <f>[7]签字版本!J620</f>
        <v>21.06</v>
      </c>
      <c r="J620" s="25" t="str">
        <f>SUBSTITUTE([7]签字版本!K620,MID([7]签字版本!K620,9,7),"*******")</f>
        <v>62303611*******5052</v>
      </c>
      <c r="K620" s="24" t="str">
        <f>[7]签字版本!L620</f>
        <v>连城县农村信用联社罗坊信用社</v>
      </c>
    </row>
    <row r="621" spans="1:11">
      <c r="A621" s="24" t="str">
        <f>[7]签字版本!A621</f>
        <v>615</v>
      </c>
      <c r="B621" s="24" t="str">
        <f>[7]签字版本!B621</f>
        <v>罗筑民</v>
      </c>
      <c r="C621" s="24" t="str">
        <f>SUBSTITUTE([7]签字版本!C621,MID([7]签字版本!C621,7,8),"********")</f>
        <v>352627********191X</v>
      </c>
      <c r="D621" s="25" t="str">
        <f>SUBSTITUTE([7]签字版本!D621,MID([7]签字版本!D621,4,4),"****")</f>
        <v>312****</v>
      </c>
      <c r="E621" s="24" t="str">
        <f>[7]签字版本!E621</f>
        <v>下罗村</v>
      </c>
      <c r="F621" s="26">
        <f>[7]签字版本!F621</f>
        <v>2.53</v>
      </c>
      <c r="G621" s="26">
        <f>F621</f>
        <v>2.53</v>
      </c>
      <c r="H621" s="26">
        <f>G621*30</f>
        <v>75.9</v>
      </c>
      <c r="I621" s="26">
        <f>[7]签字版本!J621</f>
        <v>15.18</v>
      </c>
      <c r="J621" s="25" t="str">
        <f>SUBSTITUTE([7]签字版本!K621,MID([7]签字版本!K621,9,7),"*******")</f>
        <v>90908210*******0053118</v>
      </c>
      <c r="K621" s="24" t="str">
        <f>[7]签字版本!L621</f>
        <v>连城县农村信用联社罗坊信用社</v>
      </c>
    </row>
    <row r="622" spans="1:11">
      <c r="A622" s="24" t="str">
        <f>[7]签字版本!A622</f>
        <v>616</v>
      </c>
      <c r="B622" s="24" t="str">
        <f>[7]签字版本!B622</f>
        <v>张先云</v>
      </c>
      <c r="C622" s="24" t="str">
        <f>SUBSTITUTE([7]签字版本!C622,MID([7]签字版本!C622,7,8),"********")</f>
        <v>352627********1920</v>
      </c>
      <c r="D622" s="25" t="str">
        <f>SUBSTITUTE([7]签字版本!D622,MID([7]签字版本!D622,4,4),"****")</f>
        <v>849****</v>
      </c>
      <c r="E622" s="24" t="str">
        <f>[7]签字版本!E622</f>
        <v>下罗村</v>
      </c>
      <c r="F622" s="26">
        <f>[7]签字版本!F622</f>
        <v>0.34</v>
      </c>
      <c r="G622" s="26">
        <f>F622</f>
        <v>0.34</v>
      </c>
      <c r="H622" s="26">
        <f>G622*30</f>
        <v>10.2</v>
      </c>
      <c r="I622" s="26">
        <f>[7]签字版本!J622</f>
        <v>2.04</v>
      </c>
      <c r="J622" s="25" t="str">
        <f>SUBSTITUTE([7]签字版本!K622,MID([7]签字版本!K622,9,7),"*******")</f>
        <v>90908210*******0215532</v>
      </c>
      <c r="K622" s="24" t="str">
        <f>[7]签字版本!L622</f>
        <v>连城县农村信用联社罗坊信用社</v>
      </c>
    </row>
    <row r="623" spans="1:11">
      <c r="A623" s="24" t="str">
        <f>[7]签字版本!A623</f>
        <v>617</v>
      </c>
      <c r="B623" s="24" t="str">
        <f>[7]签字版本!B623</f>
        <v>罗礼科</v>
      </c>
      <c r="C623" s="24" t="str">
        <f>SUBSTITUTE([7]签字版本!C623,MID([7]签字版本!C623,7,8),"********")</f>
        <v>352627********1916</v>
      </c>
      <c r="D623" s="25" t="str">
        <f>SUBSTITUTE([7]签字版本!D623,MID([7]签字版本!D623,4,4),"****")</f>
        <v>152****8545</v>
      </c>
      <c r="E623" s="24" t="str">
        <f>[7]签字版本!E623</f>
        <v>下罗村</v>
      </c>
      <c r="F623" s="26">
        <f>[7]签字版本!F623</f>
        <v>3.85</v>
      </c>
      <c r="G623" s="26">
        <f>F623</f>
        <v>3.85</v>
      </c>
      <c r="H623" s="26">
        <f>G623*30</f>
        <v>115.5</v>
      </c>
      <c r="I623" s="26">
        <f>[7]签字版本!J623</f>
        <v>23.1</v>
      </c>
      <c r="J623" s="25" t="str">
        <f>SUBSTITUTE([7]签字版本!K623,MID([7]签字版本!K623,9,7),"*******")</f>
        <v>90908210*******0053109</v>
      </c>
      <c r="K623" s="24" t="str">
        <f>[7]签字版本!L623</f>
        <v>连城县农村信用联社罗坊信用社</v>
      </c>
    </row>
    <row r="624" spans="1:11">
      <c r="A624" s="24" t="str">
        <f>[7]签字版本!A624</f>
        <v>618</v>
      </c>
      <c r="B624" s="24" t="str">
        <f>[7]签字版本!B624</f>
        <v>罗益华</v>
      </c>
      <c r="C624" s="24" t="str">
        <f>SUBSTITUTE([7]签字版本!C624,MID([7]签字版本!C624,7,8),"********")</f>
        <v>352627********1910</v>
      </c>
      <c r="D624" s="25" t="str">
        <f>SUBSTITUTE([7]签字版本!D624,MID([7]签字版本!D624,4,4),"****")</f>
        <v>131****4193</v>
      </c>
      <c r="E624" s="24" t="str">
        <f>[7]签字版本!E624</f>
        <v>下罗村</v>
      </c>
      <c r="F624" s="26">
        <f>[7]签字版本!F624</f>
        <v>2.73</v>
      </c>
      <c r="G624" s="26">
        <f>F624</f>
        <v>2.73</v>
      </c>
      <c r="H624" s="26">
        <f>G624*30</f>
        <v>81.9</v>
      </c>
      <c r="I624" s="26">
        <f>[7]签字版本!J624</f>
        <v>16.38</v>
      </c>
      <c r="J624" s="25" t="str">
        <f>SUBSTITUTE([7]签字版本!K624,MID([7]签字版本!K624,9,7),"*******")</f>
        <v>62218405*******4062</v>
      </c>
      <c r="K624" s="24" t="str">
        <f>[7]签字版本!L624</f>
        <v>连城县农村信用联社罗坊信用社</v>
      </c>
    </row>
    <row r="625" spans="1:11">
      <c r="A625" s="24" t="str">
        <f>[7]签字版本!A625</f>
        <v>619</v>
      </c>
      <c r="B625" s="24" t="str">
        <f>[7]签字版本!B625</f>
        <v>罗长养</v>
      </c>
      <c r="C625" s="24" t="str">
        <f>SUBSTITUTE([7]签字版本!C625,MID([7]签字版本!C625,7,8),"********")</f>
        <v>352627********193X</v>
      </c>
      <c r="D625" s="25" t="str">
        <f>SUBSTITUTE([7]签字版本!D625,MID([7]签字版本!D625,4,4),"****")</f>
        <v>312****</v>
      </c>
      <c r="E625" s="24" t="str">
        <f>[7]签字版本!E625</f>
        <v>下罗村</v>
      </c>
      <c r="F625" s="26">
        <f>[7]签字版本!F625</f>
        <v>4.23</v>
      </c>
      <c r="G625" s="26">
        <f>F625</f>
        <v>4.23</v>
      </c>
      <c r="H625" s="26">
        <f>G625*30</f>
        <v>126.9</v>
      </c>
      <c r="I625" s="26">
        <f>[7]签字版本!J625</f>
        <v>25.38</v>
      </c>
      <c r="J625" s="25" t="str">
        <f>SUBSTITUTE([7]签字版本!K625,MID([7]签字版本!K625,9,7),"*******")</f>
        <v>90908210*******0053136</v>
      </c>
      <c r="K625" s="24" t="str">
        <f>[7]签字版本!L625</f>
        <v>连城县农村信用联社罗坊信用社</v>
      </c>
    </row>
    <row r="626" spans="1:11">
      <c r="A626" s="24" t="str">
        <f>[7]签字版本!A626</f>
        <v>620</v>
      </c>
      <c r="B626" s="24" t="str">
        <f>[7]签字版本!B626</f>
        <v>罗小明</v>
      </c>
      <c r="C626" s="24" t="str">
        <f>SUBSTITUTE([7]签字版本!C626,MID([7]签字版本!C626,7,8),"********")</f>
        <v>352627********1913</v>
      </c>
      <c r="D626" s="25" t="str">
        <f>SUBSTITUTE([7]签字版本!D626,MID([7]签字版本!D626,4,4),"****")</f>
        <v>139****5373</v>
      </c>
      <c r="E626" s="24" t="str">
        <f>[7]签字版本!E626</f>
        <v>下罗村</v>
      </c>
      <c r="F626" s="26">
        <f>[7]签字版本!F626</f>
        <v>3.83</v>
      </c>
      <c r="G626" s="26">
        <f>F626</f>
        <v>3.83</v>
      </c>
      <c r="H626" s="26">
        <f>G626*30</f>
        <v>114.9</v>
      </c>
      <c r="I626" s="26">
        <f>[7]签字版本!J626</f>
        <v>22.98</v>
      </c>
      <c r="J626" s="25" t="str">
        <f>SUBSTITUTE([7]签字版本!K626,MID([7]签字版本!K626,9,7),"*******")</f>
        <v>90908210*******0053145</v>
      </c>
      <c r="K626" s="24" t="str">
        <f>[7]签字版本!L626</f>
        <v>连城县农村信用联社罗坊信用社</v>
      </c>
    </row>
    <row r="627" spans="1:11">
      <c r="A627" s="24" t="str">
        <f>[7]签字版本!A627</f>
        <v>621</v>
      </c>
      <c r="B627" s="24" t="str">
        <f>[7]签字版本!B627</f>
        <v>罗益尧</v>
      </c>
      <c r="C627" s="24" t="str">
        <f>SUBSTITUTE([7]签字版本!C627,MID([7]签字版本!C627,7,8),"********")</f>
        <v>352627********1918</v>
      </c>
      <c r="D627" s="25" t="str">
        <f>SUBSTITUTE([7]签字版本!D627,MID([7]签字版本!D627,4,4),"****")</f>
        <v/>
      </c>
      <c r="E627" s="24" t="str">
        <f>[7]签字版本!E627</f>
        <v>下罗村</v>
      </c>
      <c r="F627" s="26">
        <f>[7]签字版本!F627</f>
        <v>2.25</v>
      </c>
      <c r="G627" s="26">
        <f>F627</f>
        <v>2.25</v>
      </c>
      <c r="H627" s="26">
        <f>G627*30</f>
        <v>67.5</v>
      </c>
      <c r="I627" s="26">
        <f>[7]签字版本!J627</f>
        <v>13.5</v>
      </c>
      <c r="J627" s="25" t="str">
        <f>SUBSTITUTE([7]签字版本!K627,MID([7]签字版本!K627,9,7),"*******")</f>
        <v>62303625*******4383</v>
      </c>
      <c r="K627" s="24" t="str">
        <f>[7]签字版本!L627</f>
        <v>连城县农村信用联社罗坊信用社</v>
      </c>
    </row>
    <row r="628" spans="1:11">
      <c r="A628" s="24" t="str">
        <f>[7]签字版本!A628</f>
        <v>622</v>
      </c>
      <c r="B628" s="24" t="str">
        <f>[7]签字版本!B628</f>
        <v>罗长树</v>
      </c>
      <c r="C628" s="24" t="str">
        <f>SUBSTITUTE([7]签字版本!C628,MID([7]签字版本!C628,7,8),"********")</f>
        <v>352627********1932</v>
      </c>
      <c r="D628" s="25" t="str">
        <f>SUBSTITUTE([7]签字版本!D628,MID([7]签字版本!D628,4,4),"****")</f>
        <v>312****</v>
      </c>
      <c r="E628" s="24" t="str">
        <f>[7]签字版本!E628</f>
        <v>下罗村</v>
      </c>
      <c r="F628" s="26">
        <f>[7]签字版本!F628</f>
        <v>5.92</v>
      </c>
      <c r="G628" s="26">
        <f>F628</f>
        <v>5.92</v>
      </c>
      <c r="H628" s="26">
        <f>G628*30</f>
        <v>177.6</v>
      </c>
      <c r="I628" s="26">
        <f>[7]签字版本!J628</f>
        <v>35.52</v>
      </c>
      <c r="J628" s="25" t="str">
        <f>SUBSTITUTE([7]签字版本!K628,MID([7]签字版本!K628,9,7),"*******")</f>
        <v>90908210*******0052994</v>
      </c>
      <c r="K628" s="24" t="str">
        <f>[7]签字版本!L628</f>
        <v>连城县农村信用联社罗坊信用社</v>
      </c>
    </row>
    <row r="629" spans="1:11">
      <c r="A629" s="24" t="str">
        <f>[7]签字版本!A629</f>
        <v>623</v>
      </c>
      <c r="B629" s="24" t="str">
        <f>[7]签字版本!B629</f>
        <v>罗长明</v>
      </c>
      <c r="C629" s="24" t="str">
        <f>SUBSTITUTE([7]签字版本!C629,MID([7]签字版本!C629,7,8),"********")</f>
        <v>352627********193X</v>
      </c>
      <c r="D629" s="25" t="str">
        <f>SUBSTITUTE([7]签字版本!D629,MID([7]签字版本!D629,4,4),"****")</f>
        <v>188****7920</v>
      </c>
      <c r="E629" s="24" t="str">
        <f>[7]签字版本!E629</f>
        <v>下罗村</v>
      </c>
      <c r="F629" s="26">
        <f>[7]签字版本!F629</f>
        <v>3.35</v>
      </c>
      <c r="G629" s="26">
        <f>F629</f>
        <v>3.35</v>
      </c>
      <c r="H629" s="26">
        <f>G629*30</f>
        <v>100.5</v>
      </c>
      <c r="I629" s="26">
        <f>[7]签字版本!J629</f>
        <v>20.1</v>
      </c>
      <c r="J629" s="25" t="str">
        <f>SUBSTITUTE([7]签字版本!K629,MID([7]签字版本!K629,9,7),"*******")</f>
        <v>90908210*******0053163</v>
      </c>
      <c r="K629" s="24" t="str">
        <f>[7]签字版本!L629</f>
        <v>连城县农村信用联社罗坊信用社</v>
      </c>
    </row>
    <row r="630" spans="1:11">
      <c r="A630" s="24" t="str">
        <f>[7]签字版本!A630</f>
        <v>624</v>
      </c>
      <c r="B630" s="24" t="str">
        <f>[7]签字版本!B630</f>
        <v>罗油太</v>
      </c>
      <c r="C630" s="24" t="str">
        <f>SUBSTITUTE([7]签字版本!C630,MID([7]签字版本!C630,7,8),"********")</f>
        <v>352627********1917</v>
      </c>
      <c r="D630" s="25" t="str">
        <f>SUBSTITUTE([7]签字版本!D630,MID([7]签字版本!D630,4,4),"****")</f>
        <v>182****5229</v>
      </c>
      <c r="E630" s="24" t="str">
        <f>[7]签字版本!E630</f>
        <v>下罗村</v>
      </c>
      <c r="F630" s="26">
        <f>[7]签字版本!F630</f>
        <v>2.06</v>
      </c>
      <c r="G630" s="26">
        <f>F630</f>
        <v>2.06</v>
      </c>
      <c r="H630" s="26">
        <f>G630*30</f>
        <v>61.8</v>
      </c>
      <c r="I630" s="26">
        <f>[7]签字版本!J630</f>
        <v>12.36</v>
      </c>
      <c r="J630" s="25" t="str">
        <f>SUBSTITUTE([7]签字版本!K630,MID([7]签字版本!K630,9,7),"*******")</f>
        <v>90908210*******0053065</v>
      </c>
      <c r="K630" s="24" t="str">
        <f>[7]签字版本!L630</f>
        <v>连城县农村信用联社罗坊信用社</v>
      </c>
    </row>
    <row r="631" spans="1:11">
      <c r="A631" s="24" t="str">
        <f>[7]签字版本!A631</f>
        <v>625</v>
      </c>
      <c r="B631" s="24" t="str">
        <f>[7]签字版本!B631</f>
        <v>罗礼秋</v>
      </c>
      <c r="C631" s="24" t="str">
        <f>SUBSTITUTE([7]签字版本!C631,MID([7]签字版本!C631,7,8),"********")</f>
        <v>352627********1915</v>
      </c>
      <c r="D631" s="25" t="str">
        <f>SUBSTITUTE([7]签字版本!D631,MID([7]签字版本!D631,4,4),"****")</f>
        <v>849****</v>
      </c>
      <c r="E631" s="24" t="str">
        <f>[7]签字版本!E631</f>
        <v>下罗村</v>
      </c>
      <c r="F631" s="26">
        <f>[7]签字版本!F631</f>
        <v>5.25</v>
      </c>
      <c r="G631" s="26">
        <f>F631</f>
        <v>5.25</v>
      </c>
      <c r="H631" s="26">
        <f>G631*30</f>
        <v>157.5</v>
      </c>
      <c r="I631" s="26">
        <f>[7]签字版本!J631</f>
        <v>31.5</v>
      </c>
      <c r="J631" s="25" t="str">
        <f>SUBSTITUTE([7]签字版本!K631,MID([7]签字版本!K631,9,7),"*******")</f>
        <v>90908210*******0053083</v>
      </c>
      <c r="K631" s="24" t="str">
        <f>[7]签字版本!L631</f>
        <v>连城县农村信用联社罗坊信用社</v>
      </c>
    </row>
    <row r="632" spans="1:11">
      <c r="A632" s="24" t="str">
        <f>[7]签字版本!A632</f>
        <v>626</v>
      </c>
      <c r="B632" s="24" t="str">
        <f>[7]签字版本!B632</f>
        <v>罗旺太</v>
      </c>
      <c r="C632" s="24" t="str">
        <f>SUBSTITUTE([7]签字版本!C632,MID([7]签字版本!C632,7,8),"********")</f>
        <v>352627********191X</v>
      </c>
      <c r="D632" s="25" t="str">
        <f>SUBSTITUTE([7]签字版本!D632,MID([7]签字版本!D632,4,4),"****")</f>
        <v>151****2157</v>
      </c>
      <c r="E632" s="24" t="str">
        <f>[7]签字版本!E632</f>
        <v>下罗村</v>
      </c>
      <c r="F632" s="26">
        <f>[7]签字版本!F632</f>
        <v>3.48</v>
      </c>
      <c r="G632" s="26">
        <f>F632</f>
        <v>3.48</v>
      </c>
      <c r="H632" s="26">
        <f>G632*30</f>
        <v>104.4</v>
      </c>
      <c r="I632" s="26">
        <f>[7]签字版本!J632</f>
        <v>20.88</v>
      </c>
      <c r="J632" s="25" t="str">
        <f>SUBSTITUTE([7]签字版本!K632,MID([7]签字版本!K632,9,7),"*******")</f>
        <v>90908210*******0053010</v>
      </c>
      <c r="K632" s="24" t="str">
        <f>[7]签字版本!L632</f>
        <v>连城县农村信用联社罗坊信用社</v>
      </c>
    </row>
    <row r="633" spans="1:11">
      <c r="A633" s="24" t="str">
        <f>[7]签字版本!A633</f>
        <v>627</v>
      </c>
      <c r="B633" s="24" t="str">
        <f>[7]签字版本!B633</f>
        <v>罗益炎</v>
      </c>
      <c r="C633" s="24" t="str">
        <f>SUBSTITUTE([7]签字版本!C633,MID([7]签字版本!C633,7,8),"********")</f>
        <v>352627********1919</v>
      </c>
      <c r="D633" s="25" t="str">
        <f>SUBSTITUTE([7]签字版本!D633,MID([7]签字版本!D633,4,4),"****")</f>
        <v>185****2780</v>
      </c>
      <c r="E633" s="24" t="str">
        <f>[7]签字版本!E633</f>
        <v>下罗村</v>
      </c>
      <c r="F633" s="26">
        <f>[7]签字版本!F633</f>
        <v>4.56</v>
      </c>
      <c r="G633" s="26">
        <f>F633</f>
        <v>4.56</v>
      </c>
      <c r="H633" s="26">
        <f>G633*30</f>
        <v>136.8</v>
      </c>
      <c r="I633" s="26">
        <f>[7]签字版本!J633</f>
        <v>27.36</v>
      </c>
      <c r="J633" s="25" t="str">
        <f>SUBSTITUTE([7]签字版本!K633,MID([7]签字版本!K633,9,7),"*******")</f>
        <v>90908210*******0052926</v>
      </c>
      <c r="K633" s="24" t="str">
        <f>[7]签字版本!L633</f>
        <v>连城县农村信用联社罗坊信用社</v>
      </c>
    </row>
    <row r="634" spans="1:11">
      <c r="A634" s="24" t="str">
        <f>[7]签字版本!A634</f>
        <v>628</v>
      </c>
      <c r="B634" s="24" t="str">
        <f>[7]签字版本!B634</f>
        <v>罗金养</v>
      </c>
      <c r="C634" s="24" t="str">
        <f>SUBSTITUTE([7]签字版本!C634,MID([7]签字版本!C634,7,8),"********")</f>
        <v>352627********1914</v>
      </c>
      <c r="D634" s="25" t="str">
        <f>SUBSTITUTE([7]签字版本!D634,MID([7]签字版本!D634,4,4),"****")</f>
        <v>138****9566</v>
      </c>
      <c r="E634" s="24" t="str">
        <f>[7]签字版本!E634</f>
        <v>下罗村</v>
      </c>
      <c r="F634" s="26">
        <f>[7]签字版本!F634</f>
        <v>2.82</v>
      </c>
      <c r="G634" s="26">
        <f>F634</f>
        <v>2.82</v>
      </c>
      <c r="H634" s="26">
        <f>G634*30</f>
        <v>84.6</v>
      </c>
      <c r="I634" s="26">
        <f>[7]签字版本!J634</f>
        <v>16.92</v>
      </c>
      <c r="J634" s="25" t="str">
        <f>SUBSTITUTE([7]签字版本!K634,MID([7]签字版本!K634,9,7),"*******")</f>
        <v>90908210*******0053127</v>
      </c>
      <c r="K634" s="24" t="str">
        <f>[7]签字版本!L634</f>
        <v>连城县农村信用联社罗坊信用社</v>
      </c>
    </row>
    <row r="635" spans="1:11">
      <c r="A635" s="24" t="str">
        <f>[7]签字版本!A635</f>
        <v>629</v>
      </c>
      <c r="B635" s="24" t="str">
        <f>[7]签字版本!B635</f>
        <v>罗炎太</v>
      </c>
      <c r="C635" s="24" t="str">
        <f>SUBSTITUTE([7]签字版本!C635,MID([7]签字版本!C635,7,8),"********")</f>
        <v>352627********1918</v>
      </c>
      <c r="D635" s="25" t="str">
        <f>SUBSTITUTE([7]签字版本!D635,MID([7]签字版本!D635,4,4),"****")</f>
        <v>312****</v>
      </c>
      <c r="E635" s="24" t="str">
        <f>[7]签字版本!E635</f>
        <v>下罗村</v>
      </c>
      <c r="F635" s="26">
        <f>[7]签字版本!F635</f>
        <v>6.13</v>
      </c>
      <c r="G635" s="26">
        <f>F635</f>
        <v>6.13</v>
      </c>
      <c r="H635" s="26">
        <f>G635*30</f>
        <v>183.9</v>
      </c>
      <c r="I635" s="26">
        <f>[7]签字版本!J635</f>
        <v>36.78</v>
      </c>
      <c r="J635" s="25" t="str">
        <f>SUBSTITUTE([7]签字版本!K635,MID([7]签字版本!K635,9,7),"*******")</f>
        <v>90908210*******0053038</v>
      </c>
      <c r="K635" s="24" t="str">
        <f>[7]签字版本!L635</f>
        <v>连城县农村信用联社罗坊信用社</v>
      </c>
    </row>
    <row r="636" spans="1:11">
      <c r="A636" s="24" t="str">
        <f>[7]签字版本!A636</f>
        <v>630</v>
      </c>
      <c r="B636" s="24" t="str">
        <f>[7]签字版本!B636</f>
        <v>罗益淋</v>
      </c>
      <c r="C636" s="24" t="str">
        <f>SUBSTITUTE([7]签字版本!C636,MID([7]签字版本!C636,7,8),"********")</f>
        <v>352627********1931</v>
      </c>
      <c r="D636" s="25" t="str">
        <f>SUBSTITUTE([7]签字版本!D636,MID([7]签字版本!D636,4,4),"****")</f>
        <v>150****3482</v>
      </c>
      <c r="E636" s="24" t="str">
        <f>[7]签字版本!E636</f>
        <v>下罗村</v>
      </c>
      <c r="F636" s="26">
        <f>[7]签字版本!F636</f>
        <v>0.98</v>
      </c>
      <c r="G636" s="26">
        <f>F636</f>
        <v>0.98</v>
      </c>
      <c r="H636" s="26">
        <f>G636*30</f>
        <v>29.4</v>
      </c>
      <c r="I636" s="26">
        <f>[7]签字版本!J636</f>
        <v>5.88</v>
      </c>
      <c r="J636" s="25" t="str">
        <f>SUBSTITUTE([7]签字版本!K636,MID([7]签字版本!K636,9,7),"*******")</f>
        <v>62218405*******4000</v>
      </c>
      <c r="K636" s="24" t="str">
        <f>[7]签字版本!L636</f>
        <v>连城县农村信用联社罗坊信用社</v>
      </c>
    </row>
    <row r="637" spans="1:11">
      <c r="A637" s="24" t="str">
        <f>[7]签字版本!A637</f>
        <v>631</v>
      </c>
      <c r="B637" s="24" t="str">
        <f>[7]签字版本!B637</f>
        <v>罗秀源</v>
      </c>
      <c r="C637" s="24" t="str">
        <f>SUBSTITUTE([7]签字版本!C637,MID([7]签字版本!C637,7,8),"********")</f>
        <v>350825********1958</v>
      </c>
      <c r="D637" s="25" t="str">
        <f>SUBSTITUTE([7]签字版本!D637,MID([7]签字版本!D637,4,4),"****")</f>
        <v/>
      </c>
      <c r="E637" s="24" t="str">
        <f>[7]签字版本!E637</f>
        <v>下罗村</v>
      </c>
      <c r="F637" s="26">
        <f>[7]签字版本!F637</f>
        <v>1.54</v>
      </c>
      <c r="G637" s="26">
        <f>F637</f>
        <v>1.54</v>
      </c>
      <c r="H637" s="26">
        <f>G637*30</f>
        <v>46.2</v>
      </c>
      <c r="I637" s="26">
        <f>[7]签字版本!J637</f>
        <v>9.24</v>
      </c>
      <c r="J637" s="25" t="str">
        <f>SUBSTITUTE([7]签字版本!K637,MID([7]签字版本!K637,9,7),"*******")</f>
        <v>62172141*******0509</v>
      </c>
      <c r="K637" s="24" t="str">
        <f>[7]签字版本!L637</f>
        <v>连城县农村信用联社罗坊信用社</v>
      </c>
    </row>
    <row r="638" spans="1:11">
      <c r="A638" s="24" t="str">
        <f>[7]签字版本!A638</f>
        <v>632</v>
      </c>
      <c r="B638" s="24" t="str">
        <f>[7]签字版本!B638</f>
        <v>罗福忠</v>
      </c>
      <c r="C638" s="24" t="str">
        <f>SUBSTITUTE([7]签字版本!C638,MID([7]签字版本!C638,7,8),"********")</f>
        <v>352627********1916</v>
      </c>
      <c r="D638" s="25" t="str">
        <f>SUBSTITUTE([7]签字版本!D638,MID([7]签字版本!D638,4,4),"****")</f>
        <v>135****0082</v>
      </c>
      <c r="E638" s="24" t="str">
        <f>[7]签字版本!E638</f>
        <v>下罗村</v>
      </c>
      <c r="F638" s="26">
        <f>[7]签字版本!F638</f>
        <v>3.65</v>
      </c>
      <c r="G638" s="26">
        <f>F638</f>
        <v>3.65</v>
      </c>
      <c r="H638" s="26">
        <f>G638*30</f>
        <v>109.5</v>
      </c>
      <c r="I638" s="26">
        <f>[7]签字版本!J638</f>
        <v>21.9</v>
      </c>
      <c r="J638" s="25" t="str">
        <f>SUBSTITUTE([7]签字版本!K638,MID([7]签字版本!K638,9,7),"*******")</f>
        <v>90908210*******0053074</v>
      </c>
      <c r="K638" s="24" t="str">
        <f>[7]签字版本!L638</f>
        <v>连城县农村信用联社罗坊信用社</v>
      </c>
    </row>
    <row r="639" spans="1:11">
      <c r="A639" s="24" t="str">
        <f>[7]签字版本!A639</f>
        <v>633</v>
      </c>
      <c r="B639" s="24" t="str">
        <f>[7]签字版本!B639</f>
        <v>罗天养</v>
      </c>
      <c r="C639" s="24" t="str">
        <f>SUBSTITUTE([7]签字版本!C639,MID([7]签字版本!C639,7,8),"********")</f>
        <v>352627********1914</v>
      </c>
      <c r="D639" s="25" t="str">
        <f>SUBSTITUTE([7]签字版本!D639,MID([7]签字版本!D639,4,4),"****")</f>
        <v>150****6240</v>
      </c>
      <c r="E639" s="24" t="str">
        <f>[7]签字版本!E639</f>
        <v>下罗村</v>
      </c>
      <c r="F639" s="26">
        <f>[7]签字版本!F639</f>
        <v>3.84</v>
      </c>
      <c r="G639" s="26">
        <f>F639</f>
        <v>3.84</v>
      </c>
      <c r="H639" s="26">
        <f>G639*30</f>
        <v>115.2</v>
      </c>
      <c r="I639" s="26">
        <f>[7]签字版本!J639</f>
        <v>23.04</v>
      </c>
      <c r="J639" s="25" t="str">
        <f>SUBSTITUTE([7]签字版本!K639,MID([7]签字版本!K639,9,7),"*******")</f>
        <v>90908210*******0053047</v>
      </c>
      <c r="K639" s="24" t="str">
        <f>[7]签字版本!L639</f>
        <v>连城县农村信用联社罗坊信用社</v>
      </c>
    </row>
    <row r="640" spans="1:11">
      <c r="A640" s="24" t="str">
        <f>[7]签字版本!A640</f>
        <v>634</v>
      </c>
      <c r="B640" s="24" t="str">
        <f>[7]签字版本!B640</f>
        <v>罗雪民</v>
      </c>
      <c r="C640" s="24" t="str">
        <f>SUBSTITUTE([7]签字版本!C640,MID([7]签字版本!C640,7,8),"********")</f>
        <v>352627********1910</v>
      </c>
      <c r="D640" s="25" t="str">
        <f>SUBSTITUTE([7]签字版本!D640,MID([7]签字版本!D640,4,4),"****")</f>
        <v>139****9017</v>
      </c>
      <c r="E640" s="24" t="str">
        <f>[7]签字版本!E640</f>
        <v>下罗村</v>
      </c>
      <c r="F640" s="26">
        <f>[7]签字版本!F640</f>
        <v>1.8</v>
      </c>
      <c r="G640" s="26">
        <f>F640</f>
        <v>1.8</v>
      </c>
      <c r="H640" s="26">
        <f>G640*30</f>
        <v>54</v>
      </c>
      <c r="I640" s="26">
        <f>[7]签字版本!J640</f>
        <v>10.8</v>
      </c>
      <c r="J640" s="25" t="str">
        <f>SUBSTITUTE([7]签字版本!K640,MID([7]签字版本!K640,9,7),"*******")</f>
        <v>90908210*******0053207</v>
      </c>
      <c r="K640" s="24" t="str">
        <f>[7]签字版本!L640</f>
        <v>连城县农村信用联社罗坊信用社</v>
      </c>
    </row>
    <row r="641" spans="1:11">
      <c r="A641" s="24" t="str">
        <f>[7]签字版本!A641</f>
        <v>635</v>
      </c>
      <c r="B641" s="24" t="str">
        <f>[7]签字版本!B641</f>
        <v>罗在明</v>
      </c>
      <c r="C641" s="24" t="str">
        <f>SUBSTITUTE([7]签字版本!C641,MID([7]签字版本!C641,7,8),"********")</f>
        <v>352627********1915</v>
      </c>
      <c r="D641" s="25" t="str">
        <f>SUBSTITUTE([7]签字版本!D641,MID([7]签字版本!D641,4,4),"****")</f>
        <v>151****3623</v>
      </c>
      <c r="E641" s="24" t="str">
        <f>[7]签字版本!E641</f>
        <v>下罗村</v>
      </c>
      <c r="F641" s="26">
        <f>[7]签字版本!F641</f>
        <v>5.19</v>
      </c>
      <c r="G641" s="26">
        <f>F641</f>
        <v>5.19</v>
      </c>
      <c r="H641" s="26">
        <f>G641*30</f>
        <v>155.7</v>
      </c>
      <c r="I641" s="26">
        <f>[7]签字版本!J641</f>
        <v>31.14</v>
      </c>
      <c r="J641" s="25" t="str">
        <f>SUBSTITUTE([7]签字版本!K641,MID([7]签字版本!K641,9,7),"*******")</f>
        <v>90908210*******0053369</v>
      </c>
      <c r="K641" s="24" t="str">
        <f>[7]签字版本!L641</f>
        <v>连城县农村信用联社罗坊信用社</v>
      </c>
    </row>
    <row r="642" spans="1:11">
      <c r="A642" s="24" t="str">
        <f>[7]签字版本!A642</f>
        <v>636</v>
      </c>
      <c r="B642" s="24" t="str">
        <f>[7]签字版本!B642</f>
        <v>马银群</v>
      </c>
      <c r="C642" s="24" t="str">
        <f>SUBSTITUTE([7]签字版本!C642,MID([7]签字版本!C642,7,8),"********")</f>
        <v>352627********1929</v>
      </c>
      <c r="D642" s="25" t="str">
        <f>SUBSTITUTE([7]签字版本!D642,MID([7]签字版本!D642,4,4),"****")</f>
        <v>135****2272</v>
      </c>
      <c r="E642" s="24" t="str">
        <f>[7]签字版本!E642</f>
        <v>下罗村</v>
      </c>
      <c r="F642" s="26">
        <f>[7]签字版本!F642</f>
        <v>0.25</v>
      </c>
      <c r="G642" s="26">
        <f>F642</f>
        <v>0.25</v>
      </c>
      <c r="H642" s="26">
        <f>G642*30</f>
        <v>7.5</v>
      </c>
      <c r="I642" s="26">
        <f>[7]签字版本!J642</f>
        <v>1.5</v>
      </c>
      <c r="J642" s="25" t="str">
        <f>SUBSTITUTE([7]签字版本!K642,MID([7]签字版本!K642,9,7),"*******")</f>
        <v>90908210*******0053332</v>
      </c>
      <c r="K642" s="24" t="str">
        <f>[7]签字版本!L642</f>
        <v>连城县农村信用联社罗坊信用社</v>
      </c>
    </row>
    <row r="643" spans="1:11">
      <c r="A643" s="24" t="str">
        <f>[7]签字版本!A643</f>
        <v>637</v>
      </c>
      <c r="B643" s="24" t="str">
        <f>[7]签字版本!B643</f>
        <v>罗礼汉</v>
      </c>
      <c r="C643" s="24" t="str">
        <f>SUBSTITUTE([7]签字版本!C643,MID([7]签字版本!C643,7,8),"********")</f>
        <v>352627********1913</v>
      </c>
      <c r="D643" s="25" t="str">
        <f>SUBSTITUTE([7]签字版本!D643,MID([7]签字版本!D643,4,4),"****")</f>
        <v>312****</v>
      </c>
      <c r="E643" s="24" t="str">
        <f>[7]签字版本!E643</f>
        <v>下罗村</v>
      </c>
      <c r="F643" s="26">
        <f>[7]签字版本!F643</f>
        <v>2.39</v>
      </c>
      <c r="G643" s="26">
        <f>F643</f>
        <v>2.39</v>
      </c>
      <c r="H643" s="26">
        <f>G643*30</f>
        <v>71.7</v>
      </c>
      <c r="I643" s="26">
        <f>[7]签字版本!J643</f>
        <v>14.34</v>
      </c>
      <c r="J643" s="25" t="str">
        <f>SUBSTITUTE([7]签字版本!K643,MID([7]签字版本!K643,9,7),"*******")</f>
        <v>62218405*******4950</v>
      </c>
      <c r="K643" s="24" t="str">
        <f>[7]签字版本!L643</f>
        <v>连城县农村信用联社罗坊信用社</v>
      </c>
    </row>
    <row r="644" spans="1:11">
      <c r="A644" s="24" t="str">
        <f>[7]签字版本!A644</f>
        <v>638</v>
      </c>
      <c r="B644" s="24" t="str">
        <f>[7]签字版本!B644</f>
        <v>罗钦裕</v>
      </c>
      <c r="C644" s="24" t="str">
        <f>SUBSTITUTE([7]签字版本!C644,MID([7]签字版本!C644,7,8),"********")</f>
        <v>350825********1918</v>
      </c>
      <c r="D644" s="25" t="str">
        <f>SUBSTITUTE([7]签字版本!D644,MID([7]签字版本!D644,4,4),"****")</f>
        <v/>
      </c>
      <c r="E644" s="24" t="str">
        <f>[7]签字版本!E644</f>
        <v>下罗村</v>
      </c>
      <c r="F644" s="26">
        <f>[7]签字版本!F644</f>
        <v>3.81</v>
      </c>
      <c r="G644" s="26">
        <f>F644</f>
        <v>3.81</v>
      </c>
      <c r="H644" s="26">
        <f>G644*30</f>
        <v>114.3</v>
      </c>
      <c r="I644" s="26">
        <f>[7]签字版本!J644</f>
        <v>22.86</v>
      </c>
      <c r="J644" s="25" t="str">
        <f>SUBSTITUTE([7]签字版本!K644,MID([7]签字版本!K644,9,7),"*******")</f>
        <v>62218401*******7796</v>
      </c>
      <c r="K644" s="24" t="str">
        <f>[7]签字版本!L644</f>
        <v>连城县农村信用联社罗坊信用社</v>
      </c>
    </row>
    <row r="645" spans="1:11">
      <c r="A645" s="24" t="str">
        <f>[7]签字版本!A645</f>
        <v>639</v>
      </c>
      <c r="B645" s="24" t="str">
        <f>[7]签字版本!B645</f>
        <v>罗新明</v>
      </c>
      <c r="C645" s="24" t="str">
        <f>SUBSTITUTE([7]签字版本!C645,MID([7]签字版本!C645,7,8),"********")</f>
        <v>352627********195X</v>
      </c>
      <c r="D645" s="25" t="str">
        <f>SUBSTITUTE([7]签字版本!D645,MID([7]签字版本!D645,4,4),"****")</f>
        <v>312****</v>
      </c>
      <c r="E645" s="24" t="str">
        <f>[7]签字版本!E645</f>
        <v>下罗村</v>
      </c>
      <c r="F645" s="26">
        <f>[7]签字版本!F645</f>
        <v>2</v>
      </c>
      <c r="G645" s="26">
        <f>F645</f>
        <v>2</v>
      </c>
      <c r="H645" s="26">
        <f>G645*30</f>
        <v>60</v>
      </c>
      <c r="I645" s="26">
        <f>[7]签字版本!J645</f>
        <v>12</v>
      </c>
      <c r="J645" s="25" t="str">
        <f>SUBSTITUTE([7]签字版本!K645,MID([7]签字版本!K645,9,7),"*******")</f>
        <v>90908210*******0053341</v>
      </c>
      <c r="K645" s="24" t="str">
        <f>[7]签字版本!L645</f>
        <v>连城县农村信用联社罗坊信用社</v>
      </c>
    </row>
    <row r="646" spans="1:11">
      <c r="A646" s="24" t="str">
        <f>[7]签字版本!A646</f>
        <v>640</v>
      </c>
      <c r="B646" s="24" t="str">
        <f>[7]签字版本!B646</f>
        <v>罗金娥</v>
      </c>
      <c r="C646" s="24" t="str">
        <f>SUBSTITUTE([7]签字版本!C646,MID([7]签字版本!C646,7,8),"********")</f>
        <v>352627********1920</v>
      </c>
      <c r="D646" s="25" t="str">
        <f>SUBSTITUTE([7]签字版本!D646,MID([7]签字版本!D646,4,4),"****")</f>
        <v>312****</v>
      </c>
      <c r="E646" s="24" t="str">
        <f>[7]签字版本!E646</f>
        <v>下罗村</v>
      </c>
      <c r="F646" s="26">
        <f>[7]签字版本!F646</f>
        <v>2.64</v>
      </c>
      <c r="G646" s="26">
        <f>F646</f>
        <v>2.64</v>
      </c>
      <c r="H646" s="26">
        <f>G646*30</f>
        <v>79.2</v>
      </c>
      <c r="I646" s="26">
        <f>[7]签字版本!J646</f>
        <v>15.84</v>
      </c>
      <c r="J646" s="25" t="str">
        <f>SUBSTITUTE([7]签字版本!K646,MID([7]签字版本!K646,9,7),"*******")</f>
        <v>62303615*******0542</v>
      </c>
      <c r="K646" s="24" t="str">
        <f>[7]签字版本!L646</f>
        <v>连城县农村信用联社罗坊信用社</v>
      </c>
    </row>
    <row r="647" spans="1:11">
      <c r="A647" s="24" t="str">
        <f>[7]签字版本!A647</f>
        <v>641</v>
      </c>
      <c r="B647" s="24" t="str">
        <f>[7]签字版本!B647</f>
        <v>罗水招</v>
      </c>
      <c r="C647" s="24" t="str">
        <f>SUBSTITUTE([7]签字版本!C647,MID([7]签字版本!C647,7,8),"********")</f>
        <v>352627********192X</v>
      </c>
      <c r="D647" s="25" t="str">
        <f>SUBSTITUTE([7]签字版本!D647,MID([7]签字版本!D647,4,4),"****")</f>
        <v>150****4303</v>
      </c>
      <c r="E647" s="24" t="str">
        <f>[7]签字版本!E647</f>
        <v>下罗村</v>
      </c>
      <c r="F647" s="26">
        <f>[7]签字版本!F647</f>
        <v>1.83</v>
      </c>
      <c r="G647" s="26">
        <f>F647</f>
        <v>1.83</v>
      </c>
      <c r="H647" s="26">
        <f>G647*30</f>
        <v>54.9</v>
      </c>
      <c r="I647" s="26">
        <f>[7]签字版本!J647</f>
        <v>10.98</v>
      </c>
      <c r="J647" s="25" t="str">
        <f>SUBSTITUTE([7]签字版本!K647,MID([7]签字版本!K647,9,7),"*******")</f>
        <v>62218405*******4687</v>
      </c>
      <c r="K647" s="24" t="str">
        <f>[7]签字版本!L647</f>
        <v>连城县农村信用联社罗坊信用社</v>
      </c>
    </row>
    <row r="648" spans="1:11">
      <c r="A648" s="24" t="str">
        <f>[7]签字版本!A648</f>
        <v>642</v>
      </c>
      <c r="B648" s="24" t="str">
        <f>[7]签字版本!B648</f>
        <v>罗梅群</v>
      </c>
      <c r="C648" s="24" t="str">
        <f>SUBSTITUTE([7]签字版本!C648,MID([7]签字版本!C648,7,8),"********")</f>
        <v>352627********1924</v>
      </c>
      <c r="D648" s="25" t="str">
        <f>SUBSTITUTE([7]签字版本!D648,MID([7]签字版本!D648,4,4),"****")</f>
        <v>131****0158</v>
      </c>
      <c r="E648" s="24" t="str">
        <f>[7]签字版本!E648</f>
        <v>下罗村</v>
      </c>
      <c r="F648" s="26">
        <f>[7]签字版本!F648</f>
        <v>2.59</v>
      </c>
      <c r="G648" s="26">
        <f>F648</f>
        <v>2.59</v>
      </c>
      <c r="H648" s="26">
        <f>G648*30</f>
        <v>77.7</v>
      </c>
      <c r="I648" s="26">
        <f>[7]签字版本!J648</f>
        <v>15.54</v>
      </c>
      <c r="J648" s="25" t="str">
        <f>SUBSTITUTE([7]签字版本!K648,MID([7]签字版本!K648,9,7),"*******")</f>
        <v>62218405*******4986</v>
      </c>
      <c r="K648" s="24" t="str">
        <f>[7]签字版本!L648</f>
        <v>连城县农村信用联社罗坊信用社</v>
      </c>
    </row>
    <row r="649" spans="1:11">
      <c r="A649" s="24" t="str">
        <f>[7]签字版本!A649</f>
        <v>643</v>
      </c>
      <c r="B649" s="24" t="str">
        <f>[7]签字版本!B649</f>
        <v>罗益福</v>
      </c>
      <c r="C649" s="24" t="str">
        <f>SUBSTITUTE([7]签字版本!C649,MID([7]签字版本!C649,7,8),"********")</f>
        <v>352627********1915</v>
      </c>
      <c r="D649" s="25" t="str">
        <f>SUBSTITUTE([7]签字版本!D649,MID([7]签字版本!D649,4,4),"****")</f>
        <v>849****</v>
      </c>
      <c r="E649" s="24" t="str">
        <f>[7]签字版本!E649</f>
        <v>下罗村</v>
      </c>
      <c r="F649" s="26">
        <f>[7]签字版本!F649</f>
        <v>6.22</v>
      </c>
      <c r="G649" s="26">
        <f>F649</f>
        <v>6.22</v>
      </c>
      <c r="H649" s="26">
        <f>G649*30</f>
        <v>186.6</v>
      </c>
      <c r="I649" s="26">
        <f>[7]签字版本!J649</f>
        <v>37.32</v>
      </c>
      <c r="J649" s="25" t="str">
        <f>SUBSTITUTE([7]签字版本!K649,MID([7]签字版本!K649,9,7),"*******")</f>
        <v>90908210*******0053289</v>
      </c>
      <c r="K649" s="24" t="str">
        <f>[7]签字版本!L649</f>
        <v>连城县农村信用联社罗坊信用社</v>
      </c>
    </row>
    <row r="650" spans="1:11">
      <c r="A650" s="24" t="str">
        <f>[7]签字版本!A650</f>
        <v>644</v>
      </c>
      <c r="B650" s="24" t="str">
        <f>[7]签字版本!B650</f>
        <v>罗益森</v>
      </c>
      <c r="C650" s="24" t="str">
        <f>SUBSTITUTE([7]签字版本!C650,MID([7]签字版本!C650,7,8),"********")</f>
        <v>352627********1931</v>
      </c>
      <c r="D650" s="25" t="str">
        <f>SUBSTITUTE([7]签字版本!D650,MID([7]签字版本!D650,4,4),"****")</f>
        <v>135****4291</v>
      </c>
      <c r="E650" s="24" t="str">
        <f>[7]签字版本!E650</f>
        <v>下罗村</v>
      </c>
      <c r="F650" s="26">
        <f>[7]签字版本!F650</f>
        <v>2.84</v>
      </c>
      <c r="G650" s="26">
        <f>F650</f>
        <v>2.84</v>
      </c>
      <c r="H650" s="26">
        <f>G650*30</f>
        <v>85.2</v>
      </c>
      <c r="I650" s="26">
        <f>[7]签字版本!J650</f>
        <v>17.04</v>
      </c>
      <c r="J650" s="25" t="str">
        <f>SUBSTITUTE([7]签字版本!K650,MID([7]签字版本!K650,9,7),"*******")</f>
        <v>90908210*******0053298</v>
      </c>
      <c r="K650" s="24" t="str">
        <f>[7]签字版本!L650</f>
        <v>连城县农村信用联社罗坊信用社</v>
      </c>
    </row>
    <row r="651" spans="1:11">
      <c r="A651" s="24" t="str">
        <f>[7]签字版本!A651</f>
        <v>645</v>
      </c>
      <c r="B651" s="24" t="str">
        <f>[7]签字版本!B651</f>
        <v>罗益明</v>
      </c>
      <c r="C651" s="24" t="str">
        <f>SUBSTITUTE([7]签字版本!C651,MID([7]签字版本!C651,7,8),"********")</f>
        <v>352627********191X</v>
      </c>
      <c r="D651" s="25" t="str">
        <f>SUBSTITUTE([7]签字版本!D651,MID([7]签字版本!D651,4,4),"****")</f>
        <v>158****0819</v>
      </c>
      <c r="E651" s="24" t="str">
        <f>[7]签字版本!E651</f>
        <v>下罗村</v>
      </c>
      <c r="F651" s="26">
        <f>[7]签字版本!F651</f>
        <v>3.75</v>
      </c>
      <c r="G651" s="26">
        <f>F651</f>
        <v>3.75</v>
      </c>
      <c r="H651" s="26">
        <f>G651*30</f>
        <v>112.5</v>
      </c>
      <c r="I651" s="26">
        <f>[7]签字版本!J651</f>
        <v>22.5</v>
      </c>
      <c r="J651" s="25" t="str">
        <f>SUBSTITUTE([7]签字版本!K651,MID([7]签字版本!K651,9,7),"*******")</f>
        <v>62218405*******4836</v>
      </c>
      <c r="K651" s="24" t="str">
        <f>[7]签字版本!L651</f>
        <v>连城县农村信用联社罗坊信用社</v>
      </c>
    </row>
    <row r="652" spans="1:11">
      <c r="A652" s="24" t="str">
        <f>[7]签字版本!A652</f>
        <v>646</v>
      </c>
      <c r="B652" s="24" t="str">
        <f>[7]签字版本!B652</f>
        <v>罗礼宜</v>
      </c>
      <c r="C652" s="24" t="str">
        <f>SUBSTITUTE([7]签字版本!C652,MID([7]签字版本!C652,7,8),"********")</f>
        <v>352627********1918</v>
      </c>
      <c r="D652" s="25" t="str">
        <f>SUBSTITUTE([7]签字版本!D652,MID([7]签字版本!D652,4,4),"****")</f>
        <v>138****4997</v>
      </c>
      <c r="E652" s="24" t="str">
        <f>[7]签字版本!E652</f>
        <v>下罗村</v>
      </c>
      <c r="F652" s="26">
        <f>[7]签字版本!F652</f>
        <v>1.71</v>
      </c>
      <c r="G652" s="26">
        <f>F652</f>
        <v>1.71</v>
      </c>
      <c r="H652" s="26">
        <f>G652*30</f>
        <v>51.3</v>
      </c>
      <c r="I652" s="26">
        <f>[7]签字版本!J652</f>
        <v>10.26</v>
      </c>
      <c r="J652" s="25" t="str">
        <f>SUBSTITUTE([7]签字版本!K652,MID([7]签字版本!K652,9,7),"*******")</f>
        <v>90908210*******0159415</v>
      </c>
      <c r="K652" s="24" t="str">
        <f>[7]签字版本!L652</f>
        <v>连城县农村信用联社罗坊信用社</v>
      </c>
    </row>
    <row r="653" spans="1:11">
      <c r="A653" s="24" t="str">
        <f>[7]签字版本!A653</f>
        <v>647</v>
      </c>
      <c r="B653" s="24" t="str">
        <f>[7]签字版本!B653</f>
        <v>罗礼先</v>
      </c>
      <c r="C653" s="24" t="str">
        <f>SUBSTITUTE([7]签字版本!C653,MID([7]签字版本!C653,7,8),"********")</f>
        <v>352627********1918</v>
      </c>
      <c r="D653" s="25" t="str">
        <f>SUBSTITUTE([7]签字版本!D653,MID([7]签字版本!D653,4,4),"****")</f>
        <v>849****</v>
      </c>
      <c r="E653" s="24" t="str">
        <f>[7]签字版本!E653</f>
        <v>下罗村</v>
      </c>
      <c r="F653" s="26">
        <f>[7]签字版本!F653</f>
        <v>3.64</v>
      </c>
      <c r="G653" s="26">
        <f>F653</f>
        <v>3.64</v>
      </c>
      <c r="H653" s="26">
        <f>G653*30</f>
        <v>109.2</v>
      </c>
      <c r="I653" s="26">
        <f>[7]签字版本!J653</f>
        <v>21.84</v>
      </c>
      <c r="J653" s="25" t="str">
        <f>SUBSTITUTE([7]签字版本!K653,MID([7]签字版本!K653,9,7),"*******")</f>
        <v>90908210*******0053225</v>
      </c>
      <c r="K653" s="24" t="str">
        <f>[7]签字版本!L653</f>
        <v>连城县农村信用联社罗坊信用社</v>
      </c>
    </row>
    <row r="654" spans="1:11">
      <c r="A654" s="24" t="str">
        <f>[7]签字版本!A654</f>
        <v>648</v>
      </c>
      <c r="B654" s="24" t="str">
        <f>[7]签字版本!B654</f>
        <v>罗英才</v>
      </c>
      <c r="C654" s="24" t="str">
        <f>SUBSTITUTE([7]签字版本!C654,MID([7]签字版本!C654,7,8),"********")</f>
        <v>352627********1915</v>
      </c>
      <c r="D654" s="25" t="str">
        <f>SUBSTITUTE([7]签字版本!D654,MID([7]签字版本!D654,4,4),"****")</f>
        <v>189****5347</v>
      </c>
      <c r="E654" s="24" t="str">
        <f>[7]签字版本!E654</f>
        <v>下罗村</v>
      </c>
      <c r="F654" s="26">
        <f>[7]签字版本!F654</f>
        <v>3.05</v>
      </c>
      <c r="G654" s="26">
        <f>F654</f>
        <v>3.05</v>
      </c>
      <c r="H654" s="26">
        <f>G654*30</f>
        <v>91.5</v>
      </c>
      <c r="I654" s="26">
        <f>[7]签字版本!J654</f>
        <v>18.3</v>
      </c>
      <c r="J654" s="25" t="str">
        <f>SUBSTITUTE([7]签字版本!K654,MID([7]签字版本!K654,9,7),"*******")</f>
        <v>90908210*******0053412</v>
      </c>
      <c r="K654" s="24" t="str">
        <f>[7]签字版本!L654</f>
        <v>连城县农村信用联社罗坊信用社</v>
      </c>
    </row>
    <row r="655" spans="1:11">
      <c r="A655" s="24" t="str">
        <f>[7]签字版本!A655</f>
        <v>649</v>
      </c>
      <c r="B655" s="24" t="str">
        <f>[7]签字版本!B655</f>
        <v>罗德明</v>
      </c>
      <c r="C655" s="24" t="str">
        <f>SUBSTITUTE([7]签字版本!C655,MID([7]签字版本!C655,7,8),"********")</f>
        <v>352627********1916</v>
      </c>
      <c r="D655" s="25" t="str">
        <f>SUBSTITUTE([7]签字版本!D655,MID([7]签字版本!D655,4,4),"****")</f>
        <v>134****9190</v>
      </c>
      <c r="E655" s="24" t="str">
        <f>[7]签字版本!E655</f>
        <v>下罗村</v>
      </c>
      <c r="F655" s="26">
        <f>[7]签字版本!F655</f>
        <v>3.86</v>
      </c>
      <c r="G655" s="26">
        <f>F655</f>
        <v>3.86</v>
      </c>
      <c r="H655" s="26">
        <f>G655*30</f>
        <v>115.8</v>
      </c>
      <c r="I655" s="26">
        <f>[7]签字版本!J655</f>
        <v>23.16</v>
      </c>
      <c r="J655" s="25" t="str">
        <f>SUBSTITUTE([7]签字版本!K655,MID([7]签字版本!K655,9,7),"*******")</f>
        <v>90908210*******0053350</v>
      </c>
      <c r="K655" s="24" t="str">
        <f>[7]签字版本!L655</f>
        <v>连城县农村信用联社罗坊信用社</v>
      </c>
    </row>
    <row r="656" spans="1:11">
      <c r="A656" s="24" t="str">
        <f>[7]签字版本!A656</f>
        <v>650</v>
      </c>
      <c r="B656" s="24" t="str">
        <f>[7]签字版本!B656</f>
        <v>罗益金</v>
      </c>
      <c r="C656" s="24" t="str">
        <f>SUBSTITUTE([7]签字版本!C656,MID([7]签字版本!C656,7,8),"********")</f>
        <v>352627********1911</v>
      </c>
      <c r="D656" s="25" t="str">
        <f>SUBSTITUTE([7]签字版本!D656,MID([7]签字版本!D656,4,4),"****")</f>
        <v>312****</v>
      </c>
      <c r="E656" s="24" t="str">
        <f>[7]签字版本!E656</f>
        <v>下罗村</v>
      </c>
      <c r="F656" s="26">
        <f>[7]签字版本!F656</f>
        <v>4.38</v>
      </c>
      <c r="G656" s="26">
        <f>F656</f>
        <v>4.38</v>
      </c>
      <c r="H656" s="26">
        <f>G656*30</f>
        <v>131.4</v>
      </c>
      <c r="I656" s="26">
        <f>[7]签字版本!J656</f>
        <v>26.28</v>
      </c>
      <c r="J656" s="25" t="str">
        <f>SUBSTITUTE([7]签字版本!K656,MID([7]签字版本!K656,9,7),"*******")</f>
        <v>90908210*******0053396</v>
      </c>
      <c r="K656" s="24" t="str">
        <f>[7]签字版本!L656</f>
        <v>连城县农村信用联社罗坊信用社</v>
      </c>
    </row>
    <row r="657" spans="1:11">
      <c r="A657" s="24" t="str">
        <f>[7]签字版本!A657</f>
        <v>651</v>
      </c>
      <c r="B657" s="24" t="str">
        <f>[7]签字版本!B657</f>
        <v>罗益明</v>
      </c>
      <c r="C657" s="24" t="str">
        <f>SUBSTITUTE([7]签字版本!C657,MID([7]签字版本!C657,7,8),"********")</f>
        <v>352627********1919</v>
      </c>
      <c r="D657" s="25" t="str">
        <f>SUBSTITUTE([7]签字版本!D657,MID([7]签字版本!D657,4,4),"****")</f>
        <v>139****9349</v>
      </c>
      <c r="E657" s="24" t="str">
        <f>[7]签字版本!E657</f>
        <v>下罗村</v>
      </c>
      <c r="F657" s="26">
        <f>[7]签字版本!F657</f>
        <v>1.1</v>
      </c>
      <c r="G657" s="26">
        <f>F657</f>
        <v>1.1</v>
      </c>
      <c r="H657" s="26">
        <f>G657*30</f>
        <v>33</v>
      </c>
      <c r="I657" s="26">
        <f>[7]签字版本!J657</f>
        <v>6.6</v>
      </c>
      <c r="J657" s="25" t="str">
        <f>SUBSTITUTE([7]签字版本!K657,MID([7]签字版本!K657,9,7),"*******")</f>
        <v>90908210*******0053305</v>
      </c>
      <c r="K657" s="24" t="str">
        <f>[7]签字版本!L657</f>
        <v>连城县农村信用联社罗坊信用社</v>
      </c>
    </row>
    <row r="658" spans="1:11">
      <c r="A658" s="24" t="str">
        <f>[7]签字版本!A658</f>
        <v>652</v>
      </c>
      <c r="B658" s="24" t="str">
        <f>[7]签字版本!B658</f>
        <v>罗龙裕</v>
      </c>
      <c r="C658" s="24" t="str">
        <f>SUBSTITUTE([7]签字版本!C658,MID([7]签字版本!C658,7,8),"********")</f>
        <v>352627********1914</v>
      </c>
      <c r="D658" s="25" t="str">
        <f>SUBSTITUTE([7]签字版本!D658,MID([7]签字版本!D658,4,4),"****")</f>
        <v>312****</v>
      </c>
      <c r="E658" s="24" t="str">
        <f>[7]签字版本!E658</f>
        <v>下罗村</v>
      </c>
      <c r="F658" s="26">
        <f>[7]签字版本!F658</f>
        <v>3.1</v>
      </c>
      <c r="G658" s="26">
        <f>F658</f>
        <v>3.1</v>
      </c>
      <c r="H658" s="26">
        <f>G658*30</f>
        <v>93</v>
      </c>
      <c r="I658" s="26">
        <f>[7]签字版本!J658</f>
        <v>18.6</v>
      </c>
      <c r="J658" s="25" t="str">
        <f>SUBSTITUTE([7]签字版本!K658,MID([7]签字版本!K658,9,7),"*******")</f>
        <v>62218405*******5403</v>
      </c>
      <c r="K658" s="24" t="str">
        <f>[7]签字版本!L658</f>
        <v>连城县农村信用联社罗坊信用社</v>
      </c>
    </row>
    <row r="659" spans="1:11">
      <c r="A659" s="24" t="str">
        <f>[7]签字版本!A659</f>
        <v>653</v>
      </c>
      <c r="B659" s="24" t="str">
        <f>[7]签字版本!B659</f>
        <v>罗庆善</v>
      </c>
      <c r="C659" s="24" t="str">
        <f>SUBSTITUTE([7]签字版本!C659,MID([7]签字版本!C659,7,8),"********")</f>
        <v>352627********1918</v>
      </c>
      <c r="D659" s="25" t="str">
        <f>SUBSTITUTE([7]签字版本!D659,MID([7]签字版本!D659,4,4),"****")</f>
        <v>158****2930</v>
      </c>
      <c r="E659" s="24" t="str">
        <f>[7]签字版本!E659</f>
        <v>下罗村</v>
      </c>
      <c r="F659" s="26">
        <f>[7]签字版本!F659</f>
        <v>4.59</v>
      </c>
      <c r="G659" s="26">
        <f>F659</f>
        <v>4.59</v>
      </c>
      <c r="H659" s="26">
        <f>G659*30</f>
        <v>137.7</v>
      </c>
      <c r="I659" s="26">
        <f>[7]签字版本!J659</f>
        <v>27.54</v>
      </c>
      <c r="J659" s="25" t="str">
        <f>SUBSTITUTE([7]签字版本!K659,MID([7]签字版本!K659,9,7),"*******")</f>
        <v>90908210*******0053252</v>
      </c>
      <c r="K659" s="24" t="str">
        <f>[7]签字版本!L659</f>
        <v>连城县农村信用联社罗坊信用社</v>
      </c>
    </row>
    <row r="660" spans="1:11">
      <c r="A660" s="24" t="str">
        <f>[7]签字版本!A660</f>
        <v>654</v>
      </c>
      <c r="B660" s="24" t="str">
        <f>[7]签字版本!B660</f>
        <v>罗新明</v>
      </c>
      <c r="C660" s="24" t="str">
        <f>SUBSTITUTE([7]签字版本!C660,MID([7]签字版本!C660,7,8),"********")</f>
        <v>352627********1914</v>
      </c>
      <c r="D660" s="25" t="str">
        <f>SUBSTITUTE([7]签字版本!D660,MID([7]签字版本!D660,4,4),"****")</f>
        <v>158****5941</v>
      </c>
      <c r="E660" s="24" t="str">
        <f>[7]签字版本!E660</f>
        <v>下罗村</v>
      </c>
      <c r="F660" s="26">
        <f>[7]签字版本!F660</f>
        <v>2.6</v>
      </c>
      <c r="G660" s="26">
        <f>F660</f>
        <v>2.6</v>
      </c>
      <c r="H660" s="26">
        <f>G660*30</f>
        <v>78</v>
      </c>
      <c r="I660" s="26">
        <f>[7]签字版本!J660</f>
        <v>15.6</v>
      </c>
      <c r="J660" s="25" t="str">
        <f>SUBSTITUTE([7]签字版本!K660,MID([7]签字版本!K660,9,7),"*******")</f>
        <v>90908210*******0053216</v>
      </c>
      <c r="K660" s="24" t="str">
        <f>[7]签字版本!L660</f>
        <v>连城县农村信用联社罗坊信用社</v>
      </c>
    </row>
    <row r="661" spans="1:11">
      <c r="A661" s="24" t="str">
        <f>[7]签字版本!A661</f>
        <v>655</v>
      </c>
      <c r="B661" s="24" t="str">
        <f>[7]签字版本!B661</f>
        <v>李安群</v>
      </c>
      <c r="C661" s="24" t="str">
        <f>SUBSTITUTE([7]签字版本!C661,MID([7]签字版本!C661,7,8),"********")</f>
        <v>352627********1926</v>
      </c>
      <c r="D661" s="25" t="str">
        <f>SUBSTITUTE([7]签字版本!D661,MID([7]签字版本!D661,4,4),"****")</f>
        <v/>
      </c>
      <c r="E661" s="24" t="str">
        <f>[7]签字版本!E661</f>
        <v>下罗村</v>
      </c>
      <c r="F661" s="26">
        <f>[7]签字版本!F661</f>
        <v>2.43</v>
      </c>
      <c r="G661" s="26">
        <f>F661</f>
        <v>2.43</v>
      </c>
      <c r="H661" s="26">
        <f>G661*30</f>
        <v>72.9</v>
      </c>
      <c r="I661" s="26">
        <f>[7]签字版本!J661</f>
        <v>14.58</v>
      </c>
      <c r="J661" s="25" t="str">
        <f>SUBSTITUTE([7]签字版本!K661,MID([7]签字版本!K661,9,7),"*******")</f>
        <v>62218405*******4711</v>
      </c>
      <c r="K661" s="24" t="str">
        <f>[7]签字版本!L661</f>
        <v>连城县农村信用联社罗坊信用社</v>
      </c>
    </row>
    <row r="662" spans="1:11">
      <c r="A662" s="24" t="str">
        <f>[7]签字版本!A662</f>
        <v>656</v>
      </c>
      <c r="B662" s="24" t="str">
        <f>[7]签字版本!B662</f>
        <v>罗礼村</v>
      </c>
      <c r="C662" s="24" t="str">
        <f>SUBSTITUTE([7]签字版本!C662,MID([7]签字版本!C662,7,8),"********")</f>
        <v>352627********1936</v>
      </c>
      <c r="D662" s="25" t="str">
        <f>SUBSTITUTE([7]签字版本!D662,MID([7]签字版本!D662,4,4),"****")</f>
        <v>151****0610</v>
      </c>
      <c r="E662" s="24" t="str">
        <f>[7]签字版本!E662</f>
        <v>下罗村</v>
      </c>
      <c r="F662" s="26">
        <f>[7]签字版本!F662</f>
        <v>2.38</v>
      </c>
      <c r="G662" s="26">
        <f>F662</f>
        <v>2.38</v>
      </c>
      <c r="H662" s="26">
        <f>G662*30</f>
        <v>71.4</v>
      </c>
      <c r="I662" s="26">
        <f>[7]签字版本!J662</f>
        <v>14.28</v>
      </c>
      <c r="J662" s="25" t="str">
        <f>SUBSTITUTE([7]签字版本!K662,MID([7]签字版本!K662,9,7),"*******")</f>
        <v>90908210*******0053181</v>
      </c>
      <c r="K662" s="24" t="str">
        <f>[7]签字版本!L662</f>
        <v>连城县农村信用联社罗坊信用社</v>
      </c>
    </row>
    <row r="663" spans="1:11">
      <c r="A663" s="24" t="str">
        <f>[7]签字版本!A663</f>
        <v>657</v>
      </c>
      <c r="B663" s="24" t="str">
        <f>[7]签字版本!B663</f>
        <v>罗桂华</v>
      </c>
      <c r="C663" s="24" t="str">
        <f>SUBSTITUTE([7]签字版本!C663,MID([7]签字版本!C663,7,8),"********")</f>
        <v>352627********1921</v>
      </c>
      <c r="D663" s="25" t="str">
        <f>SUBSTITUTE([7]签字版本!D663,MID([7]签字版本!D663,4,4),"****")</f>
        <v/>
      </c>
      <c r="E663" s="24" t="str">
        <f>[7]签字版本!E663</f>
        <v>下罗村</v>
      </c>
      <c r="F663" s="26">
        <f>[7]签字版本!F663</f>
        <v>2.56</v>
      </c>
      <c r="G663" s="26">
        <f>F663</f>
        <v>2.56</v>
      </c>
      <c r="H663" s="26">
        <f>G663*30</f>
        <v>76.8</v>
      </c>
      <c r="I663" s="26">
        <f>[7]签字版本!J663</f>
        <v>15.36</v>
      </c>
      <c r="J663" s="25" t="str">
        <f>SUBSTITUTE([7]签字版本!K663,MID([7]签字版本!K663,9,7),"*******")</f>
        <v>62218405*******4240</v>
      </c>
      <c r="K663" s="24" t="str">
        <f>[7]签字版本!L663</f>
        <v>连城县农村信用联社罗坊信用社</v>
      </c>
    </row>
    <row r="664" spans="1:11">
      <c r="A664" s="24" t="str">
        <f>[7]签字版本!A664</f>
        <v>658</v>
      </c>
      <c r="B664" s="24" t="str">
        <f>[7]签字版本!B664</f>
        <v>罗礼升</v>
      </c>
      <c r="C664" s="24" t="str">
        <f>SUBSTITUTE([7]签字版本!C664,MID([7]签字版本!C664,7,8),"********")</f>
        <v>352627********1918</v>
      </c>
      <c r="D664" s="25" t="str">
        <f>SUBSTITUTE([7]签字版本!D664,MID([7]签字版本!D664,4,4),"****")</f>
        <v>137****3394</v>
      </c>
      <c r="E664" s="24" t="str">
        <f>[7]签字版本!E664</f>
        <v>下罗村</v>
      </c>
      <c r="F664" s="26">
        <f>[7]签字版本!F664</f>
        <v>4.1</v>
      </c>
      <c r="G664" s="26">
        <f>F664</f>
        <v>4.1</v>
      </c>
      <c r="H664" s="26">
        <f>G664*30</f>
        <v>123</v>
      </c>
      <c r="I664" s="26">
        <f>[7]签字版本!J664</f>
        <v>24.6</v>
      </c>
      <c r="J664" s="25" t="str">
        <f>SUBSTITUTE([7]签字版本!K664,MID([7]签字版本!K664,9,7),"*******")</f>
        <v>90908210*******0053261</v>
      </c>
      <c r="K664" s="24" t="str">
        <f>[7]签字版本!L664</f>
        <v>连城县农村信用联社罗坊信用社</v>
      </c>
    </row>
    <row r="665" spans="1:11">
      <c r="A665" s="24" t="str">
        <f>[7]签字版本!A665</f>
        <v>659</v>
      </c>
      <c r="B665" s="24" t="str">
        <f>[7]签字版本!B665</f>
        <v>魏先群</v>
      </c>
      <c r="C665" s="24" t="str">
        <f>SUBSTITUTE([7]签字版本!C665,MID([7]签字版本!C665,7,8),"********")</f>
        <v>352627********1924</v>
      </c>
      <c r="D665" s="25" t="str">
        <f>SUBSTITUTE([7]签字版本!D665,MID([7]签字版本!D665,4,4),"****")</f>
        <v>189****2909</v>
      </c>
      <c r="E665" s="24" t="str">
        <f>[7]签字版本!E665</f>
        <v>下罗村</v>
      </c>
      <c r="F665" s="26">
        <f>[7]签字版本!F665</f>
        <v>0.8</v>
      </c>
      <c r="G665" s="26">
        <f>F665</f>
        <v>0.8</v>
      </c>
      <c r="H665" s="26">
        <f>G665*30</f>
        <v>24</v>
      </c>
      <c r="I665" s="26">
        <f>[7]签字版本!J665</f>
        <v>4.8</v>
      </c>
      <c r="J665" s="25" t="str">
        <f>SUBSTITUTE([7]签字版本!K665,MID([7]签字版本!K665,9,7),"*******")</f>
        <v>62218405*******4612</v>
      </c>
      <c r="K665" s="24" t="str">
        <f>[7]签字版本!L665</f>
        <v>连城县农村信用联社罗坊信用社</v>
      </c>
    </row>
    <row r="666" spans="1:11">
      <c r="A666" s="24" t="str">
        <f>[7]签字版本!A666</f>
        <v>660</v>
      </c>
      <c r="B666" s="24" t="str">
        <f>[7]签字版本!B666</f>
        <v>罗生龙</v>
      </c>
      <c r="C666" s="24" t="str">
        <f>SUBSTITUTE([7]签字版本!C666,MID([7]签字版本!C666,7,8),"********")</f>
        <v>352627********1910</v>
      </c>
      <c r="D666" s="25" t="str">
        <f>SUBSTITUTE([7]签字版本!D666,MID([7]签字版本!D666,4,4),"****")</f>
        <v>138****4208</v>
      </c>
      <c r="E666" s="24" t="str">
        <f>[7]签字版本!E666</f>
        <v>下罗村</v>
      </c>
      <c r="F666" s="26">
        <f>[7]签字版本!F666</f>
        <v>5.7</v>
      </c>
      <c r="G666" s="26">
        <f>F666</f>
        <v>5.7</v>
      </c>
      <c r="H666" s="26">
        <f>G666*30</f>
        <v>171</v>
      </c>
      <c r="I666" s="26">
        <f>[7]签字版本!J666</f>
        <v>34.2</v>
      </c>
      <c r="J666" s="25" t="str">
        <f>SUBSTITUTE([7]签字版本!K666,MID([7]签字版本!K666,9,7),"*******")</f>
        <v>90908210*******0053476</v>
      </c>
      <c r="K666" s="24" t="str">
        <f>[7]签字版本!L666</f>
        <v>连城县农村信用联社罗坊信用社</v>
      </c>
    </row>
    <row r="667" spans="1:11">
      <c r="A667" s="24" t="str">
        <f>[7]签字版本!A667</f>
        <v>661</v>
      </c>
      <c r="B667" s="24" t="str">
        <f>[7]签字版本!B667</f>
        <v>罗旭辉</v>
      </c>
      <c r="C667" s="24" t="str">
        <f>SUBSTITUTE([7]签字版本!C667,MID([7]签字版本!C667,7,8),"********")</f>
        <v>352627********1915</v>
      </c>
      <c r="D667" s="25" t="str">
        <f>SUBSTITUTE([7]签字版本!D667,MID([7]签字版本!D667,4,4),"****")</f>
        <v>159****1898</v>
      </c>
      <c r="E667" s="24" t="str">
        <f>[7]签字版本!E667</f>
        <v>下罗村</v>
      </c>
      <c r="F667" s="26">
        <f>[7]签字版本!F667</f>
        <v>2.35</v>
      </c>
      <c r="G667" s="26">
        <f>F667</f>
        <v>2.35</v>
      </c>
      <c r="H667" s="26">
        <f>G667*30</f>
        <v>70.5</v>
      </c>
      <c r="I667" s="26">
        <f>[7]签字版本!J667</f>
        <v>14.1</v>
      </c>
      <c r="J667" s="25" t="str">
        <f>SUBSTITUTE([7]签字版本!K667,MID([7]签字版本!K667,9,7),"*******")</f>
        <v>90908210*******0053430</v>
      </c>
      <c r="K667" s="24" t="str">
        <f>[7]签字版本!L667</f>
        <v>连城县农村信用联社罗坊信用社</v>
      </c>
    </row>
    <row r="668" spans="1:11">
      <c r="A668" s="24" t="str">
        <f>[7]签字版本!A668</f>
        <v>662</v>
      </c>
      <c r="B668" s="24" t="str">
        <f>[7]签字版本!B668</f>
        <v>罗旭煌</v>
      </c>
      <c r="C668" s="24" t="str">
        <f>SUBSTITUTE([7]签字版本!C668,MID([7]签字版本!C668,7,8),"********")</f>
        <v>352627********191X</v>
      </c>
      <c r="D668" s="25" t="str">
        <f>SUBSTITUTE([7]签字版本!D668,MID([7]签字版本!D668,4,4),"****")</f>
        <v/>
      </c>
      <c r="E668" s="24" t="str">
        <f>[7]签字版本!E668</f>
        <v>下罗村</v>
      </c>
      <c r="F668" s="26">
        <f>[7]签字版本!F668</f>
        <v>2.35</v>
      </c>
      <c r="G668" s="26">
        <f>F668</f>
        <v>2.35</v>
      </c>
      <c r="H668" s="26">
        <f>G668*30</f>
        <v>70.5</v>
      </c>
      <c r="I668" s="26">
        <f>[7]签字版本!J668</f>
        <v>14.1</v>
      </c>
      <c r="J668" s="25" t="str">
        <f>SUBSTITUTE([7]签字版本!K668,MID([7]签字版本!K668,9,7),"*******")</f>
        <v>90908210*******0053449</v>
      </c>
      <c r="K668" s="24" t="str">
        <f>[7]签字版本!L668</f>
        <v>连城县农村信用联社罗坊信用社</v>
      </c>
    </row>
    <row r="669" spans="1:11">
      <c r="A669" s="24" t="str">
        <f>[7]签字版本!A669</f>
        <v>663</v>
      </c>
      <c r="B669" s="24" t="str">
        <f>[7]签字版本!B669</f>
        <v>罗兴龙</v>
      </c>
      <c r="C669" s="24" t="str">
        <f>SUBSTITUTE([7]签字版本!C669,MID([7]签字版本!C669,7,8),"********")</f>
        <v>352627********1915</v>
      </c>
      <c r="D669" s="25" t="str">
        <f>SUBSTITUTE([7]签字版本!D669,MID([7]签字版本!D669,4,4),"****")</f>
        <v>138****7680</v>
      </c>
      <c r="E669" s="24" t="str">
        <f>[7]签字版本!E669</f>
        <v>下罗村</v>
      </c>
      <c r="F669" s="26">
        <f>[7]签字版本!F669</f>
        <v>3.18</v>
      </c>
      <c r="G669" s="26">
        <f>F669</f>
        <v>3.18</v>
      </c>
      <c r="H669" s="26">
        <f>G669*30</f>
        <v>95.4</v>
      </c>
      <c r="I669" s="26">
        <f>[7]签字版本!J669</f>
        <v>19.08</v>
      </c>
      <c r="J669" s="25" t="str">
        <f>SUBSTITUTE([7]签字版本!K669,MID([7]签字版本!K669,9,7),"*******")</f>
        <v>90908210*******53635</v>
      </c>
      <c r="K669" s="24" t="str">
        <f>[7]签字版本!L669</f>
        <v>连城县农村信用联社罗坊信用社</v>
      </c>
    </row>
    <row r="670" spans="1:11">
      <c r="A670" s="24" t="str">
        <f>[7]签字版本!A670</f>
        <v>664</v>
      </c>
      <c r="B670" s="24" t="str">
        <f>[7]签字版本!B670</f>
        <v>罗金星</v>
      </c>
      <c r="C670" s="24" t="str">
        <f>SUBSTITUTE([7]签字版本!C670,MID([7]签字版本!C670,7,8),"********")</f>
        <v>352627********1916</v>
      </c>
      <c r="D670" s="25" t="str">
        <f>SUBSTITUTE([7]签字版本!D670,MID([7]签字版本!D670,4,4),"****")</f>
        <v>130****6223</v>
      </c>
      <c r="E670" s="24" t="str">
        <f>[7]签字版本!E670</f>
        <v>下罗村</v>
      </c>
      <c r="F670" s="26">
        <f>[7]签字版本!F670</f>
        <v>2.87</v>
      </c>
      <c r="G670" s="26">
        <f>F670</f>
        <v>2.87</v>
      </c>
      <c r="H670" s="26">
        <f>G670*30</f>
        <v>86.1</v>
      </c>
      <c r="I670" s="26">
        <f>[7]签字版本!J670</f>
        <v>17.22</v>
      </c>
      <c r="J670" s="25" t="str">
        <f>SUBSTITUTE([7]签字版本!K670,MID([7]签字版本!K670,9,7),"*******")</f>
        <v>90908210*******0053528</v>
      </c>
      <c r="K670" s="24" t="str">
        <f>[7]签字版本!L670</f>
        <v>连城县农村信用联社罗坊信用社</v>
      </c>
    </row>
    <row r="671" spans="1:11">
      <c r="A671" s="24" t="str">
        <f>[7]签字版本!A671</f>
        <v>665</v>
      </c>
      <c r="B671" s="24" t="str">
        <f>[7]签字版本!B671</f>
        <v>罗四龙</v>
      </c>
      <c r="C671" s="24" t="str">
        <f>SUBSTITUTE([7]签字版本!C671,MID([7]签字版本!C671,7,8),"********")</f>
        <v>352627********1911</v>
      </c>
      <c r="D671" s="25" t="str">
        <f>SUBSTITUTE([7]签字版本!D671,MID([7]签字版本!D671,4,4),"****")</f>
        <v>180****8313</v>
      </c>
      <c r="E671" s="24" t="str">
        <f>[7]签字版本!E671</f>
        <v>下罗村</v>
      </c>
      <c r="F671" s="26">
        <f>[7]签字版本!F671</f>
        <v>2.35</v>
      </c>
      <c r="G671" s="26">
        <f>F671</f>
        <v>2.35</v>
      </c>
      <c r="H671" s="26">
        <f>G671*30</f>
        <v>70.5</v>
      </c>
      <c r="I671" s="26">
        <f>[7]签字版本!J671</f>
        <v>14.1</v>
      </c>
      <c r="J671" s="25" t="str">
        <f>SUBSTITUTE([7]签字版本!K671,MID([7]签字版本!K671,9,7),"*******")</f>
        <v>90908210*******0053467</v>
      </c>
      <c r="K671" s="24" t="str">
        <f>[7]签字版本!L671</f>
        <v>连城县农村信用联社罗坊信用社</v>
      </c>
    </row>
    <row r="672" spans="1:11">
      <c r="A672" s="24" t="str">
        <f>[7]签字版本!A672</f>
        <v>666</v>
      </c>
      <c r="B672" s="24" t="str">
        <f>[7]签字版本!B672</f>
        <v>付长群</v>
      </c>
      <c r="C672" s="24" t="str">
        <f>SUBSTITUTE([7]签字版本!C672,MID([7]签字版本!C672,7,8),"********")</f>
        <v>352627********1922</v>
      </c>
      <c r="D672" s="25" t="str">
        <f>SUBSTITUTE([7]签字版本!D672,MID([7]签字版本!D672,4,4),"****")</f>
        <v/>
      </c>
      <c r="E672" s="24" t="str">
        <f>[7]签字版本!E672</f>
        <v>下罗村</v>
      </c>
      <c r="F672" s="26">
        <f>[7]签字版本!F672</f>
        <v>6.91</v>
      </c>
      <c r="G672" s="26">
        <f>F672</f>
        <v>6.91</v>
      </c>
      <c r="H672" s="26">
        <f>G672*30</f>
        <v>207.3</v>
      </c>
      <c r="I672" s="26">
        <f>[7]签字版本!J672</f>
        <v>41.46</v>
      </c>
      <c r="J672" s="25" t="str">
        <f>SUBSTITUTE([7]签字版本!K672,MID([7]签字版本!K672,9,7),"*******")</f>
        <v>62218405*******5270</v>
      </c>
      <c r="K672" s="24" t="str">
        <f>[7]签字版本!L672</f>
        <v>连城县农村信用联社罗坊信用社</v>
      </c>
    </row>
    <row r="673" spans="1:11">
      <c r="A673" s="24" t="str">
        <f>[7]签字版本!A673</f>
        <v>667</v>
      </c>
      <c r="B673" s="24" t="str">
        <f>[7]签字版本!B673</f>
        <v>罗金龙</v>
      </c>
      <c r="C673" s="24" t="str">
        <f>SUBSTITUTE([7]签字版本!C673,MID([7]签字版本!C673,7,8),"********")</f>
        <v>352627********1911</v>
      </c>
      <c r="D673" s="25" t="str">
        <f>SUBSTITUTE([7]签字版本!D673,MID([7]签字版本!D673,4,4),"****")</f>
        <v>312****</v>
      </c>
      <c r="E673" s="24" t="str">
        <f>[7]签字版本!E673</f>
        <v>下罗村</v>
      </c>
      <c r="F673" s="26">
        <f>[7]签字版本!F673</f>
        <v>3.58</v>
      </c>
      <c r="G673" s="26">
        <f>F673</f>
        <v>3.58</v>
      </c>
      <c r="H673" s="26">
        <f>G673*30</f>
        <v>107.4</v>
      </c>
      <c r="I673" s="26">
        <f>[7]签字版本!J673</f>
        <v>21.48</v>
      </c>
      <c r="J673" s="25" t="str">
        <f>SUBSTITUTE([7]签字版本!K673,MID([7]签字版本!K673,9,7),"*******")</f>
        <v>90908210*******0053485</v>
      </c>
      <c r="K673" s="24" t="str">
        <f>[7]签字版本!L673</f>
        <v>连城县农村信用联社罗坊信用社</v>
      </c>
    </row>
    <row r="674" spans="1:11">
      <c r="A674" s="24" t="str">
        <f>[7]签字版本!A674</f>
        <v>668</v>
      </c>
      <c r="B674" s="24" t="str">
        <f>[7]签字版本!B674</f>
        <v>罗菊如</v>
      </c>
      <c r="C674" s="24" t="str">
        <f>SUBSTITUTE([7]签字版本!C674,MID([7]签字版本!C674,7,8),"********")</f>
        <v>352627********1941</v>
      </c>
      <c r="D674" s="25" t="str">
        <f>SUBSTITUTE([7]签字版本!D674,MID([7]签字版本!D674,4,4),"****")</f>
        <v>312****</v>
      </c>
      <c r="E674" s="24" t="str">
        <f>[7]签字版本!E674</f>
        <v>下罗村</v>
      </c>
      <c r="F674" s="26">
        <f>[7]签字版本!F674</f>
        <v>4.04</v>
      </c>
      <c r="G674" s="26">
        <f>F674</f>
        <v>4.04</v>
      </c>
      <c r="H674" s="26">
        <f>G674*30</f>
        <v>121.2</v>
      </c>
      <c r="I674" s="26">
        <f>[7]签字版本!J674</f>
        <v>24.24</v>
      </c>
      <c r="J674" s="25" t="str">
        <f>SUBSTITUTE([7]签字版本!K674,MID([7]签字版本!K674,9,7),"*******")</f>
        <v>62218405*******5312</v>
      </c>
      <c r="K674" s="24" t="str">
        <f>[7]签字版本!L674</f>
        <v>连城县农村信用联社罗坊信用社</v>
      </c>
    </row>
    <row r="675" spans="1:11">
      <c r="A675" s="24" t="str">
        <f>[7]签字版本!A675</f>
        <v>669</v>
      </c>
      <c r="B675" s="24" t="str">
        <f>[7]签字版本!B675</f>
        <v>罗礼钦</v>
      </c>
      <c r="C675" s="24" t="str">
        <f>SUBSTITUTE([7]签字版本!C675,MID([7]签字版本!C675,7,8),"********")</f>
        <v>352627********1917</v>
      </c>
      <c r="D675" s="25" t="str">
        <f>SUBSTITUTE([7]签字版本!D675,MID([7]签字版本!D675,4,4),"****")</f>
        <v>133****6515</v>
      </c>
      <c r="E675" s="24" t="str">
        <f>[7]签字版本!E675</f>
        <v>下罗村</v>
      </c>
      <c r="F675" s="26">
        <f>[7]签字版本!F675</f>
        <v>5.75</v>
      </c>
      <c r="G675" s="26">
        <f>F675</f>
        <v>5.75</v>
      </c>
      <c r="H675" s="26">
        <f>G675*30</f>
        <v>172.5</v>
      </c>
      <c r="I675" s="26">
        <f>[7]签字版本!J675</f>
        <v>34.5</v>
      </c>
      <c r="J675" s="25" t="str">
        <f>SUBSTITUTE([7]签字版本!K675,MID([7]签字版本!K675,9,7),"*******")</f>
        <v>90908210*******0053519</v>
      </c>
      <c r="K675" s="24" t="str">
        <f>[7]签字版本!L675</f>
        <v>连城县农村信用联社罗坊信用社</v>
      </c>
    </row>
    <row r="676" spans="1:11">
      <c r="A676" s="24" t="str">
        <f>[7]签字版本!A676</f>
        <v>670</v>
      </c>
      <c r="B676" s="24" t="str">
        <f>[7]签字版本!B676</f>
        <v>罗通</v>
      </c>
      <c r="C676" s="24" t="str">
        <f>SUBSTITUTE([7]签字版本!C676,MID([7]签字版本!C676,7,8),"********")</f>
        <v>352627********1910</v>
      </c>
      <c r="D676" s="25" t="str">
        <f>SUBSTITUTE([7]签字版本!D676,MID([7]签字版本!D676,4,4),"****")</f>
        <v>312****</v>
      </c>
      <c r="E676" s="24" t="str">
        <f>[7]签字版本!E676</f>
        <v>下罗村</v>
      </c>
      <c r="F676" s="26">
        <f>[7]签字版本!F676</f>
        <v>3.03</v>
      </c>
      <c r="G676" s="26">
        <f>F676</f>
        <v>3.03</v>
      </c>
      <c r="H676" s="26">
        <f>G676*30</f>
        <v>90.9</v>
      </c>
      <c r="I676" s="26">
        <f>[7]签字版本!J676</f>
        <v>18.18</v>
      </c>
      <c r="J676" s="25" t="str">
        <f>SUBSTITUTE([7]签字版本!K676,MID([7]签字版本!K676,9,7),"*******")</f>
        <v>90908210*******0053591</v>
      </c>
      <c r="K676" s="24" t="str">
        <f>[7]签字版本!L676</f>
        <v>连城县农村信用联社罗坊信用社</v>
      </c>
    </row>
    <row r="677" spans="1:11">
      <c r="A677" s="24" t="str">
        <f>[7]签字版本!A677</f>
        <v>671</v>
      </c>
      <c r="B677" s="24" t="str">
        <f>[7]签字版本!B677</f>
        <v>罗文</v>
      </c>
      <c r="C677" s="24" t="str">
        <f>SUBSTITUTE([7]签字版本!C677,MID([7]签字版本!C677,7,8),"********")</f>
        <v>352627********1937</v>
      </c>
      <c r="D677" s="25" t="str">
        <f>SUBSTITUTE([7]签字版本!D677,MID([7]签字版本!D677,4,4),"****")</f>
        <v>312****</v>
      </c>
      <c r="E677" s="24" t="str">
        <f>[7]签字版本!E677</f>
        <v>下罗村</v>
      </c>
      <c r="F677" s="26">
        <f>[7]签字版本!F677</f>
        <v>3.02</v>
      </c>
      <c r="G677" s="26">
        <f>F677</f>
        <v>3.02</v>
      </c>
      <c r="H677" s="26">
        <f>G677*30</f>
        <v>90.6</v>
      </c>
      <c r="I677" s="26">
        <f>[7]签字版本!J677</f>
        <v>18.12</v>
      </c>
      <c r="J677" s="25" t="str">
        <f>SUBSTITUTE([7]签字版本!K677,MID([7]签字版本!K677,9,7),"*******")</f>
        <v>62303611*******9967</v>
      </c>
      <c r="K677" s="24" t="str">
        <f>[7]签字版本!L677</f>
        <v>连城县农村信用联社罗坊信用社</v>
      </c>
    </row>
    <row r="678" spans="1:11">
      <c r="A678" s="24" t="str">
        <f>[7]签字版本!A678</f>
        <v>672</v>
      </c>
      <c r="B678" s="24" t="str">
        <f>[7]签字版本!B678</f>
        <v>李银菊</v>
      </c>
      <c r="C678" s="24" t="str">
        <f>SUBSTITUTE([7]签字版本!C678,MID([7]签字版本!C678,7,8),"********")</f>
        <v>352627********1929</v>
      </c>
      <c r="D678" s="25" t="str">
        <f>SUBSTITUTE([7]签字版本!D678,MID([7]签字版本!D678,4,4),"****")</f>
        <v>158****2237</v>
      </c>
      <c r="E678" s="24" t="str">
        <f>[7]签字版本!E678</f>
        <v>下罗村</v>
      </c>
      <c r="F678" s="26">
        <f>[7]签字版本!F678</f>
        <v>1.79</v>
      </c>
      <c r="G678" s="26">
        <f>F678</f>
        <v>1.79</v>
      </c>
      <c r="H678" s="26">
        <f>G678*30</f>
        <v>53.7</v>
      </c>
      <c r="I678" s="26">
        <f>[7]签字版本!J678</f>
        <v>10.74</v>
      </c>
      <c r="J678" s="25" t="str">
        <f>SUBSTITUTE([7]签字版本!K678,MID([7]签字版本!K678,9,7),"*******")</f>
        <v>90908210*******0213115</v>
      </c>
      <c r="K678" s="24" t="str">
        <f>[7]签字版本!L678</f>
        <v>连城县农村信用联社罗坊信用社</v>
      </c>
    </row>
    <row r="679" spans="1:11">
      <c r="A679" s="24" t="str">
        <f>[7]签字版本!A679</f>
        <v>673</v>
      </c>
      <c r="B679" s="24" t="str">
        <f>[7]签字版本!B679</f>
        <v>罗旺升</v>
      </c>
      <c r="C679" s="24" t="str">
        <f>SUBSTITUTE([7]签字版本!C679,MID([7]签字版本!C679,7,8),"********")</f>
        <v>352627********1910</v>
      </c>
      <c r="D679" s="25" t="str">
        <f>SUBSTITUTE([7]签字版本!D679,MID([7]签字版本!D679,4,4),"****")</f>
        <v>150****1941</v>
      </c>
      <c r="E679" s="24" t="str">
        <f>[7]签字版本!E679</f>
        <v>下罗村</v>
      </c>
      <c r="F679" s="26">
        <f>[7]签字版本!F679</f>
        <v>5.01</v>
      </c>
      <c r="G679" s="26">
        <f>F679</f>
        <v>5.01</v>
      </c>
      <c r="H679" s="26">
        <f>G679*30</f>
        <v>150.3</v>
      </c>
      <c r="I679" s="26">
        <f>[7]签字版本!J679</f>
        <v>30.06</v>
      </c>
      <c r="J679" s="25" t="str">
        <f>SUBSTITUTE([7]签字版本!K679,MID([7]签字版本!K679,9,7),"*******")</f>
        <v>90908210*******0053573</v>
      </c>
      <c r="K679" s="24" t="str">
        <f>[7]签字版本!L679</f>
        <v>连城县农村信用联社罗坊信用社</v>
      </c>
    </row>
    <row r="680" spans="1:11">
      <c r="A680" s="24" t="str">
        <f>[7]签字版本!A680</f>
        <v>674</v>
      </c>
      <c r="B680" s="24" t="str">
        <f>[7]签字版本!B680</f>
        <v>罗礼树</v>
      </c>
      <c r="C680" s="24" t="str">
        <f>SUBSTITUTE([7]签字版本!C680,MID([7]签字版本!C680,7,8),"********")</f>
        <v>352627********1916</v>
      </c>
      <c r="D680" s="25" t="str">
        <f>SUBSTITUTE([7]签字版本!D680,MID([7]签字版本!D680,4,4),"****")</f>
        <v>159****1329</v>
      </c>
      <c r="E680" s="24" t="str">
        <f>[7]签字版本!E680</f>
        <v>下罗村</v>
      </c>
      <c r="F680" s="26">
        <f>[7]签字版本!F680</f>
        <v>2.04</v>
      </c>
      <c r="G680" s="26">
        <f>F680</f>
        <v>2.04</v>
      </c>
      <c r="H680" s="26">
        <f>G680*30</f>
        <v>61.2</v>
      </c>
      <c r="I680" s="26">
        <f>[7]签字版本!J680</f>
        <v>12.24</v>
      </c>
      <c r="J680" s="25" t="str">
        <f>SUBSTITUTE([7]签字版本!K680,MID([7]签字版本!K680,9,7),"*******")</f>
        <v>90908210*******0053564</v>
      </c>
      <c r="K680" s="24" t="str">
        <f>[7]签字版本!L680</f>
        <v>连城县农村信用联社罗坊信用社</v>
      </c>
    </row>
    <row r="681" spans="1:11">
      <c r="A681" s="24" t="str">
        <f>[7]签字版本!A681</f>
        <v>675</v>
      </c>
      <c r="B681" s="24" t="str">
        <f>[7]签字版本!B681</f>
        <v>罗海龙</v>
      </c>
      <c r="C681" s="24" t="str">
        <f>SUBSTITUTE([7]签字版本!C681,MID([7]签字版本!C681,7,8),"********")</f>
        <v>352627********1911</v>
      </c>
      <c r="D681" s="25" t="str">
        <f>SUBSTITUTE([7]签字版本!D681,MID([7]签字版本!D681,4,4),"****")</f>
        <v>151****3998</v>
      </c>
      <c r="E681" s="24" t="str">
        <f>[7]签字版本!E681</f>
        <v>下罗村</v>
      </c>
      <c r="F681" s="26">
        <f>[7]签字版本!F681</f>
        <v>3.36</v>
      </c>
      <c r="G681" s="26">
        <f>F681</f>
        <v>3.36</v>
      </c>
      <c r="H681" s="26">
        <f>G681*30</f>
        <v>100.8</v>
      </c>
      <c r="I681" s="26">
        <f>[7]签字版本!J681</f>
        <v>20.16</v>
      </c>
      <c r="J681" s="25" t="str">
        <f>SUBSTITUTE([7]签字版本!K681,MID([7]签字版本!K681,9,7),"*******")</f>
        <v>90908210*******0053458</v>
      </c>
      <c r="K681" s="24" t="str">
        <f>[7]签字版本!L681</f>
        <v>连城县农村信用联社罗坊信用社</v>
      </c>
    </row>
    <row r="682" spans="1:11">
      <c r="A682" s="24" t="str">
        <f>[7]签字版本!A682</f>
        <v>676</v>
      </c>
      <c r="B682" s="24" t="str">
        <f>[7]签字版本!B682</f>
        <v>罗冬梅</v>
      </c>
      <c r="C682" s="24" t="str">
        <f>SUBSTITUTE([7]签字版本!C682,MID([7]签字版本!C682,7,8),"********")</f>
        <v>352627********192X</v>
      </c>
      <c r="D682" s="25" t="str">
        <f>SUBSTITUTE([7]签字版本!D682,MID([7]签字版本!D682,4,4),"****")</f>
        <v>312****</v>
      </c>
      <c r="E682" s="24" t="str">
        <f>[7]签字版本!E682</f>
        <v>下罗村</v>
      </c>
      <c r="F682" s="26">
        <f>[7]签字版本!F682</f>
        <v>2.56</v>
      </c>
      <c r="G682" s="26">
        <f>F682</f>
        <v>2.56</v>
      </c>
      <c r="H682" s="26">
        <f>G682*30</f>
        <v>76.8</v>
      </c>
      <c r="I682" s="26">
        <f>[7]签字版本!J682</f>
        <v>15.36</v>
      </c>
      <c r="J682" s="25" t="str">
        <f>SUBSTITUTE([7]签字版本!K682,MID([7]签字版本!K682,9,7),"*******")</f>
        <v>62303611*******3860</v>
      </c>
      <c r="K682" s="24" t="str">
        <f>[7]签字版本!L682</f>
        <v>连城县农村信用联社罗坊信用社</v>
      </c>
    </row>
    <row r="683" spans="1:11">
      <c r="A683" s="24" t="str">
        <f>[7]签字版本!A683</f>
        <v>677</v>
      </c>
      <c r="B683" s="24" t="str">
        <f>[7]签字版本!B683</f>
        <v>罗炎相</v>
      </c>
      <c r="C683" s="24" t="str">
        <f>SUBSTITUTE([7]签字版本!C683,MID([7]签字版本!C683,7,8),"********")</f>
        <v>352627********191X</v>
      </c>
      <c r="D683" s="25" t="str">
        <f>SUBSTITUTE([7]签字版本!D683,MID([7]签字版本!D683,4,4),"****")</f>
        <v>150****1090</v>
      </c>
      <c r="E683" s="24" t="str">
        <f>[7]签字版本!E683</f>
        <v>下罗村</v>
      </c>
      <c r="F683" s="26">
        <f>[7]签字版本!F683</f>
        <v>5.79</v>
      </c>
      <c r="G683" s="26">
        <f>F683</f>
        <v>5.79</v>
      </c>
      <c r="H683" s="26">
        <f>G683*30</f>
        <v>173.7</v>
      </c>
      <c r="I683" s="26">
        <f>[7]签字版本!J683</f>
        <v>34.74</v>
      </c>
      <c r="J683" s="25" t="str">
        <f>SUBSTITUTE([7]签字版本!K683,MID([7]签字版本!K683,9,7),"*******")</f>
        <v>90908210*******0053500</v>
      </c>
      <c r="K683" s="24" t="str">
        <f>[7]签字版本!L683</f>
        <v>连城县农村信用联社罗坊信用社</v>
      </c>
    </row>
    <row r="684" spans="1:11">
      <c r="A684" s="24" t="str">
        <f>[7]签字版本!A684</f>
        <v>678</v>
      </c>
      <c r="B684" s="24" t="str">
        <f>[7]签字版本!B684</f>
        <v>罗美芳</v>
      </c>
      <c r="C684" s="24" t="str">
        <f>SUBSTITUTE([7]签字版本!C684,MID([7]签字版本!C684,7,8),"********")</f>
        <v>352627********1913</v>
      </c>
      <c r="D684" s="25" t="str">
        <f>SUBSTITUTE([7]签字版本!D684,MID([7]签字版本!D684,4,4),"****")</f>
        <v>150****0141</v>
      </c>
      <c r="E684" s="24" t="str">
        <f>[7]签字版本!E684</f>
        <v>下罗村</v>
      </c>
      <c r="F684" s="26">
        <f>[7]签字版本!F684</f>
        <v>5.44</v>
      </c>
      <c r="G684" s="26">
        <f>F684</f>
        <v>5.44</v>
      </c>
      <c r="H684" s="26">
        <f>G684*30</f>
        <v>163.2</v>
      </c>
      <c r="I684" s="26">
        <f>[7]签字版本!J684</f>
        <v>32.64</v>
      </c>
      <c r="J684" s="25" t="str">
        <f>SUBSTITUTE([7]签字版本!K684,MID([7]签字版本!K684,9,7),"*******")</f>
        <v>90908210*******0053626</v>
      </c>
      <c r="K684" s="24" t="str">
        <f>[7]签字版本!L684</f>
        <v>连城县农村信用联社罗坊信用社</v>
      </c>
    </row>
    <row r="685" spans="1:11">
      <c r="A685" s="24" t="str">
        <f>[7]签字版本!A685</f>
        <v>679</v>
      </c>
      <c r="B685" s="24" t="str">
        <f>[7]签字版本!B685</f>
        <v>陈米招</v>
      </c>
      <c r="C685" s="24" t="str">
        <f>SUBSTITUTE([7]签字版本!C685,MID([7]签字版本!C685,7,8),"********")</f>
        <v>352627********1927</v>
      </c>
      <c r="D685" s="25" t="str">
        <f>SUBSTITUTE([7]签字版本!D685,MID([7]签字版本!D685,4,4),"****")</f>
        <v/>
      </c>
      <c r="E685" s="24" t="str">
        <f>[7]签字版本!E685</f>
        <v>下罗村</v>
      </c>
      <c r="F685" s="26">
        <f>[7]签字版本!F685</f>
        <v>1.05</v>
      </c>
      <c r="G685" s="26">
        <f>F685</f>
        <v>1.05</v>
      </c>
      <c r="H685" s="26">
        <f>G685*30</f>
        <v>31.5</v>
      </c>
      <c r="I685" s="26">
        <f>[7]签字版本!J685</f>
        <v>6.3</v>
      </c>
      <c r="J685" s="25" t="str">
        <f>SUBSTITUTE([7]签字版本!K685,MID([7]签字版本!K685,9,7),"*******")</f>
        <v>62218405*******5742</v>
      </c>
      <c r="K685" s="24" t="str">
        <f>[7]签字版本!L685</f>
        <v>连城县农村信用联社罗坊信用社</v>
      </c>
    </row>
    <row r="686" spans="1:11">
      <c r="A686" s="24" t="str">
        <f>[7]签字版本!A686</f>
        <v>680</v>
      </c>
      <c r="B686" s="24" t="str">
        <f>[7]签字版本!B686</f>
        <v>罗礼田</v>
      </c>
      <c r="C686" s="24" t="str">
        <f>SUBSTITUTE([7]签字版本!C686,MID([7]签字版本!C686,7,8),"********")</f>
        <v>352627********1912</v>
      </c>
      <c r="D686" s="25" t="str">
        <f>SUBSTITUTE([7]签字版本!D686,MID([7]签字版本!D686,4,4),"****")</f>
        <v>849****</v>
      </c>
      <c r="E686" s="24" t="str">
        <f>[7]签字版本!E686</f>
        <v>下罗村</v>
      </c>
      <c r="F686" s="26">
        <f>[7]签字版本!F686</f>
        <v>5.37</v>
      </c>
      <c r="G686" s="26">
        <f>F686</f>
        <v>5.37</v>
      </c>
      <c r="H686" s="26">
        <f>G686*30</f>
        <v>161.1</v>
      </c>
      <c r="I686" s="26">
        <f>[7]签字版本!J686</f>
        <v>32.22</v>
      </c>
      <c r="J686" s="25" t="str">
        <f>SUBSTITUTE([7]签字版本!K686,MID([7]签字版本!K686,9,7),"*******")</f>
        <v>90908210*******0053760</v>
      </c>
      <c r="K686" s="24" t="str">
        <f>[7]签字版本!L686</f>
        <v>连城县农村信用联社罗坊信用社</v>
      </c>
    </row>
    <row r="687" spans="1:11">
      <c r="A687" s="24" t="str">
        <f>[7]签字版本!A687</f>
        <v>681</v>
      </c>
      <c r="B687" s="24" t="str">
        <f>[7]签字版本!B687</f>
        <v>罗福祥</v>
      </c>
      <c r="C687" s="24" t="str">
        <f>SUBSTITUTE([7]签字版本!C687,MID([7]签字版本!C687,7,8),"********")</f>
        <v>352627********1937</v>
      </c>
      <c r="D687" s="25" t="str">
        <f>SUBSTITUTE([7]签字版本!D687,MID([7]签字版本!D687,4,4),"****")</f>
        <v>135****0650</v>
      </c>
      <c r="E687" s="24" t="str">
        <f>[7]签字版本!E687</f>
        <v>下罗村</v>
      </c>
      <c r="F687" s="26">
        <f>[7]签字版本!F687</f>
        <v>7.66</v>
      </c>
      <c r="G687" s="26">
        <f>F687</f>
        <v>7.66</v>
      </c>
      <c r="H687" s="26">
        <f>G687*30</f>
        <v>229.8</v>
      </c>
      <c r="I687" s="26">
        <f>[7]签字版本!J687</f>
        <v>45.96</v>
      </c>
      <c r="J687" s="25" t="str">
        <f>SUBSTITUTE([7]签字版本!K687,MID([7]签字版本!K687,9,7),"*******")</f>
        <v>90908210*******0053742</v>
      </c>
      <c r="K687" s="24" t="str">
        <f>[7]签字版本!L687</f>
        <v>连城县农村信用联社罗坊信用社</v>
      </c>
    </row>
    <row r="688" spans="1:11">
      <c r="A688" s="24" t="str">
        <f>[7]签字版本!A688</f>
        <v>682</v>
      </c>
      <c r="B688" s="24" t="str">
        <f>[7]签字版本!B688</f>
        <v>刘月清</v>
      </c>
      <c r="C688" s="24" t="str">
        <f>SUBSTITUTE([7]签字版本!C688,MID([7]签字版本!C688,7,8),"********")</f>
        <v>352627********1925</v>
      </c>
      <c r="D688" s="25" t="str">
        <f>SUBSTITUTE([7]签字版本!D688,MID([7]签字版本!D688,4,4),"****")</f>
        <v>312****</v>
      </c>
      <c r="E688" s="24" t="str">
        <f>[7]签字版本!E688</f>
        <v>下罗村</v>
      </c>
      <c r="F688" s="26">
        <f>[7]签字版本!F688</f>
        <v>6.03</v>
      </c>
      <c r="G688" s="26">
        <f>F688</f>
        <v>6.03</v>
      </c>
      <c r="H688" s="26">
        <f>G688*30</f>
        <v>180.9</v>
      </c>
      <c r="I688" s="26">
        <f>[7]签字版本!J688</f>
        <v>36.18</v>
      </c>
      <c r="J688" s="25" t="str">
        <f>SUBSTITUTE([7]签字版本!K688,MID([7]签字版本!K688,9,7),"*******")</f>
        <v>62218405*******5908</v>
      </c>
      <c r="K688" s="24" t="str">
        <f>[7]签字版本!L688</f>
        <v>连城县农村信用联社罗坊信用社</v>
      </c>
    </row>
    <row r="689" spans="1:11">
      <c r="A689" s="24" t="str">
        <f>[7]签字版本!A689</f>
        <v>683</v>
      </c>
      <c r="B689" s="24" t="str">
        <f>[7]签字版本!B689</f>
        <v>吴金华</v>
      </c>
      <c r="C689" s="24" t="str">
        <f>SUBSTITUTE([7]签字版本!C689,MID([7]签字版本!C689,7,8),"********")</f>
        <v>352627********1929</v>
      </c>
      <c r="D689" s="25" t="str">
        <f>SUBSTITUTE([7]签字版本!D689,MID([7]签字版本!D689,4,4),"****")</f>
        <v>152****7495</v>
      </c>
      <c r="E689" s="24" t="str">
        <f>[7]签字版本!E689</f>
        <v>下罗村</v>
      </c>
      <c r="F689" s="26">
        <f>[7]签字版本!F689</f>
        <v>5.73</v>
      </c>
      <c r="G689" s="26">
        <f>F689</f>
        <v>5.73</v>
      </c>
      <c r="H689" s="26">
        <f>G689*30</f>
        <v>171.9</v>
      </c>
      <c r="I689" s="26">
        <f>[7]签字版本!J689</f>
        <v>34.38</v>
      </c>
      <c r="J689" s="25" t="str">
        <f>SUBSTITUTE([7]签字版本!K689,MID([7]签字版本!K689,9,7),"*******")</f>
        <v>90908210*******0053859</v>
      </c>
      <c r="K689" s="24" t="str">
        <f>[7]签字版本!L689</f>
        <v>连城县农村信用联社罗坊信用社</v>
      </c>
    </row>
    <row r="690" spans="1:11">
      <c r="A690" s="24" t="str">
        <f>[7]签字版本!A690</f>
        <v>684</v>
      </c>
      <c r="B690" s="24" t="str">
        <f>[7]签字版本!B690</f>
        <v>罗堃升</v>
      </c>
      <c r="C690" s="24" t="str">
        <f>SUBSTITUTE([7]签字版本!C690,MID([7]签字版本!C690,7,8),"********")</f>
        <v>352627********191X</v>
      </c>
      <c r="D690" s="25" t="str">
        <f>SUBSTITUTE([7]签字版本!D690,MID([7]签字版本!D690,4,4),"****")</f>
        <v>133****7092</v>
      </c>
      <c r="E690" s="24" t="str">
        <f>[7]签字版本!E690</f>
        <v>下罗村</v>
      </c>
      <c r="F690" s="26">
        <f>[7]签字版本!F690</f>
        <v>9.47</v>
      </c>
      <c r="G690" s="26">
        <f>F690</f>
        <v>9.47</v>
      </c>
      <c r="H690" s="26">
        <f>G690*30</f>
        <v>284.1</v>
      </c>
      <c r="I690" s="26">
        <f>[7]签字版本!J690</f>
        <v>56.82</v>
      </c>
      <c r="J690" s="25" t="str">
        <f>SUBSTITUTE([7]签字版本!K690,MID([7]签字版本!K690,9,7),"*******")</f>
        <v>90908210*******0064464</v>
      </c>
      <c r="K690" s="24" t="str">
        <f>[7]签字版本!L690</f>
        <v>连城县农村信用联社罗坊信用社</v>
      </c>
    </row>
    <row r="691" spans="1:11">
      <c r="A691" s="24" t="str">
        <f>[7]签字版本!A691</f>
        <v>685</v>
      </c>
      <c r="B691" s="24" t="str">
        <f>[7]签字版本!B691</f>
        <v>罗泉安</v>
      </c>
      <c r="C691" s="24" t="str">
        <f>SUBSTITUTE([7]签字版本!C691,MID([7]签字版本!C691,7,8),"********")</f>
        <v>352627********1912</v>
      </c>
      <c r="D691" s="25" t="str">
        <f>SUBSTITUTE([7]签字版本!D691,MID([7]签字版本!D691,4,4),"****")</f>
        <v>187****2409</v>
      </c>
      <c r="E691" s="24" t="str">
        <f>[7]签字版本!E691</f>
        <v>下罗村</v>
      </c>
      <c r="F691" s="26">
        <f>[7]签字版本!F691</f>
        <v>2.56</v>
      </c>
      <c r="G691" s="26">
        <f>F691</f>
        <v>2.56</v>
      </c>
      <c r="H691" s="26">
        <f>G691*30</f>
        <v>76.8</v>
      </c>
      <c r="I691" s="26">
        <f>[7]签字版本!J691</f>
        <v>15.36</v>
      </c>
      <c r="J691" s="25" t="str">
        <f>SUBSTITUTE([7]签字版本!K691,MID([7]签字版本!K691,9,7),"*******")</f>
        <v>62303615*******0290</v>
      </c>
      <c r="K691" s="24" t="str">
        <f>[7]签字版本!L691</f>
        <v>连城县农村信用联社罗坊信用社</v>
      </c>
    </row>
    <row r="692" spans="1:11">
      <c r="A692" s="24" t="str">
        <f>[7]签字版本!A692</f>
        <v>686</v>
      </c>
      <c r="B692" s="24" t="str">
        <f>[7]签字版本!B692</f>
        <v>罗雪才</v>
      </c>
      <c r="C692" s="24" t="str">
        <f>SUBSTITUTE([7]签字版本!C692,MID([7]签字版本!C692,7,8),"********")</f>
        <v>352627********1912</v>
      </c>
      <c r="D692" s="25" t="str">
        <f>SUBSTITUTE([7]签字版本!D692,MID([7]签字版本!D692,4,4),"****")</f>
        <v>159****4812</v>
      </c>
      <c r="E692" s="24" t="str">
        <f>[7]签字版本!E692</f>
        <v>下罗村</v>
      </c>
      <c r="F692" s="26">
        <f>[7]签字版本!F692</f>
        <v>4.57</v>
      </c>
      <c r="G692" s="26">
        <f>F692</f>
        <v>4.57</v>
      </c>
      <c r="H692" s="26">
        <f>G692*30</f>
        <v>137.1</v>
      </c>
      <c r="I692" s="26">
        <f>[7]签字版本!J692</f>
        <v>27.42</v>
      </c>
      <c r="J692" s="25" t="str">
        <f>SUBSTITUTE([7]签字版本!K692,MID([7]签字版本!K692,9,7),"*******")</f>
        <v>90908210*******0053831</v>
      </c>
      <c r="K692" s="24" t="str">
        <f>[7]签字版本!L692</f>
        <v>连城县农村信用联社罗坊信用社</v>
      </c>
    </row>
    <row r="693" spans="1:11">
      <c r="A693" s="24" t="str">
        <f>[7]签字版本!A693</f>
        <v>687</v>
      </c>
      <c r="B693" s="24" t="str">
        <f>[7]签字版本!B693</f>
        <v>罗益水</v>
      </c>
      <c r="C693" s="24" t="str">
        <f>SUBSTITUTE([7]签字版本!C693,MID([7]签字版本!C693,7,8),"********")</f>
        <v>352627********1936</v>
      </c>
      <c r="D693" s="25" t="str">
        <f>SUBSTITUTE([7]签字版本!D693,MID([7]签字版本!D693,4,4),"****")</f>
        <v>312****</v>
      </c>
      <c r="E693" s="24" t="str">
        <f>[7]签字版本!E693</f>
        <v>下罗村</v>
      </c>
      <c r="F693" s="26">
        <f>[7]签字版本!F693</f>
        <v>9.98</v>
      </c>
      <c r="G693" s="26">
        <f>F693</f>
        <v>9.98</v>
      </c>
      <c r="H693" s="26">
        <f>G693*30</f>
        <v>299.4</v>
      </c>
      <c r="I693" s="26">
        <f>[7]签字版本!J693</f>
        <v>59.88</v>
      </c>
      <c r="J693" s="25" t="str">
        <f>SUBSTITUTE([7]签字版本!K693,MID([7]签字版本!K693,9,7),"*******")</f>
        <v>90908210*******0053653</v>
      </c>
      <c r="K693" s="24" t="str">
        <f>[7]签字版本!L693</f>
        <v>连城县农村信用联社罗坊信用社</v>
      </c>
    </row>
    <row r="694" spans="1:11">
      <c r="A694" s="24" t="str">
        <f>[7]签字版本!A694</f>
        <v>688</v>
      </c>
      <c r="B694" s="24" t="str">
        <f>[7]签字版本!B694</f>
        <v>罗翔</v>
      </c>
      <c r="C694" s="24" t="str">
        <f>SUBSTITUTE([7]签字版本!C694,MID([7]签字版本!C694,7,8),"********")</f>
        <v>352627********1915</v>
      </c>
      <c r="D694" s="25" t="str">
        <f>SUBSTITUTE([7]签字版本!D694,MID([7]签字版本!D694,4,4),"****")</f>
        <v>151****0425</v>
      </c>
      <c r="E694" s="24" t="str">
        <f>[7]签字版本!E694</f>
        <v>下罗村</v>
      </c>
      <c r="F694" s="26">
        <f>[7]签字版本!F694</f>
        <v>5.69</v>
      </c>
      <c r="G694" s="26">
        <f>F694</f>
        <v>5.69</v>
      </c>
      <c r="H694" s="26">
        <f>G694*30</f>
        <v>170.7</v>
      </c>
      <c r="I694" s="26">
        <f>[7]签字版本!J694</f>
        <v>34.14</v>
      </c>
      <c r="J694" s="25" t="str">
        <f>SUBSTITUTE([7]签字版本!K694,MID([7]签字版本!K694,9,7),"*******")</f>
        <v>90908210*******0053822</v>
      </c>
      <c r="K694" s="24" t="str">
        <f>[7]签字版本!L694</f>
        <v>连城县农村信用联社罗坊信用社</v>
      </c>
    </row>
    <row r="695" spans="1:11">
      <c r="A695" s="24" t="str">
        <f>[7]签字版本!A695</f>
        <v>689</v>
      </c>
      <c r="B695" s="24" t="str">
        <f>[7]签字版本!B695</f>
        <v>李文华</v>
      </c>
      <c r="C695" s="24" t="str">
        <f>SUBSTITUTE([7]签字版本!C695,MID([7]签字版本!C695,7,8),"********")</f>
        <v>352627********1324</v>
      </c>
      <c r="D695" s="25" t="str">
        <f>SUBSTITUTE([7]签字版本!D695,MID([7]签字版本!D695,4,4),"****")</f>
        <v>180****9179</v>
      </c>
      <c r="E695" s="24" t="str">
        <f>[7]签字版本!E695</f>
        <v>下罗村</v>
      </c>
      <c r="F695" s="26">
        <f>[7]签字版本!F695</f>
        <v>7.37</v>
      </c>
      <c r="G695" s="26">
        <f>F695</f>
        <v>7.37</v>
      </c>
      <c r="H695" s="26">
        <f>G695*30</f>
        <v>221.1</v>
      </c>
      <c r="I695" s="26">
        <f>[7]签字版本!J695</f>
        <v>44.22</v>
      </c>
      <c r="J695" s="25" t="str">
        <f>SUBSTITUTE([7]签字版本!K695,MID([7]签字版本!K695,9,7),"*******")</f>
        <v>90908210*******0053751</v>
      </c>
      <c r="K695" s="24" t="str">
        <f>[7]签字版本!L695</f>
        <v>连城县农村信用联社罗坊信用社</v>
      </c>
    </row>
    <row r="696" spans="1:11">
      <c r="A696" s="24" t="str">
        <f>[7]签字版本!A696</f>
        <v>690</v>
      </c>
      <c r="B696" s="24" t="str">
        <f>[7]签字版本!B696</f>
        <v>罗杰</v>
      </c>
      <c r="C696" s="24" t="str">
        <f>SUBSTITUTE([7]签字版本!C696,MID([7]签字版本!C696,7,8),"********")</f>
        <v>352627********1916</v>
      </c>
      <c r="D696" s="25" t="str">
        <f>SUBSTITUTE([7]签字版本!D696,MID([7]签字版本!D696,4,4),"****")</f>
        <v/>
      </c>
      <c r="E696" s="24" t="str">
        <f>[7]签字版本!E696</f>
        <v>下罗村</v>
      </c>
      <c r="F696" s="26">
        <f>[7]签字版本!F696</f>
        <v>1.88</v>
      </c>
      <c r="G696" s="26">
        <f>F696</f>
        <v>1.88</v>
      </c>
      <c r="H696" s="26">
        <f>G696*30</f>
        <v>56.4</v>
      </c>
      <c r="I696" s="26">
        <f>[7]签字版本!J696</f>
        <v>11.28</v>
      </c>
      <c r="J696" s="25" t="str">
        <f>SUBSTITUTE([7]签字版本!K696,MID([7]签字版本!K696,9,7),"*******")</f>
        <v>62303625*******3531</v>
      </c>
      <c r="K696" s="24" t="str">
        <f>[7]签字版本!L696</f>
        <v>连城县农村信用联社罗坊信用社</v>
      </c>
    </row>
    <row r="697" spans="1:11">
      <c r="A697" s="24" t="str">
        <f>[7]签字版本!A697</f>
        <v>691</v>
      </c>
      <c r="B697" s="24" t="str">
        <f>[7]签字版本!B697</f>
        <v>罗德权</v>
      </c>
      <c r="C697" s="24" t="str">
        <f>SUBSTITUTE([7]签字版本!C697,MID([7]签字版本!C697,7,8),"********")</f>
        <v>350825********1916</v>
      </c>
      <c r="D697" s="25" t="str">
        <f>SUBSTITUTE([7]签字版本!D697,MID([7]签字版本!D697,4,4),"****")</f>
        <v>312****</v>
      </c>
      <c r="E697" s="24" t="str">
        <f>[7]签字版本!E697</f>
        <v>下罗村</v>
      </c>
      <c r="F697" s="26">
        <f>[7]签字版本!F697</f>
        <v>0.79</v>
      </c>
      <c r="G697" s="26">
        <f>F697</f>
        <v>0.79</v>
      </c>
      <c r="H697" s="26">
        <f>G697*30</f>
        <v>23.7</v>
      </c>
      <c r="I697" s="26">
        <f>[7]签字版本!J697</f>
        <v>4.74</v>
      </c>
      <c r="J697" s="25" t="str">
        <f>SUBSTITUTE([7]签字版本!K697,MID([7]签字版本!K697,9,7),"*******")</f>
        <v>90908210*******0053706</v>
      </c>
      <c r="K697" s="24" t="str">
        <f>[7]签字版本!L697</f>
        <v>连城县农村信用联社罗坊信用社</v>
      </c>
    </row>
    <row r="698" spans="1:11">
      <c r="A698" s="24" t="str">
        <f>[7]签字版本!A698</f>
        <v>692</v>
      </c>
      <c r="B698" s="24" t="str">
        <f>[7]签字版本!B698</f>
        <v>罗海祥</v>
      </c>
      <c r="C698" s="24" t="str">
        <f>SUBSTITUTE([7]签字版本!C698,MID([7]签字版本!C698,7,8),"********")</f>
        <v>352627********1916</v>
      </c>
      <c r="D698" s="25" t="str">
        <f>SUBSTITUTE([7]签字版本!D698,MID([7]签字版本!D698,4,4),"****")</f>
        <v>138****0092</v>
      </c>
      <c r="E698" s="24" t="str">
        <f>[7]签字版本!E698</f>
        <v>下罗村</v>
      </c>
      <c r="F698" s="26">
        <f>[7]签字版本!F698</f>
        <v>14.66</v>
      </c>
      <c r="G698" s="26">
        <f>F698</f>
        <v>14.66</v>
      </c>
      <c r="H698" s="26">
        <f>G698*30</f>
        <v>439.8</v>
      </c>
      <c r="I698" s="26">
        <f>[7]签字版本!J698</f>
        <v>87.96</v>
      </c>
      <c r="J698" s="25" t="str">
        <f>SUBSTITUTE([7]签字版本!K698,MID([7]签字版本!K698,9,7),"*******")</f>
        <v>62303611*******4758</v>
      </c>
      <c r="K698" s="24" t="str">
        <f>[7]签字版本!L698</f>
        <v>连城县农村信用联社罗坊信用社</v>
      </c>
    </row>
    <row r="699" spans="1:11">
      <c r="A699" s="24" t="str">
        <f>[7]签字版本!A699</f>
        <v>693</v>
      </c>
      <c r="B699" s="24" t="str">
        <f>[7]签字版本!B699</f>
        <v>罗伟升</v>
      </c>
      <c r="C699" s="24" t="str">
        <f>SUBSTITUTE([7]签字版本!C699,MID([7]签字版本!C699,7,8),"********")</f>
        <v>352627********1910</v>
      </c>
      <c r="D699" s="25" t="str">
        <f>SUBSTITUTE([7]签字版本!D699,MID([7]签字版本!D699,4,4),"****")</f>
        <v>312****</v>
      </c>
      <c r="E699" s="24" t="str">
        <f>[7]签字版本!E699</f>
        <v>下罗村</v>
      </c>
      <c r="F699" s="26">
        <f>[7]签字版本!F699</f>
        <v>6.13</v>
      </c>
      <c r="G699" s="26">
        <f>F699</f>
        <v>6.13</v>
      </c>
      <c r="H699" s="26">
        <f>G699*30</f>
        <v>183.9</v>
      </c>
      <c r="I699" s="26">
        <f>[7]签字版本!J699</f>
        <v>36.78</v>
      </c>
      <c r="J699" s="25" t="str">
        <f>SUBSTITUTE([7]签字版本!K699,MID([7]签字版本!K699,9,7),"*******")</f>
        <v>90908210*******0064856</v>
      </c>
      <c r="K699" s="24" t="str">
        <f>[7]签字版本!L699</f>
        <v>连城县农村信用联社罗坊信用社</v>
      </c>
    </row>
    <row r="700" spans="1:11">
      <c r="A700" s="24" t="str">
        <f>[7]签字版本!A700</f>
        <v>694</v>
      </c>
      <c r="B700" s="24" t="str">
        <f>[7]签字版本!B700</f>
        <v>罗金祥</v>
      </c>
      <c r="C700" s="24" t="str">
        <f>SUBSTITUTE([7]签字版本!C700,MID([7]签字版本!C700,7,8),"********")</f>
        <v>352627********1916</v>
      </c>
      <c r="D700" s="25" t="str">
        <f>SUBSTITUTE([7]签字版本!D700,MID([7]签字版本!D700,4,4),"****")</f>
        <v/>
      </c>
      <c r="E700" s="24" t="str">
        <f>[7]签字版本!E700</f>
        <v>下罗村</v>
      </c>
      <c r="F700" s="26">
        <f>[7]签字版本!F700</f>
        <v>12.7</v>
      </c>
      <c r="G700" s="26">
        <f>F700</f>
        <v>12.7</v>
      </c>
      <c r="H700" s="26">
        <f>G700*30</f>
        <v>381</v>
      </c>
      <c r="I700" s="26">
        <f>[7]签字版本!J700</f>
        <v>76.2</v>
      </c>
      <c r="J700" s="25" t="str">
        <f>SUBSTITUTE([7]签字版本!K700,MID([7]签字版本!K700,9,7),"*******")</f>
        <v>62303611*******4869</v>
      </c>
      <c r="K700" s="24" t="str">
        <f>[7]签字版本!L700</f>
        <v>连城县农村信用联社罗坊信用社</v>
      </c>
    </row>
    <row r="701" spans="1:11">
      <c r="A701" s="24" t="str">
        <f>[7]签字版本!A701</f>
        <v>695</v>
      </c>
      <c r="B701" s="24" t="str">
        <f>[7]签字版本!B701</f>
        <v>罗火平</v>
      </c>
      <c r="C701" s="24" t="str">
        <f>SUBSTITUTE([7]签字版本!C701,MID([7]签字版本!C701,7,8),"********")</f>
        <v>352627********1911</v>
      </c>
      <c r="D701" s="25" t="str">
        <f>SUBSTITUTE([7]签字版本!D701,MID([7]签字版本!D701,4,4),"****")</f>
        <v>139****3812</v>
      </c>
      <c r="E701" s="24" t="str">
        <f>[7]签字版本!E701</f>
        <v>下罗村</v>
      </c>
      <c r="F701" s="26">
        <f>[7]签字版本!F701</f>
        <v>9</v>
      </c>
      <c r="G701" s="26">
        <f>F701</f>
        <v>9</v>
      </c>
      <c r="H701" s="26">
        <f>G701*30</f>
        <v>270</v>
      </c>
      <c r="I701" s="26">
        <f>[7]签字版本!J701</f>
        <v>54</v>
      </c>
      <c r="J701" s="25" t="str">
        <f>SUBSTITUTE([7]签字版本!K701,MID([7]签字版本!K701,9,7),"*******")</f>
        <v>90908210*******0053840</v>
      </c>
      <c r="K701" s="24" t="str">
        <f>[7]签字版本!L701</f>
        <v>连城县农村信用联社罗坊信用社</v>
      </c>
    </row>
    <row r="702" spans="1:11">
      <c r="A702" s="24" t="str">
        <f>[7]签字版本!A702</f>
        <v>696</v>
      </c>
      <c r="B702" s="24" t="str">
        <f>[7]签字版本!B702</f>
        <v>罗炎尧</v>
      </c>
      <c r="C702" s="24" t="str">
        <f>SUBSTITUTE([7]签字版本!C702,MID([7]签字版本!C702,7,8),"********")</f>
        <v>352627********1959</v>
      </c>
      <c r="D702" s="25" t="str">
        <f>SUBSTITUTE([7]签字版本!D702,MID([7]签字版本!D702,4,4),"****")</f>
        <v>152****7768</v>
      </c>
      <c r="E702" s="24" t="str">
        <f>[7]签字版本!E702</f>
        <v>下罗村</v>
      </c>
      <c r="F702" s="26">
        <f>[7]签字版本!F702</f>
        <v>2.04</v>
      </c>
      <c r="G702" s="26">
        <f>F702</f>
        <v>2.04</v>
      </c>
      <c r="H702" s="26">
        <f>G702*30</f>
        <v>61.2</v>
      </c>
      <c r="I702" s="26">
        <f>[7]签字版本!J702</f>
        <v>12.24</v>
      </c>
      <c r="J702" s="25" t="str">
        <f>SUBSTITUTE([7]签字版本!K702,MID([7]签字版本!K702,9,7),"*******")</f>
        <v>90908210*******0053788</v>
      </c>
      <c r="K702" s="24" t="str">
        <f>[7]签字版本!L702</f>
        <v>连城县农村信用联社罗坊信用社</v>
      </c>
    </row>
    <row r="703" spans="1:11">
      <c r="A703" s="24" t="str">
        <f>[7]签字版本!A703</f>
        <v>697</v>
      </c>
      <c r="B703" s="24" t="str">
        <f>[7]签字版本!B703</f>
        <v>罗招安</v>
      </c>
      <c r="C703" s="24" t="str">
        <f>SUBSTITUTE([7]签字版本!C703,MID([7]签字版本!C703,7,8),"********")</f>
        <v>352627********1919</v>
      </c>
      <c r="D703" s="25" t="str">
        <f>SUBSTITUTE([7]签字版本!D703,MID([7]签字版本!D703,4,4),"****")</f>
        <v/>
      </c>
      <c r="E703" s="24" t="str">
        <f>[7]签字版本!E703</f>
        <v>下罗村</v>
      </c>
      <c r="F703" s="26">
        <f>[7]签字版本!F703</f>
        <v>6.2</v>
      </c>
      <c r="G703" s="26">
        <f>F703</f>
        <v>6.2</v>
      </c>
      <c r="H703" s="26">
        <f>G703*30</f>
        <v>186</v>
      </c>
      <c r="I703" s="26">
        <f>[7]签字版本!J703</f>
        <v>37.2</v>
      </c>
      <c r="J703" s="25" t="str">
        <f>SUBSTITUTE([7]签字版本!K703,MID([7]签字版本!K703,9,7),"*******")</f>
        <v>62303611*******4022</v>
      </c>
      <c r="K703" s="24" t="str">
        <f>[7]签字版本!L703</f>
        <v>连城县农村信用联社罗坊信用社</v>
      </c>
    </row>
    <row r="704" spans="1:11">
      <c r="A704" s="24" t="str">
        <f>[7]签字版本!A704</f>
        <v>698</v>
      </c>
      <c r="B704" s="24" t="str">
        <f>[7]签字版本!B704</f>
        <v>邹芳</v>
      </c>
      <c r="C704" s="24" t="str">
        <f>SUBSTITUTE([7]签字版本!C704,MID([7]签字版本!C704,7,8),"********")</f>
        <v>352627********1629</v>
      </c>
      <c r="D704" s="25" t="str">
        <f>SUBSTITUTE([7]签字版本!D704,MID([7]签字版本!D704,4,4),"****")</f>
        <v/>
      </c>
      <c r="E704" s="24" t="str">
        <f>[7]签字版本!E704</f>
        <v>下罗村</v>
      </c>
      <c r="F704" s="26">
        <f>[7]签字版本!F704</f>
        <v>5.1</v>
      </c>
      <c r="G704" s="26">
        <f>F704</f>
        <v>5.1</v>
      </c>
      <c r="H704" s="26">
        <f>G704*30</f>
        <v>153</v>
      </c>
      <c r="I704" s="26">
        <f>[7]签字版本!J704</f>
        <v>30.6</v>
      </c>
      <c r="J704" s="25" t="str">
        <f>SUBSTITUTE([7]签字版本!K704,MID([7]签字版本!K704,9,7),"*******")</f>
        <v>62218405*******6062</v>
      </c>
      <c r="K704" s="24" t="str">
        <f>[7]签字版本!L704</f>
        <v>连城县农村信用联社罗坊信用社</v>
      </c>
    </row>
    <row r="705" spans="1:11">
      <c r="A705" s="24" t="str">
        <f>[7]签字版本!A705</f>
        <v>699</v>
      </c>
      <c r="B705" s="24" t="str">
        <f>[7]签字版本!B705</f>
        <v>罗进</v>
      </c>
      <c r="C705" s="24" t="str">
        <f>SUBSTITUTE([7]签字版本!C705,MID([7]签字版本!C705,7,8),"********")</f>
        <v>352627********1912</v>
      </c>
      <c r="D705" s="25" t="str">
        <f>SUBSTITUTE([7]签字版本!D705,MID([7]签字版本!D705,4,4),"****")</f>
        <v>138****6426</v>
      </c>
      <c r="E705" s="24" t="str">
        <f>[7]签字版本!E705</f>
        <v>下罗村</v>
      </c>
      <c r="F705" s="26">
        <f>[7]签字版本!F705</f>
        <v>0.75</v>
      </c>
      <c r="G705" s="26">
        <f>F705</f>
        <v>0.75</v>
      </c>
      <c r="H705" s="26">
        <f>G705*30</f>
        <v>22.5</v>
      </c>
      <c r="I705" s="26">
        <f>[7]签字版本!J705</f>
        <v>4.5</v>
      </c>
      <c r="J705" s="25" t="str">
        <f>SUBSTITUTE([7]签字版本!K705,MID([7]签字版本!K705,9,7),"*******")</f>
        <v>90908210*******0171062</v>
      </c>
      <c r="K705" s="24" t="str">
        <f>[7]签字版本!L705</f>
        <v>连城县农村信用联社罗坊信用社</v>
      </c>
    </row>
    <row r="706" spans="1:11">
      <c r="A706" s="24" t="str">
        <f>[7]签字版本!A706</f>
        <v>700</v>
      </c>
      <c r="B706" s="24" t="str">
        <f>[7]签字版本!B706</f>
        <v>罗益志</v>
      </c>
      <c r="C706" s="24" t="str">
        <f>SUBSTITUTE([7]签字版本!C706,MID([7]签字版本!C706,7,8),"********")</f>
        <v>352627********1918</v>
      </c>
      <c r="D706" s="25" t="str">
        <f>SUBSTITUTE([7]签字版本!D706,MID([7]签字版本!D706,4,4),"****")</f>
        <v/>
      </c>
      <c r="E706" s="24" t="str">
        <f>[7]签字版本!E706</f>
        <v>下罗村</v>
      </c>
      <c r="F706" s="26">
        <f>[7]签字版本!F706</f>
        <v>0.64</v>
      </c>
      <c r="G706" s="26">
        <f>F706</f>
        <v>0.64</v>
      </c>
      <c r="H706" s="26">
        <f>G706*30</f>
        <v>19.2</v>
      </c>
      <c r="I706" s="26">
        <f>[7]签字版本!J706</f>
        <v>3.84</v>
      </c>
      <c r="J706" s="25" t="str">
        <f>SUBSTITUTE([7]签字版本!K706,MID([7]签字版本!K706,9,7),"*******")</f>
        <v>62218405*******6112</v>
      </c>
      <c r="K706" s="24" t="str">
        <f>[7]签字版本!L706</f>
        <v>连城县农村信用联社罗坊信用社</v>
      </c>
    </row>
    <row r="707" spans="1:11">
      <c r="A707" s="24" t="str">
        <f>[7]签字版本!A707</f>
        <v>701</v>
      </c>
      <c r="B707" s="24" t="str">
        <f>[7]签字版本!B707</f>
        <v>罗洪生</v>
      </c>
      <c r="C707" s="24" t="str">
        <f>SUBSTITUTE([7]签字版本!C707,MID([7]签字版本!C707,7,8),"********")</f>
        <v>352627********1911</v>
      </c>
      <c r="D707" s="25" t="str">
        <f>SUBSTITUTE([7]签字版本!D707,MID([7]签字版本!D707,4,4),"****")</f>
        <v>150****4396</v>
      </c>
      <c r="E707" s="24" t="str">
        <f>[7]签字版本!E707</f>
        <v>下罗村</v>
      </c>
      <c r="F707" s="26">
        <f>[7]签字版本!F707</f>
        <v>5.77</v>
      </c>
      <c r="G707" s="26">
        <f>F707</f>
        <v>5.77</v>
      </c>
      <c r="H707" s="26">
        <f>G707*30</f>
        <v>173.1</v>
      </c>
      <c r="I707" s="26">
        <f>[7]签字版本!J707</f>
        <v>34.62</v>
      </c>
      <c r="J707" s="25" t="str">
        <f>SUBSTITUTE([7]签字版本!K707,MID([7]签字版本!K707,9,7),"*******")</f>
        <v>90908210*******0053644</v>
      </c>
      <c r="K707" s="24" t="str">
        <f>[7]签字版本!L707</f>
        <v>连城县农村信用联社罗坊信用社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6"/>
  <sheetViews>
    <sheetView view="pageBreakPreview" zoomScaleNormal="100" topLeftCell="A85" workbookViewId="0">
      <selection activeCell="Q98" sqref="Q98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[6]签字版本!C4</f>
        <v>连城县罗坊乡文夫村民委员会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[6]签字版本!C5</f>
        <v>连城县罗坊乡文夫村民委员会邹子升、吴水招等110户</v>
      </c>
      <c r="D5" s="20"/>
      <c r="E5" s="20"/>
      <c r="F5" s="20"/>
      <c r="G5" s="19" t="str">
        <f>[6]签字版本!G5</f>
        <v>单位保额1000元</v>
      </c>
      <c r="H5" s="19" t="str">
        <f>[6]签字版本!I5</f>
        <v>保险费率  3.0%</v>
      </c>
      <c r="I5" s="19"/>
      <c r="J5" s="28" t="str">
        <f>[6]签字版本!K5</f>
        <v>单位保费： 30  元</v>
      </c>
      <c r="K5" s="29" t="str">
        <f>[6]签字版本!L5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[6]签字版本!A7</f>
        <v>1</v>
      </c>
      <c r="B7" s="24" t="str">
        <f>[6]签字版本!B7</f>
        <v>邹金万</v>
      </c>
      <c r="C7" s="24" t="str">
        <f>SUBSTITUTE([6]签字版本!C7,MID([6]签字版本!C7,7,8),"********")</f>
        <v>352627********1916</v>
      </c>
      <c r="D7" s="25" t="str">
        <f>SUBSTITUTE([6]签字版本!D7,MID([6]签字版本!D7,4,4),"****")</f>
        <v>138****4446</v>
      </c>
      <c r="E7" s="24" t="str">
        <f>[6]签字版本!E7</f>
        <v>文夫村</v>
      </c>
      <c r="F7" s="26">
        <f>[6]签字版本!F7</f>
        <v>6.8</v>
      </c>
      <c r="G7" s="26">
        <f t="shared" ref="G7:G70" si="0">F7</f>
        <v>6.8</v>
      </c>
      <c r="H7" s="26">
        <f t="shared" ref="H7:H70" si="1">G7*30</f>
        <v>204</v>
      </c>
      <c r="I7" s="26">
        <f>[6]签字版本!J7</f>
        <v>40.8</v>
      </c>
      <c r="J7" s="25" t="str">
        <f>SUBSTITUTE([6]签字版本!K7,MID([6]签字版本!K7,9,7),"*******")</f>
        <v>90908210*******0038305</v>
      </c>
      <c r="K7" s="24" t="str">
        <f>[6]签字版本!L7</f>
        <v>连城县农村信用联社罗坊信用社</v>
      </c>
    </row>
    <row r="8" s="2" customFormat="1" ht="18.6" customHeight="1" spans="1:11">
      <c r="A8" s="24" t="str">
        <f>[6]签字版本!A8</f>
        <v>2</v>
      </c>
      <c r="B8" s="24" t="str">
        <f>[6]签字版本!B8</f>
        <v>谢米兰</v>
      </c>
      <c r="C8" s="24" t="str">
        <f>SUBSTITUTE([6]签字版本!C8,MID([6]签字版本!C8,7,8),"********")</f>
        <v>352627********1927</v>
      </c>
      <c r="D8" s="25" t="str">
        <f>SUBSTITUTE([6]签字版本!D8,MID([6]签字版本!D8,4,4),"****")</f>
        <v>849****</v>
      </c>
      <c r="E8" s="24" t="str">
        <f>[6]签字版本!E8</f>
        <v>文夫村</v>
      </c>
      <c r="F8" s="26">
        <f>[6]签字版本!F8</f>
        <v>8.11</v>
      </c>
      <c r="G8" s="26">
        <f t="shared" si="0"/>
        <v>8.11</v>
      </c>
      <c r="H8" s="26">
        <f t="shared" si="1"/>
        <v>243.3</v>
      </c>
      <c r="I8" s="26">
        <f>[6]签字版本!J8</f>
        <v>48.66</v>
      </c>
      <c r="J8" s="25" t="str">
        <f>SUBSTITUTE([6]签字版本!K8,MID([6]签字版本!K8,9,7),"*******")</f>
        <v>62218405*******5012</v>
      </c>
      <c r="K8" s="24" t="str">
        <f>[6]签字版本!L8</f>
        <v>连城县农村信用联社罗坊信用社</v>
      </c>
    </row>
    <row r="9" s="2" customFormat="1" ht="18.6" customHeight="1" spans="1:11">
      <c r="A9" s="24" t="str">
        <f>[6]签字版本!A9</f>
        <v>3</v>
      </c>
      <c r="B9" s="24" t="str">
        <f>[6]签字版本!B9</f>
        <v>邹克全</v>
      </c>
      <c r="C9" s="24" t="str">
        <f>SUBSTITUTE([6]签字版本!C9,MID([6]签字版本!C9,7,8),"********")</f>
        <v>352627********193X</v>
      </c>
      <c r="D9" s="25" t="str">
        <f>SUBSTITUTE([6]签字版本!D9,MID([6]签字版本!D9,4,4),"****")</f>
        <v>159****4549</v>
      </c>
      <c r="E9" s="24" t="str">
        <f>[6]签字版本!E9</f>
        <v>文夫村</v>
      </c>
      <c r="F9" s="26">
        <f>[6]签字版本!F9</f>
        <v>4.86</v>
      </c>
      <c r="G9" s="26">
        <f t="shared" si="0"/>
        <v>4.86</v>
      </c>
      <c r="H9" s="26">
        <f t="shared" si="1"/>
        <v>145.8</v>
      </c>
      <c r="I9" s="26">
        <f>[6]签字版本!J9</f>
        <v>29.16</v>
      </c>
      <c r="J9" s="25" t="str">
        <f>SUBSTITUTE([6]签字版本!K9,MID([6]签字版本!K9,9,7),"*******")</f>
        <v>90908210*******0027362</v>
      </c>
      <c r="K9" s="24" t="str">
        <f>[6]签字版本!L9</f>
        <v>连城县农村信用联社罗坊信用社</v>
      </c>
    </row>
    <row r="10" spans="1:11">
      <c r="A10" s="24" t="str">
        <f>[6]签字版本!A10</f>
        <v>4</v>
      </c>
      <c r="B10" s="24" t="str">
        <f>[6]签字版本!B10</f>
        <v>邹克金</v>
      </c>
      <c r="C10" s="24" t="str">
        <f>SUBSTITUTE([6]签字版本!C10,MID([6]签字版本!C10,7,8),"********")</f>
        <v>352627********1911</v>
      </c>
      <c r="D10" s="25" t="str">
        <f>SUBSTITUTE([6]签字版本!D10,MID([6]签字版本!D10,4,4),"****")</f>
        <v>152****6295</v>
      </c>
      <c r="E10" s="24" t="str">
        <f>[6]签字版本!E10</f>
        <v>文夫村</v>
      </c>
      <c r="F10" s="26">
        <f>[6]签字版本!F10</f>
        <v>5.37</v>
      </c>
      <c r="G10" s="26">
        <f t="shared" si="0"/>
        <v>5.37</v>
      </c>
      <c r="H10" s="26">
        <f t="shared" si="1"/>
        <v>161.1</v>
      </c>
      <c r="I10" s="26">
        <f>[6]签字版本!J10</f>
        <v>32.22</v>
      </c>
      <c r="J10" s="25" t="str">
        <f>SUBSTITUTE([6]签字版本!K10,MID([6]签字版本!K10,9,7),"*******")</f>
        <v>90908210*******0038289</v>
      </c>
      <c r="K10" s="24" t="str">
        <f>[6]签字版本!L10</f>
        <v>连城县农村信用联社罗坊信用社</v>
      </c>
    </row>
    <row r="11" spans="1:11">
      <c r="A11" s="24" t="str">
        <f>[6]签字版本!A11</f>
        <v>5</v>
      </c>
      <c r="B11" s="24" t="str">
        <f>[6]签字版本!B11</f>
        <v>邹光正</v>
      </c>
      <c r="C11" s="24" t="str">
        <f>SUBSTITUTE([6]签字版本!C11,MID([6]签字版本!C11,7,8),"********")</f>
        <v>352627********1919</v>
      </c>
      <c r="D11" s="25" t="str">
        <f>SUBSTITUTE([6]签字版本!D11,MID([6]签字版本!D11,4,4),"****")</f>
        <v>139****9501</v>
      </c>
      <c r="E11" s="24" t="str">
        <f>[6]签字版本!E11</f>
        <v>文夫村</v>
      </c>
      <c r="F11" s="26">
        <f>[6]签字版本!F11</f>
        <v>3.56</v>
      </c>
      <c r="G11" s="26">
        <f t="shared" si="0"/>
        <v>3.56</v>
      </c>
      <c r="H11" s="26">
        <f t="shared" si="1"/>
        <v>106.8</v>
      </c>
      <c r="I11" s="26">
        <f>[6]签字版本!J11</f>
        <v>21.36</v>
      </c>
      <c r="J11" s="25" t="str">
        <f>SUBSTITUTE([6]签字版本!K11,MID([6]签字版本!K11,9,7),"*******")</f>
        <v>90908210*******0038270</v>
      </c>
      <c r="K11" s="24" t="str">
        <f>[6]签字版本!L11</f>
        <v>连城县农村信用联社罗坊信用社</v>
      </c>
    </row>
    <row r="12" spans="1:11">
      <c r="A12" s="24" t="str">
        <f>[6]签字版本!A12</f>
        <v>6</v>
      </c>
      <c r="B12" s="24" t="str">
        <f>[6]签字版本!B12</f>
        <v>邹万华</v>
      </c>
      <c r="C12" s="24" t="str">
        <f>SUBSTITUTE([6]签字版本!C12,MID([6]签字版本!C12,7,8),"********")</f>
        <v>352627********1919</v>
      </c>
      <c r="D12" s="25" t="str">
        <f>SUBSTITUTE([6]签字版本!D12,MID([6]签字版本!D12,4,4),"****")</f>
        <v/>
      </c>
      <c r="E12" s="24" t="str">
        <f>[6]签字版本!E12</f>
        <v>文夫村</v>
      </c>
      <c r="F12" s="26">
        <f>[6]签字版本!F12</f>
        <v>4.99</v>
      </c>
      <c r="G12" s="26">
        <f t="shared" si="0"/>
        <v>4.99</v>
      </c>
      <c r="H12" s="26">
        <f t="shared" si="1"/>
        <v>149.7</v>
      </c>
      <c r="I12" s="26">
        <f>[6]签字版本!J12</f>
        <v>29.94</v>
      </c>
      <c r="J12" s="25" t="str">
        <f>SUBSTITUTE([6]签字版本!K12,MID([6]签字版本!K12,9,7),"*******")</f>
        <v>62303611*******4148</v>
      </c>
      <c r="K12" s="24" t="str">
        <f>[6]签字版本!L12</f>
        <v>连城县农村信用联社罗坊信用社</v>
      </c>
    </row>
    <row r="13" spans="1:11">
      <c r="A13" s="24" t="str">
        <f>[6]签字版本!A13</f>
        <v>7</v>
      </c>
      <c r="B13" s="24" t="str">
        <f>[6]签字版本!B13</f>
        <v>邹万青</v>
      </c>
      <c r="C13" s="24" t="str">
        <f>SUBSTITUTE([6]签字版本!C13,MID([6]签字版本!C13,7,8),"********")</f>
        <v>352627********1915</v>
      </c>
      <c r="D13" s="25" t="str">
        <f>SUBSTITUTE([6]签字版本!D13,MID([6]签字版本!D13,4,4),"****")</f>
        <v/>
      </c>
      <c r="E13" s="24" t="str">
        <f>[6]签字版本!E13</f>
        <v>文夫村</v>
      </c>
      <c r="F13" s="26">
        <f>[6]签字版本!F13</f>
        <v>2.18</v>
      </c>
      <c r="G13" s="26">
        <f t="shared" si="0"/>
        <v>2.18</v>
      </c>
      <c r="H13" s="26">
        <f t="shared" si="1"/>
        <v>65.4</v>
      </c>
      <c r="I13" s="26">
        <f>[6]签字版本!J13</f>
        <v>13.08</v>
      </c>
      <c r="J13" s="25" t="str">
        <f>SUBSTITUTE([6]签字版本!K13,MID([6]签字版本!K13,9,7),"*******")</f>
        <v>62303625*******3240</v>
      </c>
      <c r="K13" s="24" t="str">
        <f>[6]签字版本!L13</f>
        <v>连城县农村信用联社罗坊信用社</v>
      </c>
    </row>
    <row r="14" spans="1:11">
      <c r="A14" s="24" t="str">
        <f>[6]签字版本!A14</f>
        <v>8</v>
      </c>
      <c r="B14" s="24" t="str">
        <f>[6]签字版本!B14</f>
        <v>邹克先</v>
      </c>
      <c r="C14" s="24" t="str">
        <f>SUBSTITUTE([6]签字版本!C14,MID([6]签字版本!C14,7,8),"********")</f>
        <v>352627********191X</v>
      </c>
      <c r="D14" s="25" t="str">
        <f>SUBSTITUTE([6]签字版本!D14,MID([6]签字版本!D14,4,4),"****")</f>
        <v>151****7267</v>
      </c>
      <c r="E14" s="24" t="str">
        <f>[6]签字版本!E14</f>
        <v>文夫村</v>
      </c>
      <c r="F14" s="26">
        <f>[6]签字版本!F14</f>
        <v>5.03</v>
      </c>
      <c r="G14" s="26">
        <f t="shared" si="0"/>
        <v>5.03</v>
      </c>
      <c r="H14" s="26">
        <f t="shared" si="1"/>
        <v>150.9</v>
      </c>
      <c r="I14" s="26">
        <f>[6]签字版本!J14</f>
        <v>30.18</v>
      </c>
      <c r="J14" s="25" t="str">
        <f>SUBSTITUTE([6]签字版本!K14,MID([6]签字版本!K14,9,7),"*******")</f>
        <v>90908210*******0038859</v>
      </c>
      <c r="K14" s="24" t="str">
        <f>[6]签字版本!L14</f>
        <v>连城县农村信用联社罗坊信用社</v>
      </c>
    </row>
    <row r="15" spans="1:11">
      <c r="A15" s="24" t="str">
        <f>[6]签字版本!A15</f>
        <v>9</v>
      </c>
      <c r="B15" s="24" t="str">
        <f>[6]签字版本!B15</f>
        <v>邹仁山</v>
      </c>
      <c r="C15" s="24" t="str">
        <f>SUBSTITUTE([6]签字版本!C15,MID([6]签字版本!C15,7,8),"********")</f>
        <v>352627********1918</v>
      </c>
      <c r="D15" s="25" t="str">
        <f>SUBSTITUTE([6]签字版本!D15,MID([6]签字版本!D15,4,4),"****")</f>
        <v>189****3095</v>
      </c>
      <c r="E15" s="24" t="str">
        <f>[6]签字版本!E15</f>
        <v>文夫村</v>
      </c>
      <c r="F15" s="26">
        <f>[6]签字版本!F15</f>
        <v>6.23</v>
      </c>
      <c r="G15" s="26">
        <f t="shared" si="0"/>
        <v>6.23</v>
      </c>
      <c r="H15" s="26">
        <f t="shared" si="1"/>
        <v>186.9</v>
      </c>
      <c r="I15" s="26">
        <f>[6]签字版本!J15</f>
        <v>37.38</v>
      </c>
      <c r="J15" s="25" t="str">
        <f>SUBSTITUTE([6]签字版本!K15,MID([6]签字版本!K15,9,7),"*******")</f>
        <v>90908210*******0038298</v>
      </c>
      <c r="K15" s="24" t="str">
        <f>[6]签字版本!L15</f>
        <v>连城县农村信用联社罗坊信用社</v>
      </c>
    </row>
    <row r="16" spans="1:11">
      <c r="A16" s="24" t="str">
        <f>[6]签字版本!A16</f>
        <v>10</v>
      </c>
      <c r="B16" s="24" t="str">
        <f>[6]签字版本!B16</f>
        <v>邹子升</v>
      </c>
      <c r="C16" s="24" t="str">
        <f>SUBSTITUTE([6]签字版本!C16,MID([6]签字版本!C16,7,8),"********")</f>
        <v>352627********1911</v>
      </c>
      <c r="D16" s="25" t="str">
        <f>SUBSTITUTE([6]签字版本!D16,MID([6]签字版本!D16,4,4),"****")</f>
        <v>135****9064</v>
      </c>
      <c r="E16" s="24" t="str">
        <f>[6]签字版本!E16</f>
        <v>文夫村</v>
      </c>
      <c r="F16" s="26">
        <f>[6]签字版本!F16</f>
        <v>1</v>
      </c>
      <c r="G16" s="26">
        <f t="shared" si="0"/>
        <v>1</v>
      </c>
      <c r="H16" s="26">
        <f t="shared" si="1"/>
        <v>30</v>
      </c>
      <c r="I16" s="26">
        <f>[6]签字版本!J16</f>
        <v>6</v>
      </c>
      <c r="J16" s="25" t="str">
        <f>SUBSTITUTE([6]签字版本!K16,MID([6]签字版本!K16,9,7),"*******")</f>
        <v>90908210*******0038234</v>
      </c>
      <c r="K16" s="24" t="str">
        <f>[6]签字版本!L16</f>
        <v>连城县农村信用联社罗坊信用社</v>
      </c>
    </row>
    <row r="17" spans="1:11">
      <c r="A17" s="24" t="str">
        <f>[6]签字版本!A17</f>
        <v>11</v>
      </c>
      <c r="B17" s="24" t="str">
        <f>[6]签字版本!B17</f>
        <v>罗发妲</v>
      </c>
      <c r="C17" s="24" t="str">
        <f>SUBSTITUTE([6]签字版本!C17,MID([6]签字版本!C17,7,8),"********")</f>
        <v>352627********1920</v>
      </c>
      <c r="D17" s="25" t="str">
        <f>SUBSTITUTE([6]签字版本!D17,MID([6]签字版本!D17,4,4),"****")</f>
        <v/>
      </c>
      <c r="E17" s="24" t="str">
        <f>[6]签字版本!E17</f>
        <v>文夫村</v>
      </c>
      <c r="F17" s="26">
        <f>[6]签字版本!F17</f>
        <v>1.67</v>
      </c>
      <c r="G17" s="26">
        <f t="shared" si="0"/>
        <v>1.67</v>
      </c>
      <c r="H17" s="26">
        <f t="shared" si="1"/>
        <v>50.1</v>
      </c>
      <c r="I17" s="26">
        <f>[6]签字版本!J17</f>
        <v>10.02</v>
      </c>
      <c r="J17" s="25" t="str">
        <f>SUBSTITUTE([6]签字版本!K17,MID([6]签字版本!K17,9,7),"*******")</f>
        <v>62218405*******7652</v>
      </c>
      <c r="K17" s="24" t="str">
        <f>[6]签字版本!L17</f>
        <v>连城县农村信用联社罗坊信用社</v>
      </c>
    </row>
    <row r="18" spans="1:11">
      <c r="A18" s="24" t="str">
        <f>[6]签字版本!A18</f>
        <v>12</v>
      </c>
      <c r="B18" s="24" t="str">
        <f>[6]签字版本!B18</f>
        <v>邹崇升</v>
      </c>
      <c r="C18" s="24" t="str">
        <f>SUBSTITUTE([6]签字版本!C18,MID([6]签字版本!C18,7,8),"********")</f>
        <v>352627********1937</v>
      </c>
      <c r="D18" s="25" t="str">
        <f>SUBSTITUTE([6]签字版本!D18,MID([6]签字版本!D18,4,4),"****")</f>
        <v/>
      </c>
      <c r="E18" s="24" t="str">
        <f>[6]签字版本!E18</f>
        <v>文夫村</v>
      </c>
      <c r="F18" s="26">
        <f>[6]签字版本!F18</f>
        <v>2.66</v>
      </c>
      <c r="G18" s="26">
        <f t="shared" si="0"/>
        <v>2.66</v>
      </c>
      <c r="H18" s="26">
        <f t="shared" si="1"/>
        <v>79.8</v>
      </c>
      <c r="I18" s="26">
        <f>[6]签字版本!J18</f>
        <v>15.96</v>
      </c>
      <c r="J18" s="25" t="str">
        <f>SUBSTITUTE([6]签字版本!K18,MID([6]签字版本!K18,9,7),"*******")</f>
        <v>62218405*******5228</v>
      </c>
      <c r="K18" s="24" t="str">
        <f>[6]签字版本!L18</f>
        <v>连城县农村信用联社罗坊信用社</v>
      </c>
    </row>
    <row r="19" spans="1:11">
      <c r="A19" s="24" t="str">
        <f>[6]签字版本!A19</f>
        <v>13</v>
      </c>
      <c r="B19" s="24" t="str">
        <f>[6]签字版本!B19</f>
        <v>邹伯贤</v>
      </c>
      <c r="C19" s="24" t="str">
        <f>SUBSTITUTE([6]签字版本!C19,MID([6]签字版本!C19,7,8),"********")</f>
        <v>352627********1914</v>
      </c>
      <c r="D19" s="25" t="str">
        <f>SUBSTITUTE([6]签字版本!D19,MID([6]签字版本!D19,4,4),"****")</f>
        <v>151****7931</v>
      </c>
      <c r="E19" s="24" t="str">
        <f>[6]签字版本!E19</f>
        <v>文夫村</v>
      </c>
      <c r="F19" s="26">
        <f>[6]签字版本!F19</f>
        <v>3.67</v>
      </c>
      <c r="G19" s="26">
        <f t="shared" si="0"/>
        <v>3.67</v>
      </c>
      <c r="H19" s="26">
        <f t="shared" si="1"/>
        <v>110.1</v>
      </c>
      <c r="I19" s="26">
        <f>[6]签字版本!J19</f>
        <v>22.02</v>
      </c>
      <c r="J19" s="25" t="str">
        <f>SUBSTITUTE([6]签字版本!K19,MID([6]签字版本!K19,9,7),"*******")</f>
        <v>62218405*******5467</v>
      </c>
      <c r="K19" s="24" t="str">
        <f>[6]签字版本!L19</f>
        <v>连城县农村信用联社罗坊信用社</v>
      </c>
    </row>
    <row r="20" spans="1:11">
      <c r="A20" s="24" t="str">
        <f>[6]签字版本!A20</f>
        <v>14</v>
      </c>
      <c r="B20" s="24" t="str">
        <f>[6]签字版本!B20</f>
        <v>邹金水</v>
      </c>
      <c r="C20" s="24" t="str">
        <f>SUBSTITUTE([6]签字版本!C20,MID([6]签字版本!C20,7,8),"********")</f>
        <v>352627********1913</v>
      </c>
      <c r="D20" s="25" t="str">
        <f>SUBSTITUTE([6]签字版本!D20,MID([6]签字版本!D20,4,4),"****")</f>
        <v>135****8471</v>
      </c>
      <c r="E20" s="24" t="str">
        <f>[6]签字版本!E20</f>
        <v>文夫村</v>
      </c>
      <c r="F20" s="26">
        <f>[6]签字版本!F20</f>
        <v>5.26</v>
      </c>
      <c r="G20" s="26">
        <f t="shared" si="0"/>
        <v>5.26</v>
      </c>
      <c r="H20" s="26">
        <f t="shared" si="1"/>
        <v>157.8</v>
      </c>
      <c r="I20" s="26">
        <f>[6]签字版本!J20</f>
        <v>31.56</v>
      </c>
      <c r="J20" s="25" t="str">
        <f>SUBSTITUTE([6]签字版本!K20,MID([6]签字版本!K20,9,7),"*******")</f>
        <v>90908210*******0038314</v>
      </c>
      <c r="K20" s="24" t="str">
        <f>[6]签字版本!L20</f>
        <v>连城县农村信用联社罗坊信用社</v>
      </c>
    </row>
    <row r="21" spans="1:11">
      <c r="A21" s="24" t="str">
        <f>[6]签字版本!A21</f>
        <v>15</v>
      </c>
      <c r="B21" s="24" t="str">
        <f>[6]签字版本!B21</f>
        <v>邹万谟</v>
      </c>
      <c r="C21" s="24" t="str">
        <f>SUBSTITUTE([6]签字版本!C21,MID([6]签字版本!C21,7,8),"********")</f>
        <v>352627********1911</v>
      </c>
      <c r="D21" s="25" t="str">
        <f>SUBSTITUTE([6]签字版本!D21,MID([6]签字版本!D21,4,4),"****")</f>
        <v>150****9815</v>
      </c>
      <c r="E21" s="24" t="str">
        <f>[6]签字版本!E21</f>
        <v>文夫村</v>
      </c>
      <c r="F21" s="26">
        <f>[6]签字版本!F21</f>
        <v>3.99</v>
      </c>
      <c r="G21" s="26">
        <f t="shared" si="0"/>
        <v>3.99</v>
      </c>
      <c r="H21" s="26">
        <f t="shared" si="1"/>
        <v>119.7</v>
      </c>
      <c r="I21" s="26">
        <f>[6]签字版本!J21</f>
        <v>23.94</v>
      </c>
      <c r="J21" s="25" t="str">
        <f>SUBSTITUTE([6]签字版本!K21,MID([6]签字版本!K21,9,7),"*******")</f>
        <v>62218405*******5566</v>
      </c>
      <c r="K21" s="24" t="str">
        <f>[6]签字版本!L21</f>
        <v>连城县农村信用联社罗坊信用社</v>
      </c>
    </row>
    <row r="22" spans="1:11">
      <c r="A22" s="24" t="str">
        <f>[6]签字版本!A22</f>
        <v>16</v>
      </c>
      <c r="B22" s="24" t="str">
        <f>[6]签字版本!B22</f>
        <v>邹树元</v>
      </c>
      <c r="C22" s="24" t="str">
        <f>SUBSTITUTE([6]签字版本!C22,MID([6]签字版本!C22,7,8),"********")</f>
        <v>352627********1931</v>
      </c>
      <c r="D22" s="25" t="str">
        <f>SUBSTITUTE([6]签字版本!D22,MID([6]签字版本!D22,4,4),"****")</f>
        <v>180****2309</v>
      </c>
      <c r="E22" s="24" t="str">
        <f>[6]签字版本!E22</f>
        <v>文夫村</v>
      </c>
      <c r="F22" s="26">
        <f>[6]签字版本!F22</f>
        <v>1.83</v>
      </c>
      <c r="G22" s="26">
        <f t="shared" si="0"/>
        <v>1.83</v>
      </c>
      <c r="H22" s="26">
        <f t="shared" si="1"/>
        <v>54.9</v>
      </c>
      <c r="I22" s="26">
        <f>[6]签字版本!J22</f>
        <v>10.98</v>
      </c>
      <c r="J22" s="25" t="str">
        <f>SUBSTITUTE([6]签字版本!K22,MID([6]签字版本!K22,9,7),"*******")</f>
        <v>90908210*******0038341</v>
      </c>
      <c r="K22" s="24" t="str">
        <f>[6]签字版本!L22</f>
        <v>连城县农村信用联社罗坊信用社</v>
      </c>
    </row>
    <row r="23" spans="1:11">
      <c r="A23" s="24" t="str">
        <f>[6]签字版本!A23</f>
        <v>17</v>
      </c>
      <c r="B23" s="24" t="str">
        <f>[6]签字版本!B23</f>
        <v>邹新荣</v>
      </c>
      <c r="C23" s="24" t="str">
        <f>SUBSTITUTE([6]签字版本!C23,MID([6]签字版本!C23,7,8),"********")</f>
        <v>352627********1934</v>
      </c>
      <c r="D23" s="25" t="str">
        <f>SUBSTITUTE([6]签字版本!D23,MID([6]签字版本!D23,4,4),"****")</f>
        <v>177****2785</v>
      </c>
      <c r="E23" s="24" t="str">
        <f>[6]签字版本!E23</f>
        <v>文夫村</v>
      </c>
      <c r="F23" s="26">
        <f>[6]签字版本!F23</f>
        <v>2.79</v>
      </c>
      <c r="G23" s="26">
        <f t="shared" si="0"/>
        <v>2.79</v>
      </c>
      <c r="H23" s="26">
        <f t="shared" si="1"/>
        <v>83.7</v>
      </c>
      <c r="I23" s="26">
        <f>[6]签字版本!J23</f>
        <v>16.74</v>
      </c>
      <c r="J23" s="25" t="str">
        <f>SUBSTITUTE([6]签字版本!K23,MID([6]签字版本!K23,9,7),"*******")</f>
        <v>90908210*******0038252</v>
      </c>
      <c r="K23" s="24" t="str">
        <f>[6]签字版本!L23</f>
        <v>连城县农村信用联社罗坊信用社</v>
      </c>
    </row>
    <row r="24" spans="1:11">
      <c r="A24" s="24" t="str">
        <f>[6]签字版本!A24</f>
        <v>18</v>
      </c>
      <c r="B24" s="24" t="str">
        <f>[6]签字版本!B24</f>
        <v>邹道彪</v>
      </c>
      <c r="C24" s="24" t="str">
        <f>SUBSTITUTE([6]签字版本!C24,MID([6]签字版本!C24,7,8),"********")</f>
        <v>352627********1912</v>
      </c>
      <c r="D24" s="25" t="str">
        <f>SUBSTITUTE([6]签字版本!D24,MID([6]签字版本!D24,4,4),"****")</f>
        <v>195****5456</v>
      </c>
      <c r="E24" s="24" t="str">
        <f>[6]签字版本!E24</f>
        <v>文夫村</v>
      </c>
      <c r="F24" s="26">
        <f>[6]签字版本!F24</f>
        <v>2.11</v>
      </c>
      <c r="G24" s="26">
        <f t="shared" si="0"/>
        <v>2.11</v>
      </c>
      <c r="H24" s="26">
        <f t="shared" si="1"/>
        <v>63.3</v>
      </c>
      <c r="I24" s="26">
        <f>[6]签字版本!J24</f>
        <v>12.66</v>
      </c>
      <c r="J24" s="25" t="str">
        <f>SUBSTITUTE([6]签字版本!K24,MID([6]签字版本!K24,9,7),"*******")</f>
        <v>62218405*******5251</v>
      </c>
      <c r="K24" s="24" t="str">
        <f>[6]签字版本!L24</f>
        <v>连城县农村信用联社罗坊信用社</v>
      </c>
    </row>
    <row r="25" spans="1:11">
      <c r="A25" s="24" t="str">
        <f>[6]签字版本!A25</f>
        <v>19</v>
      </c>
      <c r="B25" s="24" t="str">
        <f>[6]签字版本!B25</f>
        <v>池连芳</v>
      </c>
      <c r="C25" s="24" t="str">
        <f>SUBSTITUTE([6]签字版本!C25,MID([6]签字版本!C25,7,8),"********")</f>
        <v>352627********3822</v>
      </c>
      <c r="D25" s="25" t="str">
        <f>SUBSTITUTE([6]签字版本!D25,MID([6]签字版本!D25,4,4),"****")</f>
        <v>137****4158</v>
      </c>
      <c r="E25" s="24" t="str">
        <f>[6]签字版本!E25</f>
        <v>文夫村</v>
      </c>
      <c r="F25" s="26">
        <f>[6]签字版本!F25</f>
        <v>1.29</v>
      </c>
      <c r="G25" s="26">
        <f t="shared" si="0"/>
        <v>1.29</v>
      </c>
      <c r="H25" s="26">
        <f t="shared" si="1"/>
        <v>38.7</v>
      </c>
      <c r="I25" s="26">
        <f>[6]签字版本!J25</f>
        <v>7.74</v>
      </c>
      <c r="J25" s="25" t="str">
        <f>SUBSTITUTE([6]签字版本!K25,MID([6]签字版本!K25,9,7),"*******")</f>
        <v>62218405*******5483</v>
      </c>
      <c r="K25" s="24" t="str">
        <f>[6]签字版本!L25</f>
        <v>连城县农村信用联社罗坊信用社</v>
      </c>
    </row>
    <row r="26" spans="1:11">
      <c r="A26" s="24" t="str">
        <f>[6]签字版本!A26</f>
        <v>20</v>
      </c>
      <c r="B26" s="24" t="str">
        <f>[6]签字版本!B26</f>
        <v>邹土生</v>
      </c>
      <c r="C26" s="24" t="str">
        <f>SUBSTITUTE([6]签字版本!C26,MID([6]签字版本!C26,7,8),"********")</f>
        <v>352627********1911</v>
      </c>
      <c r="D26" s="25" t="str">
        <f>SUBSTITUTE([6]签字版本!D26,MID([6]签字版本!D26,4,4),"****")</f>
        <v>152****6712</v>
      </c>
      <c r="E26" s="24" t="str">
        <f>[6]签字版本!E26</f>
        <v>文夫村</v>
      </c>
      <c r="F26" s="26">
        <f>[6]签字版本!F26</f>
        <v>4.25</v>
      </c>
      <c r="G26" s="26">
        <f t="shared" si="0"/>
        <v>4.25</v>
      </c>
      <c r="H26" s="26">
        <f t="shared" si="1"/>
        <v>127.5</v>
      </c>
      <c r="I26" s="26">
        <f>[6]签字版本!J26</f>
        <v>25.5</v>
      </c>
      <c r="J26" s="25" t="str">
        <f>SUBSTITUTE([6]签字版本!K26,MID([6]签字版本!K26,9,7),"*******")</f>
        <v>62218405*******5053</v>
      </c>
      <c r="K26" s="24" t="str">
        <f>[6]签字版本!L26</f>
        <v>连城县农村信用联社罗坊信用社</v>
      </c>
    </row>
    <row r="27" spans="1:11">
      <c r="A27" s="24" t="str">
        <f>[6]签字版本!A27</f>
        <v>21</v>
      </c>
      <c r="B27" s="24" t="str">
        <f>[6]签字版本!B27</f>
        <v>罗菊芬</v>
      </c>
      <c r="C27" s="24" t="str">
        <f>SUBSTITUTE([6]签字版本!C27,MID([6]签字版本!C27,7,8),"********")</f>
        <v>352627********1929</v>
      </c>
      <c r="D27" s="25" t="str">
        <f>SUBSTITUTE([6]签字版本!D27,MID([6]签字版本!D27,4,4),"****")</f>
        <v>135****8178</v>
      </c>
      <c r="E27" s="24" t="str">
        <f>[6]签字版本!E27</f>
        <v>文夫村</v>
      </c>
      <c r="F27" s="26">
        <f>[6]签字版本!F27</f>
        <v>6.26</v>
      </c>
      <c r="G27" s="26">
        <f t="shared" si="0"/>
        <v>6.26</v>
      </c>
      <c r="H27" s="26">
        <f t="shared" si="1"/>
        <v>187.8</v>
      </c>
      <c r="I27" s="26">
        <f>[6]签字版本!J27</f>
        <v>37.56</v>
      </c>
      <c r="J27" s="25" t="str">
        <f>SUBSTITUTE([6]签字版本!K27,MID([6]签字版本!K27,9,7),"*******")</f>
        <v>90908210*******0038671</v>
      </c>
      <c r="K27" s="24" t="str">
        <f>[6]签字版本!L27</f>
        <v>连城县农村信用联社罗坊信用社</v>
      </c>
    </row>
    <row r="28" spans="1:11">
      <c r="A28" s="24" t="str">
        <f>[6]签字版本!A28</f>
        <v>22</v>
      </c>
      <c r="B28" s="24" t="str">
        <f>[6]签字版本!B28</f>
        <v>邹道济</v>
      </c>
      <c r="C28" s="24" t="str">
        <f>SUBSTITUTE([6]签字版本!C28,MID([6]签字版本!C28,7,8),"********")</f>
        <v>352627********1914</v>
      </c>
      <c r="D28" s="25" t="str">
        <f>SUBSTITUTE([6]签字版本!D28,MID([6]签字版本!D28,4,4),"****")</f>
        <v>158****3515</v>
      </c>
      <c r="E28" s="24" t="str">
        <f>[6]签字版本!E28</f>
        <v>文夫村</v>
      </c>
      <c r="F28" s="26">
        <f>[6]签字版本!F28</f>
        <v>3.85</v>
      </c>
      <c r="G28" s="26">
        <f t="shared" si="0"/>
        <v>3.85</v>
      </c>
      <c r="H28" s="26">
        <f t="shared" si="1"/>
        <v>115.5</v>
      </c>
      <c r="I28" s="26">
        <f>[6]签字版本!J28</f>
        <v>23.1</v>
      </c>
      <c r="J28" s="25" t="str">
        <f>SUBSTITUTE([6]签字版本!K28,MID([6]签字版本!K28,9,7),"*******")</f>
        <v>90908210*******0038591</v>
      </c>
      <c r="K28" s="24" t="str">
        <f>[6]签字版本!L28</f>
        <v>连城县农村信用联社罗坊信用社</v>
      </c>
    </row>
    <row r="29" spans="1:11">
      <c r="A29" s="24" t="str">
        <f>[6]签字版本!A29</f>
        <v>23</v>
      </c>
      <c r="B29" s="24" t="str">
        <f>[6]签字版本!B29</f>
        <v>邹满生</v>
      </c>
      <c r="C29" s="24" t="str">
        <f>SUBSTITUTE([6]签字版本!C29,MID([6]签字版本!C29,7,8),"********")</f>
        <v>352627********193</v>
      </c>
      <c r="D29" s="25" t="str">
        <f>SUBSTITUTE([6]签字版本!D29,MID([6]签字版本!D29,4,4),"****")</f>
        <v/>
      </c>
      <c r="E29" s="24" t="str">
        <f>[6]签字版本!E29</f>
        <v>文夫村</v>
      </c>
      <c r="F29" s="26">
        <f>[6]签字版本!F29</f>
        <v>0.95</v>
      </c>
      <c r="G29" s="26">
        <f t="shared" si="0"/>
        <v>0.95</v>
      </c>
      <c r="H29" s="26">
        <f t="shared" si="1"/>
        <v>28.5</v>
      </c>
      <c r="I29" s="26">
        <f>[6]签字版本!J29</f>
        <v>5.7</v>
      </c>
      <c r="J29" s="25" t="str">
        <f>SUBSTITUTE([6]签字版本!K29,MID([6]签字版本!K29,9,7),"*******")</f>
        <v>62218405*******5459</v>
      </c>
      <c r="K29" s="24" t="str">
        <f>[6]签字版本!L29</f>
        <v>连城县农村信用联社罗坊信用社</v>
      </c>
    </row>
    <row r="30" spans="1:11">
      <c r="A30" s="24" t="str">
        <f>[6]签字版本!A30</f>
        <v>24</v>
      </c>
      <c r="B30" s="24" t="str">
        <f>[6]签字版本!B30</f>
        <v>邹振达</v>
      </c>
      <c r="C30" s="24" t="str">
        <f>SUBSTITUTE([6]签字版本!C30,MID([6]签字版本!C30,7,8),"********")</f>
        <v>352627********1916</v>
      </c>
      <c r="D30" s="25" t="str">
        <f>SUBSTITUTE([6]签字版本!D30,MID([6]签字版本!D30,4,4),"****")</f>
        <v>151****3529</v>
      </c>
      <c r="E30" s="24" t="str">
        <f>[6]签字版本!E30</f>
        <v>文夫村</v>
      </c>
      <c r="F30" s="26">
        <f>[6]签字版本!F30</f>
        <v>4.44</v>
      </c>
      <c r="G30" s="26">
        <f t="shared" si="0"/>
        <v>4.44</v>
      </c>
      <c r="H30" s="26">
        <f t="shared" si="1"/>
        <v>133.2</v>
      </c>
      <c r="I30" s="26">
        <f>[6]签字版本!J30</f>
        <v>26.64</v>
      </c>
      <c r="J30" s="25" t="str">
        <f>SUBSTITUTE([6]签字版本!K30,MID([6]签字版本!K30,9,7),"*******")</f>
        <v>90908210*******0038378</v>
      </c>
      <c r="K30" s="24" t="str">
        <f>[6]签字版本!L30</f>
        <v>连城县农村信用联社罗坊信用社</v>
      </c>
    </row>
    <row r="31" spans="1:11">
      <c r="A31" s="24" t="str">
        <f>[6]签字版本!A31</f>
        <v>25</v>
      </c>
      <c r="B31" s="24" t="str">
        <f>[6]签字版本!B31</f>
        <v>邹克正</v>
      </c>
      <c r="C31" s="24" t="str">
        <f>SUBSTITUTE([6]签字版本!C31,MID([6]签字版本!C31,7,8),"********")</f>
        <v>352627********1913</v>
      </c>
      <c r="D31" s="25" t="str">
        <f>SUBSTITUTE([6]签字版本!D31,MID([6]签字版本!D31,4,4),"****")</f>
        <v>173****6623</v>
      </c>
      <c r="E31" s="24" t="str">
        <f>[6]签字版本!E31</f>
        <v>文夫村</v>
      </c>
      <c r="F31" s="26">
        <f>[6]签字版本!F31</f>
        <v>4.6</v>
      </c>
      <c r="G31" s="26">
        <f t="shared" si="0"/>
        <v>4.6</v>
      </c>
      <c r="H31" s="26">
        <f t="shared" si="1"/>
        <v>138</v>
      </c>
      <c r="I31" s="26">
        <f>[6]签字版本!J31</f>
        <v>27.6</v>
      </c>
      <c r="J31" s="25" t="str">
        <f>SUBSTITUTE([6]签字版本!K31,MID([6]签字版本!K31,9,7),"*******")</f>
        <v>90908210*******0038653</v>
      </c>
      <c r="K31" s="24" t="str">
        <f>[6]签字版本!L31</f>
        <v>连城县农村信用联社罗坊信用社</v>
      </c>
    </row>
    <row r="32" spans="1:11">
      <c r="A32" s="24" t="str">
        <f>[6]签字版本!A32</f>
        <v>26</v>
      </c>
      <c r="B32" s="24" t="str">
        <f>[6]签字版本!B32</f>
        <v>邹道珍</v>
      </c>
      <c r="C32" s="24" t="str">
        <f>SUBSTITUTE([6]签字版本!C32,MID([6]签字版本!C32,7,8),"********")</f>
        <v>352627********1915</v>
      </c>
      <c r="D32" s="25" t="str">
        <f>SUBSTITUTE([6]签字版本!D32,MID([6]签字版本!D32,4,4),"****")</f>
        <v>139****4287</v>
      </c>
      <c r="E32" s="24" t="str">
        <f>[6]签字版本!E32</f>
        <v>文夫村</v>
      </c>
      <c r="F32" s="26">
        <f>[6]签字版本!F32</f>
        <v>2.74</v>
      </c>
      <c r="G32" s="26">
        <f t="shared" si="0"/>
        <v>2.74</v>
      </c>
      <c r="H32" s="26">
        <f t="shared" si="1"/>
        <v>82.2</v>
      </c>
      <c r="I32" s="26">
        <f>[6]签字版本!J32</f>
        <v>16.44</v>
      </c>
      <c r="J32" s="25" t="str">
        <f>SUBSTITUTE([6]签字版本!K32,MID([6]签字版本!K32,9,7),"*******")</f>
        <v>62218405*******5392</v>
      </c>
      <c r="K32" s="24" t="str">
        <f>[6]签字版本!L32</f>
        <v>连城县农村信用联社罗坊信用社</v>
      </c>
    </row>
    <row r="33" spans="1:11">
      <c r="A33" s="24" t="str">
        <f>[6]签字版本!A33</f>
        <v>27</v>
      </c>
      <c r="B33" s="24" t="str">
        <f>[6]签字版本!B33</f>
        <v>邹金正</v>
      </c>
      <c r="C33" s="24" t="str">
        <f>SUBSTITUTE([6]签字版本!C33,MID([6]签字版本!C33,7,8),"********")</f>
        <v>352627********1932</v>
      </c>
      <c r="D33" s="25" t="str">
        <f>SUBSTITUTE([6]签字版本!D33,MID([6]签字版本!D33,4,4),"****")</f>
        <v>158****3249</v>
      </c>
      <c r="E33" s="24" t="str">
        <f>[6]签字版本!E33</f>
        <v>文夫村</v>
      </c>
      <c r="F33" s="26">
        <f>[6]签字版本!F33</f>
        <v>6.25</v>
      </c>
      <c r="G33" s="26">
        <f t="shared" si="0"/>
        <v>6.25</v>
      </c>
      <c r="H33" s="26">
        <f t="shared" si="1"/>
        <v>187.5</v>
      </c>
      <c r="I33" s="26">
        <f>[6]签字版本!J33</f>
        <v>37.5</v>
      </c>
      <c r="J33" s="25" t="str">
        <f>SUBSTITUTE([6]签字版本!K33,MID([6]签字版本!K33,9,7),"*******")</f>
        <v>90908210*******0038387</v>
      </c>
      <c r="K33" s="24" t="str">
        <f>[6]签字版本!L33</f>
        <v>连城县农村信用联社罗坊信用社</v>
      </c>
    </row>
    <row r="34" spans="1:11">
      <c r="A34" s="24" t="str">
        <f>[6]签字版本!A34</f>
        <v>28</v>
      </c>
      <c r="B34" s="24" t="str">
        <f>[6]签字版本!B34</f>
        <v>林妹妲</v>
      </c>
      <c r="C34" s="24" t="str">
        <f>SUBSTITUTE([6]签字版本!C34,MID([6]签字版本!C34,7,8),"********")</f>
        <v>352627********1924</v>
      </c>
      <c r="D34" s="25" t="str">
        <f>SUBSTITUTE([6]签字版本!D34,MID([6]签字版本!D34,4,4),"****")</f>
        <v>138****4406</v>
      </c>
      <c r="E34" s="24" t="str">
        <f>[6]签字版本!E34</f>
        <v>文夫村</v>
      </c>
      <c r="F34" s="26">
        <f>[6]签字版本!F34</f>
        <v>3.91</v>
      </c>
      <c r="G34" s="26">
        <f t="shared" si="0"/>
        <v>3.91</v>
      </c>
      <c r="H34" s="26">
        <f t="shared" si="1"/>
        <v>117.3</v>
      </c>
      <c r="I34" s="26">
        <f>[6]签字版本!J34</f>
        <v>23.46</v>
      </c>
      <c r="J34" s="25" t="str">
        <f>SUBSTITUTE([6]签字版本!K34,MID([6]签字版本!K34,9,7),"*******")</f>
        <v>90908210*******0083988</v>
      </c>
      <c r="K34" s="24" t="str">
        <f>[6]签字版本!L34</f>
        <v>连城县农村信用联社罗坊信用社</v>
      </c>
    </row>
    <row r="35" spans="1:11">
      <c r="A35" s="24" t="str">
        <f>[6]签字版本!A35</f>
        <v>29</v>
      </c>
      <c r="B35" s="24" t="str">
        <f>[6]签字版本!B35</f>
        <v>邹炳金</v>
      </c>
      <c r="C35" s="24" t="str">
        <f>SUBSTITUTE([6]签字版本!C35,MID([6]签字版本!C35,7,8),"********")</f>
        <v>352627********1936</v>
      </c>
      <c r="D35" s="25" t="str">
        <f>SUBSTITUTE([6]签字版本!D35,MID([6]签字版本!D35,4,4),"****")</f>
        <v/>
      </c>
      <c r="E35" s="24" t="str">
        <f>[6]签字版本!E35</f>
        <v>文夫村</v>
      </c>
      <c r="F35" s="26">
        <f>[6]签字版本!F35</f>
        <v>3.16</v>
      </c>
      <c r="G35" s="26">
        <f t="shared" si="0"/>
        <v>3.16</v>
      </c>
      <c r="H35" s="26">
        <f t="shared" si="1"/>
        <v>94.8</v>
      </c>
      <c r="I35" s="26">
        <f>[6]签字版本!J35</f>
        <v>18.96</v>
      </c>
      <c r="J35" s="25" t="str">
        <f>SUBSTITUTE([6]签字版本!K35,MID([6]签字版本!K35,9,7),"*******")</f>
        <v>62218405*******5137</v>
      </c>
      <c r="K35" s="24" t="str">
        <f>[6]签字版本!L35</f>
        <v>连城县农村信用联社罗坊信用社</v>
      </c>
    </row>
    <row r="36" spans="1:11">
      <c r="A36" s="24" t="str">
        <f>[6]签字版本!A36</f>
        <v>30</v>
      </c>
      <c r="B36" s="24" t="str">
        <f>[6]签字版本!B36</f>
        <v>邹生福</v>
      </c>
      <c r="C36" s="24" t="str">
        <f>SUBSTITUTE([6]签字版本!C36,MID([6]签字版本!C36,7,8),"********")</f>
        <v>350825********1937</v>
      </c>
      <c r="D36" s="25" t="str">
        <f>SUBSTITUTE([6]签字版本!D36,MID([6]签字版本!D36,4,4),"****")</f>
        <v/>
      </c>
      <c r="E36" s="24" t="str">
        <f>[6]签字版本!E36</f>
        <v>文夫村</v>
      </c>
      <c r="F36" s="26">
        <f>[6]签字版本!F36</f>
        <v>1</v>
      </c>
      <c r="G36" s="26">
        <f t="shared" si="0"/>
        <v>1</v>
      </c>
      <c r="H36" s="26">
        <f t="shared" si="1"/>
        <v>30</v>
      </c>
      <c r="I36" s="26">
        <f>[6]签字版本!J36</f>
        <v>6</v>
      </c>
      <c r="J36" s="25" t="str">
        <f>SUBSTITUTE([6]签字版本!K36,MID([6]签字版本!K36,9,7),"*******")</f>
        <v>62218405*******4593</v>
      </c>
      <c r="K36" s="24" t="str">
        <f>[6]签字版本!L36</f>
        <v>连城县农村信用联社罗坊信用社</v>
      </c>
    </row>
    <row r="37" spans="1:11">
      <c r="A37" s="24" t="str">
        <f>[6]签字版本!A37</f>
        <v>31</v>
      </c>
      <c r="B37" s="24" t="str">
        <f>[6]签字版本!B37</f>
        <v>邹秋明</v>
      </c>
      <c r="C37" s="24" t="str">
        <f>SUBSTITUTE([6]签字版本!C37,MID([6]签字版本!C37,7,8),"********")</f>
        <v>352627********1913</v>
      </c>
      <c r="D37" s="25" t="str">
        <f>SUBSTITUTE([6]签字版本!D37,MID([6]签字版本!D37,4,4),"****")</f>
        <v>181****9661</v>
      </c>
      <c r="E37" s="24" t="str">
        <f>[6]签字版本!E37</f>
        <v>文夫村</v>
      </c>
      <c r="F37" s="26">
        <f>[6]签字版本!F37</f>
        <v>6.49</v>
      </c>
      <c r="G37" s="26">
        <f t="shared" si="0"/>
        <v>6.49</v>
      </c>
      <c r="H37" s="26">
        <f t="shared" si="1"/>
        <v>194.7</v>
      </c>
      <c r="I37" s="26">
        <f>[6]签字版本!J37</f>
        <v>38.94</v>
      </c>
      <c r="J37" s="25" t="str">
        <f>SUBSTITUTE([6]签字版本!K37,MID([6]签字版本!K37,9,7),"*******")</f>
        <v>90908210*******0038519</v>
      </c>
      <c r="K37" s="24" t="str">
        <f>[6]签字版本!L37</f>
        <v>连城县农村信用联社罗坊信用社</v>
      </c>
    </row>
    <row r="38" spans="1:11">
      <c r="A38" s="24" t="str">
        <f>[6]签字版本!A38</f>
        <v>32</v>
      </c>
      <c r="B38" s="24" t="str">
        <f>[6]签字版本!B38</f>
        <v>邹道崇</v>
      </c>
      <c r="C38" s="24" t="str">
        <f>SUBSTITUTE([6]签字版本!C38,MID([6]签字版本!C38,7,8),"********")</f>
        <v>352627********1916</v>
      </c>
      <c r="D38" s="25" t="str">
        <f>SUBSTITUTE([6]签字版本!D38,MID([6]签字版本!D38,4,4),"****")</f>
        <v>182****8028</v>
      </c>
      <c r="E38" s="24" t="str">
        <f>[6]签字版本!E38</f>
        <v>文夫村</v>
      </c>
      <c r="F38" s="26">
        <f>[6]签字版本!F38</f>
        <v>0.72</v>
      </c>
      <c r="G38" s="26">
        <f t="shared" si="0"/>
        <v>0.72</v>
      </c>
      <c r="H38" s="26">
        <f t="shared" si="1"/>
        <v>21.6</v>
      </c>
      <c r="I38" s="26">
        <f>[6]签字版本!J38</f>
        <v>4.32</v>
      </c>
      <c r="J38" s="25" t="str">
        <f>SUBSTITUTE([6]签字版本!K38,MID([6]签字版本!K38,9,7),"*******")</f>
        <v>90908210*******0038494</v>
      </c>
      <c r="K38" s="24" t="str">
        <f>[6]签字版本!L38</f>
        <v>连城县农村信用联社罗坊信用社</v>
      </c>
    </row>
    <row r="39" spans="1:11">
      <c r="A39" s="24" t="str">
        <f>[6]签字版本!A39</f>
        <v>33</v>
      </c>
      <c r="B39" s="24" t="str">
        <f>[6]签字版本!B39</f>
        <v>邹道祥</v>
      </c>
      <c r="C39" s="24" t="str">
        <f>SUBSTITUTE([6]签字版本!C39,MID([6]签字版本!C39,7,8),"********")</f>
        <v>352627********1913</v>
      </c>
      <c r="D39" s="25" t="str">
        <f>SUBSTITUTE([6]签字版本!D39,MID([6]签字版本!D39,4,4),"****")</f>
        <v/>
      </c>
      <c r="E39" s="24" t="str">
        <f>[6]签字版本!E39</f>
        <v>文夫村</v>
      </c>
      <c r="F39" s="26">
        <f>[6]签字版本!F39</f>
        <v>1.12</v>
      </c>
      <c r="G39" s="26">
        <f t="shared" si="0"/>
        <v>1.12</v>
      </c>
      <c r="H39" s="26">
        <f t="shared" si="1"/>
        <v>33.6</v>
      </c>
      <c r="I39" s="26">
        <f>[6]签字版本!J39</f>
        <v>6.72</v>
      </c>
      <c r="J39" s="25" t="str">
        <f>SUBSTITUTE([6]签字版本!K39,MID([6]签字版本!K39,9,7),"*******")</f>
        <v>62218405*******5541</v>
      </c>
      <c r="K39" s="24" t="str">
        <f>[6]签字版本!L39</f>
        <v>连城县农村信用联社罗坊信用社</v>
      </c>
    </row>
    <row r="40" spans="1:11">
      <c r="A40" s="24" t="str">
        <f>[6]签字版本!A40</f>
        <v>34</v>
      </c>
      <c r="B40" s="24" t="str">
        <f>[6]签字版本!B40</f>
        <v>邹万泉</v>
      </c>
      <c r="C40" s="24" t="str">
        <f>SUBSTITUTE([6]签字版本!C40,MID([6]签字版本!C40,7,8),"********")</f>
        <v>352627********1912</v>
      </c>
      <c r="D40" s="25" t="str">
        <f>SUBSTITUTE([6]签字版本!D40,MID([6]签字版本!D40,4,4),"****")</f>
        <v>134****7108</v>
      </c>
      <c r="E40" s="24" t="str">
        <f>[6]签字版本!E40</f>
        <v>文夫村</v>
      </c>
      <c r="F40" s="26">
        <f>[6]签字版本!F40</f>
        <v>2.75</v>
      </c>
      <c r="G40" s="26">
        <f t="shared" si="0"/>
        <v>2.75</v>
      </c>
      <c r="H40" s="26">
        <f t="shared" si="1"/>
        <v>82.5</v>
      </c>
      <c r="I40" s="26">
        <f>[6]签字版本!J40</f>
        <v>16.5</v>
      </c>
      <c r="J40" s="25" t="str">
        <f>SUBSTITUTE([6]签字版本!K40,MID([6]签字版本!K40,9,7),"*******")</f>
        <v>90908210*******0038626</v>
      </c>
      <c r="K40" s="24" t="str">
        <f>[6]签字版本!L40</f>
        <v>连城县农村信用联社罗坊信用社</v>
      </c>
    </row>
    <row r="41" spans="1:11">
      <c r="A41" s="24" t="str">
        <f>[6]签字版本!A41</f>
        <v>35</v>
      </c>
      <c r="B41" s="24" t="str">
        <f>[6]签字版本!B41</f>
        <v>邹万铭</v>
      </c>
      <c r="C41" s="24" t="str">
        <f>SUBSTITUTE([6]签字版本!C41,MID([6]签字版本!C41,7,8),"********")</f>
        <v>352627********1913</v>
      </c>
      <c r="D41" s="25" t="str">
        <f>SUBSTITUTE([6]签字版本!D41,MID([6]签字版本!D41,4,4),"****")</f>
        <v>187****1835</v>
      </c>
      <c r="E41" s="24" t="str">
        <f>[6]签字版本!E41</f>
        <v>文夫村</v>
      </c>
      <c r="F41" s="26">
        <f>[6]签字版本!F41</f>
        <v>2.75</v>
      </c>
      <c r="G41" s="26">
        <f t="shared" si="0"/>
        <v>2.75</v>
      </c>
      <c r="H41" s="26">
        <f t="shared" si="1"/>
        <v>82.5</v>
      </c>
      <c r="I41" s="26">
        <f>[6]签字版本!J41</f>
        <v>16.5</v>
      </c>
      <c r="J41" s="25" t="str">
        <f>SUBSTITUTE([6]签字版本!K41,MID([6]签字版本!K41,9,7),"*******")</f>
        <v>90908210*******0038706</v>
      </c>
      <c r="K41" s="24" t="str">
        <f>[6]签字版本!L41</f>
        <v>连城县农村信用联社罗坊信用社</v>
      </c>
    </row>
    <row r="42" spans="1:11">
      <c r="A42" s="24" t="str">
        <f>[6]签字版本!A42</f>
        <v>36</v>
      </c>
      <c r="B42" s="24" t="str">
        <f>[6]签字版本!B42</f>
        <v>邹柏龙</v>
      </c>
      <c r="C42" s="24" t="str">
        <f>SUBSTITUTE([6]签字版本!C42,MID([6]签字版本!C42,7,8),"********")</f>
        <v>352627********1935</v>
      </c>
      <c r="D42" s="25" t="str">
        <f>SUBSTITUTE([6]签字版本!D42,MID([6]签字版本!D42,4,4),"****")</f>
        <v/>
      </c>
      <c r="E42" s="24" t="str">
        <f>[6]签字版本!E42</f>
        <v>文夫村</v>
      </c>
      <c r="F42" s="26">
        <f>[6]签字版本!F42</f>
        <v>2.71</v>
      </c>
      <c r="G42" s="26">
        <f t="shared" si="0"/>
        <v>2.71</v>
      </c>
      <c r="H42" s="26">
        <f t="shared" si="1"/>
        <v>81.3</v>
      </c>
      <c r="I42" s="26">
        <f>[6]签字版本!J42</f>
        <v>16.26</v>
      </c>
      <c r="J42" s="25" t="str">
        <f>SUBSTITUTE([6]签字版本!K42,MID([6]签字版本!K42,9,7),"*******")</f>
        <v>90908210*******0070153</v>
      </c>
      <c r="K42" s="24" t="str">
        <f>[6]签字版本!L42</f>
        <v>连城县农村信用联社罗坊信用社</v>
      </c>
    </row>
    <row r="43" spans="1:11">
      <c r="A43" s="24" t="str">
        <f>[6]签字版本!A43</f>
        <v>37</v>
      </c>
      <c r="B43" s="24" t="str">
        <f>[6]签字版本!B43</f>
        <v>邹智盛</v>
      </c>
      <c r="C43" s="24" t="str">
        <f>SUBSTITUTE([6]签字版本!C43,MID([6]签字版本!C43,7,8),"********")</f>
        <v>350825********1918</v>
      </c>
      <c r="D43" s="25" t="str">
        <f>SUBSTITUTE([6]签字版本!D43,MID([6]签字版本!D43,4,4),"****")</f>
        <v/>
      </c>
      <c r="E43" s="24" t="str">
        <f>[6]签字版本!E43</f>
        <v>文夫村</v>
      </c>
      <c r="F43" s="26">
        <f>[6]签字版本!F43</f>
        <v>3.39</v>
      </c>
      <c r="G43" s="26">
        <f t="shared" si="0"/>
        <v>3.39</v>
      </c>
      <c r="H43" s="26">
        <f t="shared" si="1"/>
        <v>101.7</v>
      </c>
      <c r="I43" s="26">
        <f>[6]签字版本!J43</f>
        <v>20.34</v>
      </c>
      <c r="J43" s="25" t="str">
        <f>SUBSTITUTE([6]签字版本!K43,MID([6]签字版本!K43,9,7),"*******")</f>
        <v>62303611*******3127</v>
      </c>
      <c r="K43" s="24" t="str">
        <f>[6]签字版本!L43</f>
        <v>连城县农村信用联社罗坊信用社</v>
      </c>
    </row>
    <row r="44" spans="1:11">
      <c r="A44" s="24" t="str">
        <f>[6]签字版本!A44</f>
        <v>38</v>
      </c>
      <c r="B44" s="24" t="str">
        <f>[6]签字版本!B44</f>
        <v>邹万生</v>
      </c>
      <c r="C44" s="24" t="str">
        <f>SUBSTITUTE([6]签字版本!C44,MID([6]签字版本!C44,7,8),"********")</f>
        <v>352627********1912</v>
      </c>
      <c r="D44" s="25" t="str">
        <f>SUBSTITUTE([6]签字版本!D44,MID([6]签字版本!D44,4,4),"****")</f>
        <v>135****6427</v>
      </c>
      <c r="E44" s="24" t="str">
        <f>[6]签字版本!E44</f>
        <v>文夫村</v>
      </c>
      <c r="F44" s="26">
        <f>[6]签字版本!F44</f>
        <v>3.2</v>
      </c>
      <c r="G44" s="26">
        <f t="shared" si="0"/>
        <v>3.2</v>
      </c>
      <c r="H44" s="26">
        <f t="shared" si="1"/>
        <v>96</v>
      </c>
      <c r="I44" s="26">
        <f>[6]签字版本!J44</f>
        <v>19.2</v>
      </c>
      <c r="J44" s="25" t="str">
        <f>SUBSTITUTE([6]签字版本!K44,MID([6]签字版本!K44,9,7),"*******")</f>
        <v>90908210*******0038635</v>
      </c>
      <c r="K44" s="24" t="str">
        <f>[6]签字版本!L44</f>
        <v>连城县农村信用联社罗坊信用社</v>
      </c>
    </row>
    <row r="45" spans="1:11">
      <c r="A45" s="24" t="str">
        <f>[6]签字版本!A45</f>
        <v>39</v>
      </c>
      <c r="B45" s="24" t="str">
        <f>[6]签字版本!B45</f>
        <v>卢秋华</v>
      </c>
      <c r="C45" s="24" t="str">
        <f>SUBSTITUTE([6]签字版本!C45,MID([6]签字版本!C45,7,8),"********")</f>
        <v>352627********1929</v>
      </c>
      <c r="D45" s="25" t="str">
        <f>SUBSTITUTE([6]签字版本!D45,MID([6]签字版本!D45,4,4),"****")</f>
        <v/>
      </c>
      <c r="E45" s="24" t="str">
        <f>[6]签字版本!E45</f>
        <v>文夫村</v>
      </c>
      <c r="F45" s="26">
        <f>[6]签字版本!F45</f>
        <v>1.08</v>
      </c>
      <c r="G45" s="26">
        <f t="shared" si="0"/>
        <v>1.08</v>
      </c>
      <c r="H45" s="26">
        <f t="shared" si="1"/>
        <v>32.4</v>
      </c>
      <c r="I45" s="26">
        <f>[6]签字版本!J45</f>
        <v>6.48</v>
      </c>
      <c r="J45" s="25" t="str">
        <f>SUBSTITUTE([6]签字版本!K45,MID([6]签字版本!K45,9,7),"*******")</f>
        <v>62218405*******5517</v>
      </c>
      <c r="K45" s="24" t="str">
        <f>[6]签字版本!L45</f>
        <v>连城县农村信用联社罗坊信用社</v>
      </c>
    </row>
    <row r="46" spans="1:11">
      <c r="A46" s="24" t="str">
        <f>[6]签字版本!A46</f>
        <v>40</v>
      </c>
      <c r="B46" s="24" t="str">
        <f>[6]签字版本!B46</f>
        <v>邹万申</v>
      </c>
      <c r="C46" s="24" t="str">
        <f>SUBSTITUTE([6]签字版本!C46,MID([6]签字版本!C46,7,8),"********")</f>
        <v>352627********1911</v>
      </c>
      <c r="D46" s="25" t="str">
        <f>SUBSTITUTE([6]签字版本!D46,MID([6]签字版本!D46,4,4),"****")</f>
        <v/>
      </c>
      <c r="E46" s="24" t="str">
        <f>[6]签字版本!E46</f>
        <v>文夫村</v>
      </c>
      <c r="F46" s="26">
        <f>[6]签字版本!F46</f>
        <v>4.13</v>
      </c>
      <c r="G46" s="26">
        <f t="shared" si="0"/>
        <v>4.13</v>
      </c>
      <c r="H46" s="26">
        <f t="shared" si="1"/>
        <v>123.9</v>
      </c>
      <c r="I46" s="26">
        <f>[6]签字版本!J46</f>
        <v>24.78</v>
      </c>
      <c r="J46" s="25" t="str">
        <f>SUBSTITUTE([6]签字版本!K46,MID([6]签字版本!K46,9,7),"*******")</f>
        <v>62218405*******5525</v>
      </c>
      <c r="K46" s="24" t="str">
        <f>[6]签字版本!L46</f>
        <v>连城县农村信用联社罗坊信用社</v>
      </c>
    </row>
    <row r="47" spans="1:11">
      <c r="A47" s="24" t="str">
        <f>[6]签字版本!A47</f>
        <v>41</v>
      </c>
      <c r="B47" s="24" t="str">
        <f>[6]签字版本!B47</f>
        <v>邹道生</v>
      </c>
      <c r="C47" s="24" t="str">
        <f>SUBSTITUTE([6]签字版本!C47,MID([6]签字版本!C47,7,8),"********")</f>
        <v>350825********193X</v>
      </c>
      <c r="D47" s="25" t="str">
        <f>SUBSTITUTE([6]签字版本!D47,MID([6]签字版本!D47,4,4),"****")</f>
        <v>158****9003</v>
      </c>
      <c r="E47" s="24" t="str">
        <f>[6]签字版本!E47</f>
        <v>文夫村</v>
      </c>
      <c r="F47" s="26">
        <f>[6]签字版本!F47</f>
        <v>0.94</v>
      </c>
      <c r="G47" s="26">
        <f t="shared" si="0"/>
        <v>0.94</v>
      </c>
      <c r="H47" s="26">
        <f t="shared" si="1"/>
        <v>28.2</v>
      </c>
      <c r="I47" s="26">
        <f>[6]签字版本!J47</f>
        <v>5.64</v>
      </c>
      <c r="J47" s="25" t="str">
        <f>SUBSTITUTE([6]签字版本!K47,MID([6]签字版本!K47,9,7),"*******")</f>
        <v>62303611*******4663</v>
      </c>
      <c r="K47" s="24" t="str">
        <f>[6]签字版本!L47</f>
        <v>连城县农村信用联社罗坊信用社</v>
      </c>
    </row>
    <row r="48" spans="1:11">
      <c r="A48" s="24" t="str">
        <f>[6]签字版本!A48</f>
        <v>42</v>
      </c>
      <c r="B48" s="24" t="str">
        <f>[6]签字版本!B48</f>
        <v>江爱珍</v>
      </c>
      <c r="C48" s="24" t="str">
        <f>SUBSTITUTE([6]签字版本!C48,MID([6]签字版本!C48,7,8),"********")</f>
        <v>352627********132X</v>
      </c>
      <c r="D48" s="25" t="str">
        <f>SUBSTITUTE([6]签字版本!D48,MID([6]签字版本!D48,4,4),"****")</f>
        <v/>
      </c>
      <c r="E48" s="24" t="str">
        <f>[6]签字版本!E48</f>
        <v>文夫村</v>
      </c>
      <c r="F48" s="26">
        <f>[6]签字版本!F48</f>
        <v>1.46</v>
      </c>
      <c r="G48" s="26">
        <f t="shared" si="0"/>
        <v>1.46</v>
      </c>
      <c r="H48" s="26">
        <f t="shared" si="1"/>
        <v>43.8</v>
      </c>
      <c r="I48" s="26">
        <f>[6]签字版本!J48</f>
        <v>8.76</v>
      </c>
      <c r="J48" s="25" t="str">
        <f>SUBSTITUTE([6]签字版本!K48,MID([6]签字版本!K48,9,7),"*******")</f>
        <v>62212727*******9801</v>
      </c>
      <c r="K48" s="24" t="str">
        <f>[6]签字版本!L48</f>
        <v>连城县农村信用联社罗坊信用社</v>
      </c>
    </row>
    <row r="49" spans="1:11">
      <c r="A49" s="24" t="str">
        <f>[6]签字版本!A49</f>
        <v>43</v>
      </c>
      <c r="B49" s="24" t="str">
        <f>[6]签字版本!B49</f>
        <v>邹永生</v>
      </c>
      <c r="C49" s="24" t="str">
        <f>SUBSTITUTE([6]签字版本!C49,MID([6]签字版本!C49,7,8),"********")</f>
        <v>352627********1939</v>
      </c>
      <c r="D49" s="25" t="str">
        <f>SUBSTITUTE([6]签字版本!D49,MID([6]签字版本!D49,4,4),"****")</f>
        <v>137****5918</v>
      </c>
      <c r="E49" s="24" t="str">
        <f>[6]签字版本!E49</f>
        <v>文夫村</v>
      </c>
      <c r="F49" s="26">
        <f>[6]签字版本!F49</f>
        <v>3.76</v>
      </c>
      <c r="G49" s="26">
        <f t="shared" si="0"/>
        <v>3.76</v>
      </c>
      <c r="H49" s="26">
        <f t="shared" si="1"/>
        <v>112.8</v>
      </c>
      <c r="I49" s="26">
        <f>[6]签字版本!J49</f>
        <v>22.56</v>
      </c>
      <c r="J49" s="25" t="str">
        <f>SUBSTITUTE([6]签字版本!K49,MID([6]签字版本!K49,9,7),"*******")</f>
        <v>62218405*******6228</v>
      </c>
      <c r="K49" s="24" t="str">
        <f>[6]签字版本!L49</f>
        <v>连城县农村信用联社罗坊信用社</v>
      </c>
    </row>
    <row r="50" spans="1:11">
      <c r="A50" s="24" t="str">
        <f>[6]签字版本!A50</f>
        <v>44</v>
      </c>
      <c r="B50" s="24" t="str">
        <f>[6]签字版本!B50</f>
        <v>邹金生</v>
      </c>
      <c r="C50" s="24" t="str">
        <f>SUBSTITUTE([6]签字版本!C50,MID([6]签字版本!C50,7,8),"********")</f>
        <v>352627********1912</v>
      </c>
      <c r="D50" s="25" t="str">
        <f>SUBSTITUTE([6]签字版本!D50,MID([6]签字版本!D50,4,4),"****")</f>
        <v>136****1460</v>
      </c>
      <c r="E50" s="24" t="str">
        <f>[6]签字版本!E50</f>
        <v>文夫村</v>
      </c>
      <c r="F50" s="26">
        <f>[6]签字版本!F50</f>
        <v>5.94</v>
      </c>
      <c r="G50" s="26">
        <f t="shared" si="0"/>
        <v>5.94</v>
      </c>
      <c r="H50" s="26">
        <f t="shared" si="1"/>
        <v>178.2</v>
      </c>
      <c r="I50" s="26">
        <f>[6]签字版本!J50</f>
        <v>35.64</v>
      </c>
      <c r="J50" s="25" t="str">
        <f>SUBSTITUTE([6]签字版本!K50,MID([6]签字版本!K50,9,7),"*******")</f>
        <v>90908210*******0066177</v>
      </c>
      <c r="K50" s="24" t="str">
        <f>[6]签字版本!L50</f>
        <v>连城县农村信用联社罗坊信用社</v>
      </c>
    </row>
    <row r="51" spans="1:11">
      <c r="A51" s="24" t="str">
        <f>[6]签字版本!A51</f>
        <v>45</v>
      </c>
      <c r="B51" s="24" t="str">
        <f>[6]签字版本!B51</f>
        <v>罗秀琴</v>
      </c>
      <c r="C51" s="24" t="str">
        <f>SUBSTITUTE([6]签字版本!C51,MID([6]签字版本!C51,7,8),"********")</f>
        <v>352627********1929</v>
      </c>
      <c r="D51" s="25" t="str">
        <f>SUBSTITUTE([6]签字版本!D51,MID([6]签字版本!D51,4,4),"****")</f>
        <v>139****5570</v>
      </c>
      <c r="E51" s="24" t="str">
        <f>[6]签字版本!E51</f>
        <v>文夫村</v>
      </c>
      <c r="F51" s="26">
        <f>[6]签字版本!F51</f>
        <v>6.56</v>
      </c>
      <c r="G51" s="26">
        <f t="shared" si="0"/>
        <v>6.56</v>
      </c>
      <c r="H51" s="26">
        <f t="shared" si="1"/>
        <v>196.8</v>
      </c>
      <c r="I51" s="26">
        <f>[6]签字版本!J51</f>
        <v>39.36</v>
      </c>
      <c r="J51" s="25" t="str">
        <f>SUBSTITUTE([6]签字版本!K51,MID([6]签字版本!K51,9,7),"*******")</f>
        <v>62218405*******6085</v>
      </c>
      <c r="K51" s="24" t="str">
        <f>[6]签字版本!L51</f>
        <v>连城县农村信用联社罗坊信用社</v>
      </c>
    </row>
    <row r="52" spans="1:11">
      <c r="A52" s="24" t="str">
        <f>[6]签字版本!A52</f>
        <v>46</v>
      </c>
      <c r="B52" s="24" t="str">
        <f>[6]签字版本!B52</f>
        <v>邹金生</v>
      </c>
      <c r="C52" s="24" t="str">
        <f>SUBSTITUTE([6]签字版本!C52,MID([6]签字版本!C52,7,8),"********")</f>
        <v>352627********1914</v>
      </c>
      <c r="D52" s="25" t="str">
        <f>SUBSTITUTE([6]签字版本!D52,MID([6]签字版本!D52,4,4),"****")</f>
        <v>178****3483</v>
      </c>
      <c r="E52" s="24" t="str">
        <f>[6]签字版本!E52</f>
        <v>文夫村</v>
      </c>
      <c r="F52" s="26">
        <f>[6]签字版本!F52</f>
        <v>3.26</v>
      </c>
      <c r="G52" s="26">
        <f t="shared" si="0"/>
        <v>3.26</v>
      </c>
      <c r="H52" s="26">
        <f t="shared" si="1"/>
        <v>97.8</v>
      </c>
      <c r="I52" s="26">
        <f>[6]签字版本!J52</f>
        <v>19.56</v>
      </c>
      <c r="J52" s="25" t="str">
        <f>SUBSTITUTE([6]签字版本!K52,MID([6]签字版本!K52,9,7),"*******")</f>
        <v>62218401*******9480</v>
      </c>
      <c r="K52" s="24" t="str">
        <f>[6]签字版本!L52</f>
        <v>连城县农村信用联社罗坊信用社</v>
      </c>
    </row>
    <row r="53" spans="1:11">
      <c r="A53" s="24" t="str">
        <f>[6]签字版本!A53</f>
        <v>47</v>
      </c>
      <c r="B53" s="24" t="str">
        <f>[6]签字版本!B53</f>
        <v>邹七保</v>
      </c>
      <c r="C53" s="24" t="str">
        <f>SUBSTITUTE([6]签字版本!C53,MID([6]签字版本!C53,7,8),"********")</f>
        <v>352627********1914</v>
      </c>
      <c r="D53" s="25" t="str">
        <f>SUBSTITUTE([6]签字版本!D53,MID([6]签字版本!D53,4,4),"****")</f>
        <v>150****4890</v>
      </c>
      <c r="E53" s="24" t="str">
        <f>[6]签字版本!E53</f>
        <v>文夫村</v>
      </c>
      <c r="F53" s="26">
        <f>[6]签字版本!F53</f>
        <v>5.64</v>
      </c>
      <c r="G53" s="26">
        <f t="shared" si="0"/>
        <v>5.64</v>
      </c>
      <c r="H53" s="26">
        <f t="shared" si="1"/>
        <v>169.2</v>
      </c>
      <c r="I53" s="26">
        <f>[6]签字版本!J53</f>
        <v>33.84</v>
      </c>
      <c r="J53" s="25" t="str">
        <f>SUBSTITUTE([6]签字版本!K53,MID([6]签字版本!K53,9,7),"*******")</f>
        <v>90908210*******0066186</v>
      </c>
      <c r="K53" s="24" t="str">
        <f>[6]签字版本!L53</f>
        <v>连城县农村信用联社罗坊信用社</v>
      </c>
    </row>
    <row r="54" spans="1:11">
      <c r="A54" s="24" t="str">
        <f>[6]签字版本!A54</f>
        <v>48</v>
      </c>
      <c r="B54" s="24" t="str">
        <f>[6]签字版本!B54</f>
        <v>邹南斗</v>
      </c>
      <c r="C54" s="24" t="str">
        <f>SUBSTITUTE([6]签字版本!C54,MID([6]签字版本!C54,7,8),"********")</f>
        <v>352627********1912</v>
      </c>
      <c r="D54" s="25" t="str">
        <f>SUBSTITUTE([6]签字版本!D54,MID([6]签字版本!D54,4,4),"****")</f>
        <v>849****</v>
      </c>
      <c r="E54" s="24" t="str">
        <f>[6]签字版本!E54</f>
        <v>文夫村</v>
      </c>
      <c r="F54" s="26">
        <f>[6]签字版本!F54</f>
        <v>4.37</v>
      </c>
      <c r="G54" s="26">
        <f t="shared" si="0"/>
        <v>4.37</v>
      </c>
      <c r="H54" s="26">
        <f t="shared" si="1"/>
        <v>131.1</v>
      </c>
      <c r="I54" s="26">
        <f>[6]签字版本!J54</f>
        <v>26.22</v>
      </c>
      <c r="J54" s="25" t="str">
        <f>SUBSTITUTE([6]签字版本!K54,MID([6]签字版本!K54,9,7),"*******")</f>
        <v>90908210*******0038813</v>
      </c>
      <c r="K54" s="24" t="str">
        <f>[6]签字版本!L54</f>
        <v>连城县农村信用联社罗坊信用社</v>
      </c>
    </row>
    <row r="55" spans="1:11">
      <c r="A55" s="24" t="str">
        <f>[6]签字版本!A55</f>
        <v>49</v>
      </c>
      <c r="B55" s="24" t="str">
        <f>[6]签字版本!B55</f>
        <v>邹桃树</v>
      </c>
      <c r="C55" s="24" t="str">
        <f>SUBSTITUTE([6]签字版本!C55,MID([6]签字版本!C55,7,8),"********")</f>
        <v>352627********1913</v>
      </c>
      <c r="D55" s="25" t="str">
        <f>SUBSTITUTE([6]签字版本!D55,MID([6]签字版本!D55,4,4),"****")</f>
        <v>157****6796</v>
      </c>
      <c r="E55" s="24" t="str">
        <f>[6]签字版本!E55</f>
        <v>文夫村</v>
      </c>
      <c r="F55" s="26">
        <f>[6]签字版本!F55</f>
        <v>4.22</v>
      </c>
      <c r="G55" s="26">
        <f t="shared" si="0"/>
        <v>4.22</v>
      </c>
      <c r="H55" s="26">
        <f t="shared" si="1"/>
        <v>126.6</v>
      </c>
      <c r="I55" s="26">
        <f>[6]签字版本!J55</f>
        <v>25.32</v>
      </c>
      <c r="J55" s="25" t="str">
        <f>SUBSTITUTE([6]签字版本!K55,MID([6]签字版本!K55,9,7),"*******")</f>
        <v>90908210*******0038760</v>
      </c>
      <c r="K55" s="24" t="str">
        <f>[6]签字版本!L55</f>
        <v>连城县农村信用联社罗坊信用社</v>
      </c>
    </row>
    <row r="56" spans="1:11">
      <c r="A56" s="24" t="str">
        <f>[6]签字版本!A56</f>
        <v>50</v>
      </c>
      <c r="B56" s="24" t="str">
        <f>[6]签字版本!B56</f>
        <v>邹树明</v>
      </c>
      <c r="C56" s="24" t="str">
        <f>SUBSTITUTE([6]签字版本!C56,MID([6]签字版本!C56,7,8),"********")</f>
        <v>352627********1919</v>
      </c>
      <c r="D56" s="25" t="str">
        <f>SUBSTITUTE([6]签字版本!D56,MID([6]签字版本!D56,4,4),"****")</f>
        <v>135****3549</v>
      </c>
      <c r="E56" s="24" t="str">
        <f>[6]签字版本!E56</f>
        <v>文夫村</v>
      </c>
      <c r="F56" s="26">
        <f>[6]签字版本!F56</f>
        <v>5.53</v>
      </c>
      <c r="G56" s="26">
        <f t="shared" si="0"/>
        <v>5.53</v>
      </c>
      <c r="H56" s="26">
        <f t="shared" si="1"/>
        <v>165.9</v>
      </c>
      <c r="I56" s="26">
        <f>[6]签字版本!J56</f>
        <v>33.18</v>
      </c>
      <c r="J56" s="25" t="str">
        <f>SUBSTITUTE([6]签字版本!K56,MID([6]签字版本!K56,9,7),"*******")</f>
        <v>90908210*******0066168</v>
      </c>
      <c r="K56" s="24" t="str">
        <f>[6]签字版本!L56</f>
        <v>连城县农村信用联社罗坊信用社</v>
      </c>
    </row>
    <row r="57" spans="1:11">
      <c r="A57" s="24" t="str">
        <f>[6]签字版本!A57</f>
        <v>51</v>
      </c>
      <c r="B57" s="24" t="str">
        <f>[6]签字版本!B57</f>
        <v>邹克兵</v>
      </c>
      <c r="C57" s="24" t="str">
        <f>SUBSTITUTE([6]签字版本!C57,MID([6]签字版本!C57,7,8),"********")</f>
        <v>350825********1917</v>
      </c>
      <c r="D57" s="25" t="str">
        <f>SUBSTITUTE([6]签字版本!D57,MID([6]签字版本!D57,4,4),"****")</f>
        <v/>
      </c>
      <c r="E57" s="24" t="str">
        <f>[6]签字版本!E57</f>
        <v>文夫村</v>
      </c>
      <c r="F57" s="26">
        <f>[6]签字版本!F57</f>
        <v>1.81</v>
      </c>
      <c r="G57" s="26">
        <f t="shared" si="0"/>
        <v>1.81</v>
      </c>
      <c r="H57" s="26">
        <f t="shared" si="1"/>
        <v>54.3</v>
      </c>
      <c r="I57" s="26">
        <f>[6]签字版本!J57</f>
        <v>10.86</v>
      </c>
      <c r="J57" s="25" t="str">
        <f>SUBSTITUTE([6]签字版本!K57,MID([6]签字版本!K57,9,7),"*******")</f>
        <v>62212727*******1400</v>
      </c>
      <c r="K57" s="24" t="str">
        <f>[6]签字版本!L57</f>
        <v>连城县农村信用联社罗坊信用社</v>
      </c>
    </row>
    <row r="58" spans="1:11">
      <c r="A58" s="24" t="str">
        <f>[6]签字版本!A58</f>
        <v>52</v>
      </c>
      <c r="B58" s="24" t="str">
        <f>[6]签字版本!B58</f>
        <v>邹光森</v>
      </c>
      <c r="C58" s="24" t="str">
        <f>SUBSTITUTE([6]签字版本!C58,MID([6]签字版本!C58,7,8),"********")</f>
        <v>352627********1916</v>
      </c>
      <c r="D58" s="25" t="str">
        <f>SUBSTITUTE([6]签字版本!D58,MID([6]签字版本!D58,4,4),"****")</f>
        <v>152****0659</v>
      </c>
      <c r="E58" s="24" t="str">
        <f>[6]签字版本!E58</f>
        <v>文夫村</v>
      </c>
      <c r="F58" s="26">
        <f>[6]签字版本!F58</f>
        <v>5.8</v>
      </c>
      <c r="G58" s="26">
        <f t="shared" si="0"/>
        <v>5.8</v>
      </c>
      <c r="H58" s="26">
        <f t="shared" si="1"/>
        <v>174</v>
      </c>
      <c r="I58" s="26">
        <f>[6]签字版本!J58</f>
        <v>34.8</v>
      </c>
      <c r="J58" s="25" t="str">
        <f>SUBSTITUTE([6]签字版本!K58,MID([6]签字版本!K58,9,7),"*******")</f>
        <v>62303625*******3299</v>
      </c>
      <c r="K58" s="24" t="str">
        <f>[6]签字版本!L58</f>
        <v>连城县农村信用联社罗坊信用社</v>
      </c>
    </row>
    <row r="59" spans="1:11">
      <c r="A59" s="24" t="str">
        <f>[6]签字版本!A59</f>
        <v>53</v>
      </c>
      <c r="B59" s="24" t="str">
        <f>[6]签字版本!B59</f>
        <v>邹双庆</v>
      </c>
      <c r="C59" s="24" t="str">
        <f>SUBSTITUTE([6]签字版本!C59,MID([6]签字版本!C59,7,8),"********")</f>
        <v>352627********1932</v>
      </c>
      <c r="D59" s="25" t="str">
        <f>SUBSTITUTE([6]签字版本!D59,MID([6]签字版本!D59,4,4),"****")</f>
        <v/>
      </c>
      <c r="E59" s="24" t="str">
        <f>[6]签字版本!E59</f>
        <v>文夫村</v>
      </c>
      <c r="F59" s="26">
        <f>[6]签字版本!F59</f>
        <v>3.82</v>
      </c>
      <c r="G59" s="26">
        <f t="shared" si="0"/>
        <v>3.82</v>
      </c>
      <c r="H59" s="26">
        <f t="shared" si="1"/>
        <v>114.6</v>
      </c>
      <c r="I59" s="26">
        <f>[6]签字版本!J59</f>
        <v>22.92</v>
      </c>
      <c r="J59" s="25" t="str">
        <f>SUBSTITUTE([6]签字版本!K59,MID([6]签字版本!K59,9,7),"*******")</f>
        <v>62218405*******6333</v>
      </c>
      <c r="K59" s="24" t="str">
        <f>[6]签字版本!L59</f>
        <v>连城县农村信用联社罗坊信用社</v>
      </c>
    </row>
    <row r="60" spans="1:11">
      <c r="A60" s="24" t="str">
        <f>[6]签字版本!A60</f>
        <v>54</v>
      </c>
      <c r="B60" s="24" t="str">
        <f>[6]签字版本!B60</f>
        <v>邹年庆</v>
      </c>
      <c r="C60" s="24" t="str">
        <f>SUBSTITUTE([6]签字版本!C60,MID([6]签字版本!C60,7,8),"********")</f>
        <v>352627********1912</v>
      </c>
      <c r="D60" s="25" t="str">
        <f>SUBSTITUTE([6]签字版本!D60,MID([6]签字版本!D60,4,4),"****")</f>
        <v>136****1579</v>
      </c>
      <c r="E60" s="24" t="str">
        <f>[6]签字版本!E60</f>
        <v>文夫村</v>
      </c>
      <c r="F60" s="26">
        <f>[6]签字版本!F60</f>
        <v>1.57</v>
      </c>
      <c r="G60" s="26">
        <f t="shared" si="0"/>
        <v>1.57</v>
      </c>
      <c r="H60" s="26">
        <f t="shared" si="1"/>
        <v>47.1</v>
      </c>
      <c r="I60" s="26">
        <f>[6]签字版本!J60</f>
        <v>9.42</v>
      </c>
      <c r="J60" s="25" t="str">
        <f>SUBSTITUTE([6]签字版本!K60,MID([6]签字版本!K60,9,7),"*******")</f>
        <v>90908210*******0038779</v>
      </c>
      <c r="K60" s="24" t="str">
        <f>[6]签字版本!L60</f>
        <v>连城县农村信用联社罗坊信用社</v>
      </c>
    </row>
    <row r="61" spans="1:11">
      <c r="A61" s="24" t="str">
        <f>[6]签字版本!A61</f>
        <v>55</v>
      </c>
      <c r="B61" s="24" t="str">
        <f>[6]签字版本!B61</f>
        <v>邹通周</v>
      </c>
      <c r="C61" s="24" t="str">
        <f>SUBSTITUTE([6]签字版本!C61,MID([6]签字版本!C61,7,8),"********")</f>
        <v>352627********1934</v>
      </c>
      <c r="D61" s="25" t="str">
        <f>SUBSTITUTE([6]签字版本!D61,MID([6]签字版本!D61,4,4),"****")</f>
        <v>181****6153</v>
      </c>
      <c r="E61" s="24" t="str">
        <f>[6]签字版本!E61</f>
        <v>文夫村</v>
      </c>
      <c r="F61" s="26">
        <f>[6]签字版本!F61</f>
        <v>6.66</v>
      </c>
      <c r="G61" s="26">
        <f t="shared" si="0"/>
        <v>6.66</v>
      </c>
      <c r="H61" s="26">
        <f t="shared" si="1"/>
        <v>199.8</v>
      </c>
      <c r="I61" s="26">
        <f>[6]签字版本!J61</f>
        <v>39.96</v>
      </c>
      <c r="J61" s="25" t="str">
        <f>SUBSTITUTE([6]签字版本!K61,MID([6]签字版本!K61,9,7),"*******")</f>
        <v>90908210*******0038742</v>
      </c>
      <c r="K61" s="24" t="str">
        <f>[6]签字版本!L61</f>
        <v>连城县农村信用联社罗坊信用社</v>
      </c>
    </row>
    <row r="62" spans="1:11">
      <c r="A62" s="24" t="str">
        <f>[6]签字版本!A62</f>
        <v>56</v>
      </c>
      <c r="B62" s="24" t="str">
        <f>[6]签字版本!B62</f>
        <v>邹树和</v>
      </c>
      <c r="C62" s="24" t="str">
        <f>SUBSTITUTE([6]签字版本!C62,MID([6]签字版本!C62,7,8),"********")</f>
        <v>352627********1917</v>
      </c>
      <c r="D62" s="25" t="str">
        <f>SUBSTITUTE([6]签字版本!D62,MID([6]签字版本!D62,4,4),"****")</f>
        <v>158****5493</v>
      </c>
      <c r="E62" s="24" t="str">
        <f>[6]签字版本!E62</f>
        <v>文夫村</v>
      </c>
      <c r="F62" s="26">
        <f>[6]签字版本!F62</f>
        <v>7.37</v>
      </c>
      <c r="G62" s="26">
        <f t="shared" si="0"/>
        <v>7.37</v>
      </c>
      <c r="H62" s="26">
        <f t="shared" si="1"/>
        <v>221.1</v>
      </c>
      <c r="I62" s="26">
        <f>[6]签字版本!J62</f>
        <v>44.22</v>
      </c>
      <c r="J62" s="25" t="str">
        <f>SUBSTITUTE([6]签字版本!K62,MID([6]签字版本!K62,9,7),"*******")</f>
        <v>90908210*******0038831</v>
      </c>
      <c r="K62" s="24" t="str">
        <f>[6]签字版本!L62</f>
        <v>连城县农村信用联社罗坊信用社</v>
      </c>
    </row>
    <row r="63" spans="1:11">
      <c r="A63" s="24" t="str">
        <f>[6]签字版本!A63</f>
        <v>57</v>
      </c>
      <c r="B63" s="24" t="str">
        <f>[6]签字版本!B63</f>
        <v>邹端生</v>
      </c>
      <c r="C63" s="24" t="str">
        <f>SUBSTITUTE([6]签字版本!C63,MID([6]签字版本!C63,7,8),"********")</f>
        <v>352627********1913</v>
      </c>
      <c r="D63" s="25" t="str">
        <f>SUBSTITUTE([6]签字版本!D63,MID([6]签字版本!D63,4,4),"****")</f>
        <v>139****7493</v>
      </c>
      <c r="E63" s="24" t="str">
        <f>[6]签字版本!E63</f>
        <v>文夫村</v>
      </c>
      <c r="F63" s="26">
        <f>[6]签字版本!F63</f>
        <v>2</v>
      </c>
      <c r="G63" s="26">
        <f t="shared" si="0"/>
        <v>2</v>
      </c>
      <c r="H63" s="26">
        <f t="shared" si="1"/>
        <v>60</v>
      </c>
      <c r="I63" s="26">
        <f>[6]签字版本!J63</f>
        <v>12</v>
      </c>
      <c r="J63" s="25" t="str">
        <f>SUBSTITUTE([6]签字版本!K63,MID([6]签字版本!K63,9,7),"*******")</f>
        <v>90908210*******0038822</v>
      </c>
      <c r="K63" s="24" t="str">
        <f>[6]签字版本!L63</f>
        <v>连城县农村信用联社罗坊信用社</v>
      </c>
    </row>
    <row r="64" spans="1:11">
      <c r="A64" s="24" t="str">
        <f>[6]签字版本!A64</f>
        <v>58</v>
      </c>
      <c r="B64" s="24" t="str">
        <f>[6]签字版本!B64</f>
        <v>林金群</v>
      </c>
      <c r="C64" s="24" t="str">
        <f>SUBSTITUTE([6]签字版本!C64,MID([6]签字版本!C64,7,8),"********")</f>
        <v>352627********0243</v>
      </c>
      <c r="D64" s="25" t="str">
        <f>SUBSTITUTE([6]签字版本!D64,MID([6]签字版本!D64,4,4),"****")</f>
        <v>159****5455</v>
      </c>
      <c r="E64" s="24" t="str">
        <f>[6]签字版本!E64</f>
        <v>文夫村</v>
      </c>
      <c r="F64" s="26">
        <f>[6]签字版本!F64</f>
        <v>3.22</v>
      </c>
      <c r="G64" s="26">
        <f t="shared" si="0"/>
        <v>3.22</v>
      </c>
      <c r="H64" s="26">
        <f t="shared" si="1"/>
        <v>96.6</v>
      </c>
      <c r="I64" s="26">
        <f>[6]签字版本!J64</f>
        <v>19.32</v>
      </c>
      <c r="J64" s="25" t="str">
        <f>SUBSTITUTE([6]签字版本!K64,MID([6]签字版本!K64,9,7),"*******")</f>
        <v>62218405*******6234</v>
      </c>
      <c r="K64" s="24" t="str">
        <f>[6]签字版本!L64</f>
        <v>连城县农村信用联社罗坊信用社</v>
      </c>
    </row>
    <row r="65" spans="1:11">
      <c r="A65" s="24" t="str">
        <f>[6]签字版本!A65</f>
        <v>59</v>
      </c>
      <c r="B65" s="24" t="str">
        <f>[6]签字版本!B65</f>
        <v>邹承松</v>
      </c>
      <c r="C65" s="24" t="str">
        <f>SUBSTITUTE([6]签字版本!C65,MID([6]签字版本!C65,7,8),"********")</f>
        <v>350825********1910</v>
      </c>
      <c r="D65" s="25" t="str">
        <f>SUBSTITUTE([6]签字版本!D65,MID([6]签字版本!D65,4,4),"****")</f>
        <v/>
      </c>
      <c r="E65" s="24" t="str">
        <f>[6]签字版本!E65</f>
        <v>文夫村</v>
      </c>
      <c r="F65" s="26">
        <f>[6]签字版本!F65</f>
        <v>2.1</v>
      </c>
      <c r="G65" s="26">
        <f t="shared" si="0"/>
        <v>2.1</v>
      </c>
      <c r="H65" s="26">
        <f t="shared" si="1"/>
        <v>63</v>
      </c>
      <c r="I65" s="26">
        <f>[6]签字版本!J65</f>
        <v>12.6</v>
      </c>
      <c r="J65" s="25" t="str">
        <f>SUBSTITUTE([6]签字版本!K65,MID([6]签字版本!K65,9,7),"*******")</f>
        <v>62212727*******0009</v>
      </c>
      <c r="K65" s="24" t="str">
        <f>[6]签字版本!L65</f>
        <v>连城县农村信用联社罗坊信用社</v>
      </c>
    </row>
    <row r="66" spans="1:11">
      <c r="A66" s="24" t="str">
        <f>[6]签字版本!A66</f>
        <v>60</v>
      </c>
      <c r="B66" s="24" t="str">
        <f>[6]签字版本!B66</f>
        <v>邹火生</v>
      </c>
      <c r="C66" s="24" t="str">
        <f>SUBSTITUTE([6]签字版本!C66,MID([6]签字版本!C66,7,8),"********")</f>
        <v>352627********1919</v>
      </c>
      <c r="D66" s="25" t="str">
        <f>SUBSTITUTE([6]签字版本!D66,MID([6]签字版本!D66,4,4),"****")</f>
        <v>135****1483</v>
      </c>
      <c r="E66" s="24" t="str">
        <f>[6]签字版本!E66</f>
        <v>文夫村</v>
      </c>
      <c r="F66" s="26">
        <f>[6]签字版本!F66</f>
        <v>6.28</v>
      </c>
      <c r="G66" s="26">
        <f t="shared" si="0"/>
        <v>6.28</v>
      </c>
      <c r="H66" s="26">
        <f t="shared" si="1"/>
        <v>188.4</v>
      </c>
      <c r="I66" s="26">
        <f>[6]签字版本!J66</f>
        <v>37.68</v>
      </c>
      <c r="J66" s="25" t="str">
        <f>SUBSTITUTE([6]签字版本!K66,MID([6]签字版本!K66,9,7),"*******")</f>
        <v>90908210*******0039082</v>
      </c>
      <c r="K66" s="24" t="str">
        <f>[6]签字版本!L66</f>
        <v>连城县农村信用联社罗坊信用社</v>
      </c>
    </row>
    <row r="67" spans="1:11">
      <c r="A67" s="24" t="str">
        <f>[6]签字版本!A67</f>
        <v>61</v>
      </c>
      <c r="B67" s="24" t="str">
        <f>[6]签字版本!B67</f>
        <v>邹克泉</v>
      </c>
      <c r="C67" s="24" t="str">
        <f>SUBSTITUTE([6]签字版本!C67,MID([6]签字版本!C67,7,8),"********")</f>
        <v>352627********1912</v>
      </c>
      <c r="D67" s="25" t="str">
        <f>SUBSTITUTE([6]签字版本!D67,MID([6]签字版本!D67,4,4),"****")</f>
        <v>150****9745</v>
      </c>
      <c r="E67" s="24" t="str">
        <f>[6]签字版本!E67</f>
        <v>文夫村</v>
      </c>
      <c r="F67" s="26">
        <f>[6]签字版本!F67</f>
        <v>2.22</v>
      </c>
      <c r="G67" s="26">
        <f t="shared" si="0"/>
        <v>2.22</v>
      </c>
      <c r="H67" s="26">
        <f t="shared" si="1"/>
        <v>66.6</v>
      </c>
      <c r="I67" s="26">
        <f>[6]签字版本!J67</f>
        <v>13.32</v>
      </c>
      <c r="J67" s="25" t="str">
        <f>SUBSTITUTE([6]签字版本!K67,MID([6]签字版本!K67,9,7),"*******")</f>
        <v>90908210*******0038877</v>
      </c>
      <c r="K67" s="24" t="str">
        <f>[6]签字版本!L67</f>
        <v>连城县农村信用联社罗坊信用社</v>
      </c>
    </row>
    <row r="68" spans="1:11">
      <c r="A68" s="24" t="str">
        <f>[6]签字版本!A68</f>
        <v>62</v>
      </c>
      <c r="B68" s="24" t="str">
        <f>[6]签字版本!B68</f>
        <v>邹金海</v>
      </c>
      <c r="C68" s="24" t="str">
        <f>SUBSTITUTE([6]签字版本!C68,MID([6]签字版本!C68,7,8),"********")</f>
        <v>350825********1917</v>
      </c>
      <c r="D68" s="25" t="str">
        <f>SUBSTITUTE([6]签字版本!D68,MID([6]签字版本!D68,4,4),"****")</f>
        <v>180****6601</v>
      </c>
      <c r="E68" s="24" t="str">
        <f>[6]签字版本!E68</f>
        <v>文夫村</v>
      </c>
      <c r="F68" s="26">
        <f>[6]签字版本!F68</f>
        <v>5.18</v>
      </c>
      <c r="G68" s="26">
        <f t="shared" si="0"/>
        <v>5.18</v>
      </c>
      <c r="H68" s="26">
        <f t="shared" si="1"/>
        <v>155.4</v>
      </c>
      <c r="I68" s="26">
        <f>[6]签字版本!J68</f>
        <v>31.08</v>
      </c>
      <c r="J68" s="25" t="str">
        <f>SUBSTITUTE([6]签字版本!K68,MID([6]签字版本!K68,9,7),"*******")</f>
        <v>62303611*******4352</v>
      </c>
      <c r="K68" s="24" t="str">
        <f>[6]签字版本!L68</f>
        <v>连城县农村信用联社罗坊信用社</v>
      </c>
    </row>
    <row r="69" spans="1:11">
      <c r="A69" s="24" t="str">
        <f>[6]签字版本!A69</f>
        <v>63</v>
      </c>
      <c r="B69" s="24" t="str">
        <f>[6]签字版本!B69</f>
        <v>邹承林</v>
      </c>
      <c r="C69" s="24" t="str">
        <f>SUBSTITUTE([6]签字版本!C69,MID([6]签字版本!C69,7,8),"********")</f>
        <v>352627********1919</v>
      </c>
      <c r="D69" s="25" t="str">
        <f>SUBSTITUTE([6]签字版本!D69,MID([6]签字版本!D69,4,4),"****")</f>
        <v>134****3255</v>
      </c>
      <c r="E69" s="24" t="str">
        <f>[6]签字版本!E69</f>
        <v>文夫村</v>
      </c>
      <c r="F69" s="26">
        <f>[6]签字版本!F69</f>
        <v>2.21</v>
      </c>
      <c r="G69" s="26">
        <f t="shared" si="0"/>
        <v>2.21</v>
      </c>
      <c r="H69" s="26">
        <f t="shared" si="1"/>
        <v>66.3</v>
      </c>
      <c r="I69" s="26">
        <f>[6]签字版本!J69</f>
        <v>13.26</v>
      </c>
      <c r="J69" s="25" t="str">
        <f>SUBSTITUTE([6]签字版本!K69,MID([6]签字版本!K69,9,7),"*******")</f>
        <v>90908210*******0038920</v>
      </c>
      <c r="K69" s="24" t="str">
        <f>[6]签字版本!L69</f>
        <v>连城县农村信用联社罗坊信用社</v>
      </c>
    </row>
    <row r="70" spans="1:11">
      <c r="A70" s="24" t="str">
        <f>[6]签字版本!A70</f>
        <v>64</v>
      </c>
      <c r="B70" s="24" t="str">
        <f>[6]签字版本!B70</f>
        <v>邹荣生</v>
      </c>
      <c r="C70" s="24" t="str">
        <f>SUBSTITUTE([6]签字版本!C70,MID([6]签字版本!C70,7,8),"********")</f>
        <v>350825********1913</v>
      </c>
      <c r="D70" s="25" t="str">
        <f>SUBSTITUTE([6]签字版本!D70,MID([6]签字版本!D70,4,4),"****")</f>
        <v>159****7360</v>
      </c>
      <c r="E70" s="24" t="str">
        <f>[6]签字版本!E70</f>
        <v>文夫村</v>
      </c>
      <c r="F70" s="26">
        <f>[6]签字版本!F70</f>
        <v>4.82</v>
      </c>
      <c r="G70" s="26">
        <f t="shared" si="0"/>
        <v>4.82</v>
      </c>
      <c r="H70" s="26">
        <f t="shared" si="1"/>
        <v>144.6</v>
      </c>
      <c r="I70" s="26">
        <f>[6]签字版本!J70</f>
        <v>28.92</v>
      </c>
      <c r="J70" s="25" t="str">
        <f>SUBSTITUTE([6]签字版本!K70,MID([6]签字版本!K70,9,7),"*******")</f>
        <v>62218401*******9842</v>
      </c>
      <c r="K70" s="24" t="str">
        <f>[6]签字版本!L70</f>
        <v>连城县农村信用联社罗坊信用社</v>
      </c>
    </row>
    <row r="71" spans="1:11">
      <c r="A71" s="24" t="str">
        <f>[6]签字版本!A71</f>
        <v>65</v>
      </c>
      <c r="B71" s="24" t="str">
        <f>[6]签字版本!B71</f>
        <v>邹秋明</v>
      </c>
      <c r="C71" s="24" t="str">
        <f>SUBSTITUTE([6]签字版本!C71,MID([6]签字版本!C71,7,8),"********")</f>
        <v>352627********193X</v>
      </c>
      <c r="D71" s="25" t="str">
        <f>SUBSTITUTE([6]签字版本!D71,MID([6]签字版本!D71,4,4),"****")</f>
        <v>136****9178</v>
      </c>
      <c r="E71" s="24" t="str">
        <f>[6]签字版本!E71</f>
        <v>文夫村</v>
      </c>
      <c r="F71" s="26">
        <f>[6]签字版本!F71</f>
        <v>2.5</v>
      </c>
      <c r="G71" s="26">
        <f t="shared" ref="G71:G116" si="2">F71</f>
        <v>2.5</v>
      </c>
      <c r="H71" s="26">
        <f t="shared" ref="H71:H116" si="3">G71*30</f>
        <v>75</v>
      </c>
      <c r="I71" s="26">
        <f>[6]签字版本!J71</f>
        <v>15</v>
      </c>
      <c r="J71" s="25" t="str">
        <f>SUBSTITUTE([6]签字版本!K71,MID([6]签字版本!K71,9,7),"*******")</f>
        <v>62218405*******6242</v>
      </c>
      <c r="K71" s="24" t="str">
        <f>[6]签字版本!L71</f>
        <v>连城县农村信用联社罗坊信用社</v>
      </c>
    </row>
    <row r="72" spans="1:11">
      <c r="A72" s="24" t="str">
        <f>[6]签字版本!A72</f>
        <v>66</v>
      </c>
      <c r="B72" s="24" t="str">
        <f>[6]签字版本!B72</f>
        <v>邹克波</v>
      </c>
      <c r="C72" s="24" t="str">
        <f>SUBSTITUTE([6]签字版本!C72,MID([6]签字版本!C72,7,8),"********")</f>
        <v>352627********1919</v>
      </c>
      <c r="D72" s="25" t="str">
        <f>SUBSTITUTE([6]签字版本!D72,MID([6]签字版本!D72,4,4),"****")</f>
        <v>187****6795</v>
      </c>
      <c r="E72" s="24" t="str">
        <f>[6]签字版本!E72</f>
        <v>文夫村</v>
      </c>
      <c r="F72" s="26">
        <f>[6]签字版本!F72</f>
        <v>2.73</v>
      </c>
      <c r="G72" s="26">
        <f t="shared" si="2"/>
        <v>2.73</v>
      </c>
      <c r="H72" s="26">
        <f t="shared" si="3"/>
        <v>81.9</v>
      </c>
      <c r="I72" s="26">
        <f>[6]签字版本!J72</f>
        <v>16.38</v>
      </c>
      <c r="J72" s="25" t="str">
        <f>SUBSTITUTE([6]签字版本!K72,MID([6]签字版本!K72,9,7),"*******")</f>
        <v>62218405*******6184</v>
      </c>
      <c r="K72" s="24" t="str">
        <f>[6]签字版本!L72</f>
        <v>连城县农村信用联社罗坊信用社</v>
      </c>
    </row>
    <row r="73" spans="1:11">
      <c r="A73" s="24" t="str">
        <f>[6]签字版本!A73</f>
        <v>67</v>
      </c>
      <c r="B73" s="24" t="str">
        <f>[6]签字版本!B73</f>
        <v>邹广东</v>
      </c>
      <c r="C73" s="24" t="str">
        <f>SUBSTITUTE([6]签字版本!C73,MID([6]签字版本!C73,7,8),"********")</f>
        <v>352627********1910</v>
      </c>
      <c r="D73" s="25" t="str">
        <f>SUBSTITUTE([6]签字版本!D73,MID([6]签字版本!D73,4,4),"****")</f>
        <v>137****3429</v>
      </c>
      <c r="E73" s="24" t="str">
        <f>[6]签字版本!E73</f>
        <v>文夫村</v>
      </c>
      <c r="F73" s="26">
        <f>[6]签字版本!F73</f>
        <v>2.99</v>
      </c>
      <c r="G73" s="26">
        <f t="shared" si="2"/>
        <v>2.99</v>
      </c>
      <c r="H73" s="26">
        <f t="shared" si="3"/>
        <v>89.7</v>
      </c>
      <c r="I73" s="26">
        <f>[6]签字版本!J73</f>
        <v>17.94</v>
      </c>
      <c r="J73" s="25" t="str">
        <f>SUBSTITUTE([6]签字版本!K73,MID([6]签字版本!K73,9,7),"*******")</f>
        <v>90908210*******0038564</v>
      </c>
      <c r="K73" s="24" t="str">
        <f>[6]签字版本!L73</f>
        <v>连城县农村信用联社罗坊信用社</v>
      </c>
    </row>
    <row r="74" spans="1:11">
      <c r="A74" s="24" t="str">
        <f>[6]签字版本!A74</f>
        <v>68</v>
      </c>
      <c r="B74" s="24" t="str">
        <f>[6]签字版本!B74</f>
        <v>邹凤阳</v>
      </c>
      <c r="C74" s="24" t="str">
        <f>SUBSTITUTE([6]签字版本!C74,MID([6]签字版本!C74,7,8),"********")</f>
        <v>352627********1933</v>
      </c>
      <c r="D74" s="25" t="str">
        <f>SUBSTITUTE([6]签字版本!D74,MID([6]签字版本!D74,4,4),"****")</f>
        <v>137****3087</v>
      </c>
      <c r="E74" s="24" t="str">
        <f>[6]签字版本!E74</f>
        <v>文夫村</v>
      </c>
      <c r="F74" s="26">
        <f>[6]签字版本!F74</f>
        <v>6.95</v>
      </c>
      <c r="G74" s="26">
        <f t="shared" si="2"/>
        <v>6.95</v>
      </c>
      <c r="H74" s="26">
        <f t="shared" si="3"/>
        <v>208.5</v>
      </c>
      <c r="I74" s="26">
        <f>[6]签字版本!J74</f>
        <v>41.7</v>
      </c>
      <c r="J74" s="25" t="str">
        <f>SUBSTITUTE([6]签字版本!K74,MID([6]签字版本!K74,9,7),"*******")</f>
        <v>90908210*******0039019</v>
      </c>
      <c r="K74" s="24" t="str">
        <f>[6]签字版本!L74</f>
        <v>连城县农村信用联社罗坊信用社</v>
      </c>
    </row>
    <row r="75" spans="1:11">
      <c r="A75" s="24" t="str">
        <f>[6]签字版本!A75</f>
        <v>69</v>
      </c>
      <c r="B75" s="24" t="str">
        <f>[6]签字版本!B75</f>
        <v>邹炎南</v>
      </c>
      <c r="C75" s="24" t="str">
        <f>SUBSTITUTE([6]签字版本!C75,MID([6]签字版本!C75,7,8),"********")</f>
        <v>352627********1919</v>
      </c>
      <c r="D75" s="25" t="str">
        <f>SUBSTITUTE([6]签字版本!D75,MID([6]签字版本!D75,4,4),"****")</f>
        <v>151****0223</v>
      </c>
      <c r="E75" s="24" t="str">
        <f>[6]签字版本!E75</f>
        <v>文夫村</v>
      </c>
      <c r="F75" s="26">
        <f>[6]签字版本!F75</f>
        <v>3.88</v>
      </c>
      <c r="G75" s="26">
        <f t="shared" si="2"/>
        <v>3.88</v>
      </c>
      <c r="H75" s="26">
        <f t="shared" si="3"/>
        <v>116.4</v>
      </c>
      <c r="I75" s="26">
        <f>[6]签字版本!J75</f>
        <v>23.28</v>
      </c>
      <c r="J75" s="25" t="str">
        <f>SUBSTITUTE([6]签字版本!K75,MID([6]签字版本!K75,9,7),"*******")</f>
        <v>90908210*******0027460</v>
      </c>
      <c r="K75" s="24" t="str">
        <f>[6]签字版本!L75</f>
        <v>连城县农村信用联社罗坊信用社</v>
      </c>
    </row>
    <row r="76" spans="1:11">
      <c r="A76" s="24" t="str">
        <f>[6]签字版本!A76</f>
        <v>70</v>
      </c>
      <c r="B76" s="24" t="str">
        <f>[6]签字版本!B76</f>
        <v>邹连升</v>
      </c>
      <c r="C76" s="24" t="str">
        <f>SUBSTITUTE([6]签字版本!C76,MID([6]签字版本!C76,7,8),"********")</f>
        <v>352627********1916</v>
      </c>
      <c r="D76" s="25" t="str">
        <f>SUBSTITUTE([6]签字版本!D76,MID([6]签字版本!D76,4,4),"****")</f>
        <v>189****7318</v>
      </c>
      <c r="E76" s="24" t="str">
        <f>[6]签字版本!E76</f>
        <v>文夫村</v>
      </c>
      <c r="F76" s="26">
        <f>[6]签字版本!F76</f>
        <v>3</v>
      </c>
      <c r="G76" s="26">
        <f t="shared" si="2"/>
        <v>3</v>
      </c>
      <c r="H76" s="26">
        <f t="shared" si="3"/>
        <v>90</v>
      </c>
      <c r="I76" s="26">
        <f>[6]签字版本!J76</f>
        <v>18</v>
      </c>
      <c r="J76" s="25" t="str">
        <f>SUBSTITUTE([6]签字版本!K76,MID([6]签字版本!K76,9,7),"*******")</f>
        <v>90908210*******0039037</v>
      </c>
      <c r="K76" s="24" t="str">
        <f>[6]签字版本!L76</f>
        <v>连城县农村信用联社罗坊信用社</v>
      </c>
    </row>
    <row r="77" spans="1:11">
      <c r="A77" s="24" t="str">
        <f>[6]签字版本!A77</f>
        <v>71</v>
      </c>
      <c r="B77" s="24" t="str">
        <f>[6]签字版本!B77</f>
        <v>邹炎林</v>
      </c>
      <c r="C77" s="24" t="str">
        <f>SUBSTITUTE([6]签字版本!C77,MID([6]签字版本!C77,7,8),"********")</f>
        <v>352627********1911</v>
      </c>
      <c r="D77" s="25" t="str">
        <f>SUBSTITUTE([6]签字版本!D77,MID([6]签字版本!D77,4,4),"****")</f>
        <v/>
      </c>
      <c r="E77" s="24" t="str">
        <f>[6]签字版本!E77</f>
        <v>文夫村</v>
      </c>
      <c r="F77" s="26">
        <f>[6]签字版本!F77</f>
        <v>2.38</v>
      </c>
      <c r="G77" s="26">
        <f t="shared" si="2"/>
        <v>2.38</v>
      </c>
      <c r="H77" s="26">
        <f t="shared" si="3"/>
        <v>71.4</v>
      </c>
      <c r="I77" s="26">
        <f>[6]签字版本!J77</f>
        <v>14.28</v>
      </c>
      <c r="J77" s="25" t="str">
        <f>SUBSTITUTE([6]签字版本!K77,MID([6]签字版本!K77,9,7),"*******")</f>
        <v>62218405*******8308</v>
      </c>
      <c r="K77" s="24" t="str">
        <f>[6]签字版本!L77</f>
        <v>连城县农村信用联社罗坊信用社</v>
      </c>
    </row>
    <row r="78" spans="1:11">
      <c r="A78" s="24" t="str">
        <f>[6]签字版本!A78</f>
        <v>72</v>
      </c>
      <c r="B78" s="24" t="str">
        <f>[6]签字版本!B78</f>
        <v>邹水钦</v>
      </c>
      <c r="C78" s="24" t="str">
        <f>SUBSTITUTE([6]签字版本!C78,MID([6]签字版本!C78,7,8),"********")</f>
        <v>350825********1918</v>
      </c>
      <c r="D78" s="25" t="str">
        <f>SUBSTITUTE([6]签字版本!D78,MID([6]签字版本!D78,4,4),"****")</f>
        <v>132****1600</v>
      </c>
      <c r="E78" s="24" t="str">
        <f>[6]签字版本!E78</f>
        <v>文夫村</v>
      </c>
      <c r="F78" s="26">
        <f>[6]签字版本!F78</f>
        <v>3.92</v>
      </c>
      <c r="G78" s="26">
        <f t="shared" si="2"/>
        <v>3.92</v>
      </c>
      <c r="H78" s="26">
        <f t="shared" si="3"/>
        <v>117.6</v>
      </c>
      <c r="I78" s="26">
        <f>[6]签字版本!J78</f>
        <v>23.52</v>
      </c>
      <c r="J78" s="25" t="str">
        <f>SUBSTITUTE([6]签字版本!K78,MID([6]签字版本!K78,9,7),"*******")</f>
        <v>62303611*******4427</v>
      </c>
      <c r="K78" s="24" t="str">
        <f>[6]签字版本!L78</f>
        <v>连城县农村信用联社罗坊信用社</v>
      </c>
    </row>
    <row r="79" spans="1:11">
      <c r="A79" s="24" t="str">
        <f>[6]签字版本!A79</f>
        <v>73</v>
      </c>
      <c r="B79" s="24" t="str">
        <f>[6]签字版本!B79</f>
        <v>罗新群</v>
      </c>
      <c r="C79" s="24" t="str">
        <f>SUBSTITUTE([6]签字版本!C79,MID([6]签字版本!C79,7,8),"********")</f>
        <v>350825********1921</v>
      </c>
      <c r="D79" s="25" t="str">
        <f>SUBSTITUTE([6]签字版本!D79,MID([6]签字版本!D79,4,4),"****")</f>
        <v>152****0659</v>
      </c>
      <c r="E79" s="24" t="str">
        <f>[6]签字版本!E79</f>
        <v>文夫村</v>
      </c>
      <c r="F79" s="26">
        <f>[6]签字版本!F79</f>
        <v>4.45</v>
      </c>
      <c r="G79" s="26">
        <f t="shared" si="2"/>
        <v>4.45</v>
      </c>
      <c r="H79" s="26">
        <f t="shared" si="3"/>
        <v>133.5</v>
      </c>
      <c r="I79" s="26">
        <f>[6]签字版本!J79</f>
        <v>26.7</v>
      </c>
      <c r="J79" s="25" t="str">
        <f>SUBSTITUTE([6]签字版本!K79,MID([6]签字版本!K79,9,7),"*******")</f>
        <v>62218405*******3471</v>
      </c>
      <c r="K79" s="24" t="str">
        <f>[6]签字版本!L79</f>
        <v>连城县农村信用联社罗坊信用社</v>
      </c>
    </row>
    <row r="80" spans="1:11">
      <c r="A80" s="24" t="str">
        <f>[6]签字版本!A80</f>
        <v>74</v>
      </c>
      <c r="B80" s="24" t="str">
        <f>[6]签字版本!B80</f>
        <v>邹湘恒</v>
      </c>
      <c r="C80" s="24" t="str">
        <f>SUBSTITUTE([6]签字版本!C80,MID([6]签字版本!C80,7,8),"********")</f>
        <v>352627********1910</v>
      </c>
      <c r="D80" s="25" t="str">
        <f>SUBSTITUTE([6]签字版本!D80,MID([6]签字版本!D80,4,4),"****")</f>
        <v>138****1415</v>
      </c>
      <c r="E80" s="24" t="str">
        <f>[6]签字版本!E80</f>
        <v>文夫村</v>
      </c>
      <c r="F80" s="26">
        <f>[6]签字版本!F80</f>
        <v>3.5</v>
      </c>
      <c r="G80" s="26">
        <f t="shared" si="2"/>
        <v>3.5</v>
      </c>
      <c r="H80" s="26">
        <f t="shared" si="3"/>
        <v>105</v>
      </c>
      <c r="I80" s="26">
        <f>[6]签字版本!J80</f>
        <v>21</v>
      </c>
      <c r="J80" s="25" t="str">
        <f>SUBSTITUTE([6]签字版本!K80,MID([6]签字版本!K80,9,7),"*******")</f>
        <v>90908210*******0074104</v>
      </c>
      <c r="K80" s="24" t="str">
        <f>[6]签字版本!L80</f>
        <v>连城县农村信用联社罗坊信用社</v>
      </c>
    </row>
    <row r="81" spans="1:11">
      <c r="A81" s="24" t="str">
        <f>[6]签字版本!A81</f>
        <v>75</v>
      </c>
      <c r="B81" s="24" t="str">
        <f>[6]签字版本!B81</f>
        <v>邹承杰</v>
      </c>
      <c r="C81" s="24" t="str">
        <f>SUBSTITUTE([6]签字版本!C81,MID([6]签字版本!C81,7,8),"********")</f>
        <v>352627********1912</v>
      </c>
      <c r="D81" s="25" t="str">
        <f>SUBSTITUTE([6]签字版本!D81,MID([6]签字版本!D81,4,4),"****")</f>
        <v>136****5716</v>
      </c>
      <c r="E81" s="24" t="str">
        <f>[6]签字版本!E81</f>
        <v>文夫村</v>
      </c>
      <c r="F81" s="26">
        <f>[6]签字版本!F81</f>
        <v>3.68</v>
      </c>
      <c r="G81" s="26">
        <f t="shared" si="2"/>
        <v>3.68</v>
      </c>
      <c r="H81" s="26">
        <f t="shared" si="3"/>
        <v>110.4</v>
      </c>
      <c r="I81" s="26">
        <f>[6]签字版本!J81</f>
        <v>22.08</v>
      </c>
      <c r="J81" s="25" t="str">
        <f>SUBSTITUTE([6]签字版本!K81,MID([6]签字版本!K81,9,7),"*******")</f>
        <v>90908210*******0039073</v>
      </c>
      <c r="K81" s="24" t="str">
        <f>[6]签字版本!L81</f>
        <v>连城县农村信用联社罗坊信用社</v>
      </c>
    </row>
    <row r="82" spans="1:11">
      <c r="A82" s="24" t="str">
        <f>[6]签字版本!A82</f>
        <v>76</v>
      </c>
      <c r="B82" s="24" t="str">
        <f>[6]签字版本!B82</f>
        <v>邹广庆</v>
      </c>
      <c r="C82" s="24" t="str">
        <f>SUBSTITUTE([6]签字版本!C82,MID([6]签字版本!C82,7,8),"********")</f>
        <v>352627********1915</v>
      </c>
      <c r="D82" s="25" t="str">
        <f>SUBSTITUTE([6]签字版本!D82,MID([6]签字版本!D82,4,4),"****")</f>
        <v>133****7728</v>
      </c>
      <c r="E82" s="24" t="str">
        <f>[6]签字版本!E82</f>
        <v>文夫村</v>
      </c>
      <c r="F82" s="26">
        <f>[6]签字版本!F82</f>
        <v>6.09</v>
      </c>
      <c r="G82" s="26">
        <f t="shared" si="2"/>
        <v>6.09</v>
      </c>
      <c r="H82" s="26">
        <f t="shared" si="3"/>
        <v>182.7</v>
      </c>
      <c r="I82" s="26">
        <f>[6]签字版本!J82</f>
        <v>36.54</v>
      </c>
      <c r="J82" s="25" t="str">
        <f>SUBSTITUTE([6]签字版本!K82,MID([6]签字版本!K82,9,7),"*******")</f>
        <v>62218401*******5601</v>
      </c>
      <c r="K82" s="24" t="str">
        <f>[6]签字版本!L82</f>
        <v>连城县农村信用联社罗坊信用社</v>
      </c>
    </row>
    <row r="83" spans="1:11">
      <c r="A83" s="24" t="str">
        <f>[6]签字版本!A83</f>
        <v>77</v>
      </c>
      <c r="B83" s="24" t="str">
        <f>[6]签字版本!B83</f>
        <v>张寿珍</v>
      </c>
      <c r="C83" s="24" t="str">
        <f>SUBSTITUTE([6]签字版本!C83,MID([6]签字版本!C83,7,8),"********")</f>
        <v>352627********1928</v>
      </c>
      <c r="D83" s="25" t="str">
        <f>SUBSTITUTE([6]签字版本!D83,MID([6]签字版本!D83,4,4),"****")</f>
        <v/>
      </c>
      <c r="E83" s="24" t="str">
        <f>[6]签字版本!E83</f>
        <v>文夫村</v>
      </c>
      <c r="F83" s="26">
        <f>[6]签字版本!F83</f>
        <v>3.42</v>
      </c>
      <c r="G83" s="26">
        <f t="shared" si="2"/>
        <v>3.42</v>
      </c>
      <c r="H83" s="26">
        <f t="shared" si="3"/>
        <v>102.6</v>
      </c>
      <c r="I83" s="26">
        <f>[6]签字版本!J83</f>
        <v>20.52</v>
      </c>
      <c r="J83" s="25" t="str">
        <f>SUBSTITUTE([6]签字版本!K83,MID([6]签字版本!K83,9,7),"*******")</f>
        <v>62303615*******8967</v>
      </c>
      <c r="K83" s="24" t="str">
        <f>[6]签字版本!L83</f>
        <v>连城县农村信用联社罗坊信用社</v>
      </c>
    </row>
    <row r="84" spans="1:11">
      <c r="A84" s="24" t="str">
        <f>[6]签字版本!A84</f>
        <v>78</v>
      </c>
      <c r="B84" s="24" t="str">
        <f>[6]签字版本!B84</f>
        <v>邹秋生</v>
      </c>
      <c r="C84" s="24" t="str">
        <f>SUBSTITUTE([6]签字版本!C84,MID([6]签字版本!C84,7,8),"********")</f>
        <v>352627********1910</v>
      </c>
      <c r="D84" s="25" t="str">
        <f>SUBSTITUTE([6]签字版本!D84,MID([6]签字版本!D84,4,4),"****")</f>
        <v>130****7481</v>
      </c>
      <c r="E84" s="24" t="str">
        <f>[6]签字版本!E84</f>
        <v>文夫村</v>
      </c>
      <c r="F84" s="26">
        <f>[6]签字版本!F84</f>
        <v>4.46</v>
      </c>
      <c r="G84" s="26">
        <f t="shared" si="2"/>
        <v>4.46</v>
      </c>
      <c r="H84" s="26">
        <f t="shared" si="3"/>
        <v>133.8</v>
      </c>
      <c r="I84" s="26">
        <f>[6]签字版本!J84</f>
        <v>26.76</v>
      </c>
      <c r="J84" s="25" t="str">
        <f>SUBSTITUTE([6]签字版本!K84,MID([6]签字版本!K84,9,7),"*******")</f>
        <v>62218401*******1450</v>
      </c>
      <c r="K84" s="24" t="str">
        <f>[6]签字版本!L84</f>
        <v>连城县农村信用联社罗坊信用社</v>
      </c>
    </row>
    <row r="85" spans="1:11">
      <c r="A85" s="24" t="str">
        <f>[6]签字版本!A85</f>
        <v>79</v>
      </c>
      <c r="B85" s="24" t="str">
        <f>[6]签字版本!B85</f>
        <v>邹炎明</v>
      </c>
      <c r="C85" s="24" t="str">
        <f>SUBSTITUTE([6]签字版本!C85,MID([6]签字版本!C85,7,8),"********")</f>
        <v>352627********1911</v>
      </c>
      <c r="D85" s="25" t="str">
        <f>SUBSTITUTE([6]签字版本!D85,MID([6]签字版本!D85,4,4),"****")</f>
        <v/>
      </c>
      <c r="E85" s="24" t="str">
        <f>[6]签字版本!E85</f>
        <v>文夫村</v>
      </c>
      <c r="F85" s="26">
        <f>[6]签字版本!F85</f>
        <v>2.46</v>
      </c>
      <c r="G85" s="26">
        <f t="shared" si="2"/>
        <v>2.46</v>
      </c>
      <c r="H85" s="26">
        <f t="shared" si="3"/>
        <v>73.8</v>
      </c>
      <c r="I85" s="26">
        <f>[6]签字版本!J85</f>
        <v>14.76</v>
      </c>
      <c r="J85" s="25" t="str">
        <f>SUBSTITUTE([6]签字版本!K85,MID([6]签字版本!K85,9,7),"*******")</f>
        <v>62303611*******2768</v>
      </c>
      <c r="K85" s="24" t="str">
        <f>[6]签字版本!L85</f>
        <v>连城县农村信用联社罗坊信用社</v>
      </c>
    </row>
    <row r="86" spans="1:11">
      <c r="A86" s="24" t="str">
        <f>[6]签字版本!A86</f>
        <v>80</v>
      </c>
      <c r="B86" s="24" t="str">
        <f>[6]签字版本!B86</f>
        <v>邹炎生</v>
      </c>
      <c r="C86" s="24" t="str">
        <f>SUBSTITUTE([6]签字版本!C86,MID([6]签字版本!C86,7,8),"********")</f>
        <v>352627********1919</v>
      </c>
      <c r="D86" s="25" t="str">
        <f>SUBSTITUTE([6]签字版本!D86,MID([6]签字版本!D86,4,4),"****")</f>
        <v>134****6781</v>
      </c>
      <c r="E86" s="24" t="str">
        <f>[6]签字版本!E86</f>
        <v>文夫村</v>
      </c>
      <c r="F86" s="26">
        <f>[6]签字版本!F86</f>
        <v>3.26</v>
      </c>
      <c r="G86" s="26">
        <f t="shared" si="2"/>
        <v>3.26</v>
      </c>
      <c r="H86" s="26">
        <f t="shared" si="3"/>
        <v>97.8</v>
      </c>
      <c r="I86" s="26">
        <f>[6]签字版本!J86</f>
        <v>19.56</v>
      </c>
      <c r="J86" s="25" t="str">
        <f>SUBSTITUTE([6]签字版本!K86,MID([6]签字版本!K86,9,7),"*******")</f>
        <v>90908210*******0039171</v>
      </c>
      <c r="K86" s="24" t="str">
        <f>[6]签字版本!L86</f>
        <v>连城县农村信用联社罗坊信用社</v>
      </c>
    </row>
    <row r="87" spans="1:11">
      <c r="A87" s="24" t="str">
        <f>[6]签字版本!A87</f>
        <v>81</v>
      </c>
      <c r="B87" s="24" t="str">
        <f>[6]签字版本!B87</f>
        <v>罗春招</v>
      </c>
      <c r="C87" s="24" t="str">
        <f>SUBSTITUTE([6]签字版本!C87,MID([6]签字版本!C87,7,8),"********")</f>
        <v>352627********1929</v>
      </c>
      <c r="D87" s="25" t="str">
        <f>SUBSTITUTE([6]签字版本!D87,MID([6]签字版本!D87,4,4),"****")</f>
        <v>150****2705</v>
      </c>
      <c r="E87" s="24" t="str">
        <f>[6]签字版本!E87</f>
        <v>文夫村</v>
      </c>
      <c r="F87" s="26">
        <f>[6]签字版本!F87</f>
        <v>2.79</v>
      </c>
      <c r="G87" s="26">
        <f t="shared" si="2"/>
        <v>2.79</v>
      </c>
      <c r="H87" s="26">
        <f t="shared" si="3"/>
        <v>83.7</v>
      </c>
      <c r="I87" s="26">
        <f>[6]签字版本!J87</f>
        <v>16.74</v>
      </c>
      <c r="J87" s="25" t="str">
        <f>SUBSTITUTE([6]签字版本!K87,MID([6]签字版本!K87,9,7),"*******")</f>
        <v>62218405*******3588</v>
      </c>
      <c r="K87" s="24" t="str">
        <f>[6]签字版本!L87</f>
        <v>连城县农村信用联社罗坊信用社</v>
      </c>
    </row>
    <row r="88" spans="1:11">
      <c r="A88" s="24" t="str">
        <f>[6]签字版本!A88</f>
        <v>82</v>
      </c>
      <c r="B88" s="24" t="str">
        <f>[6]签字版本!B88</f>
        <v>邹梅生</v>
      </c>
      <c r="C88" s="24" t="str">
        <f>SUBSTITUTE([6]签字版本!C88,MID([6]签字版本!C88,7,8),"********")</f>
        <v>352627********1932</v>
      </c>
      <c r="D88" s="25" t="str">
        <f>SUBSTITUTE([6]签字版本!D88,MID([6]签字版本!D88,4,4),"****")</f>
        <v>136****1677</v>
      </c>
      <c r="E88" s="24" t="str">
        <f>[6]签字版本!E88</f>
        <v>文夫村</v>
      </c>
      <c r="F88" s="26">
        <f>[6]签字版本!F88</f>
        <v>9.51</v>
      </c>
      <c r="G88" s="26">
        <f t="shared" si="2"/>
        <v>9.51</v>
      </c>
      <c r="H88" s="26">
        <f t="shared" si="3"/>
        <v>285.3</v>
      </c>
      <c r="I88" s="26">
        <f>[6]签字版本!J88</f>
        <v>57.06</v>
      </c>
      <c r="J88" s="25" t="str">
        <f>SUBSTITUTE([6]签字版本!K88,MID([6]签字版本!K88,9,7),"*******")</f>
        <v>90908210*******0039224</v>
      </c>
      <c r="K88" s="24" t="str">
        <f>[6]签字版本!L88</f>
        <v>连城县农村信用联社罗坊信用社</v>
      </c>
    </row>
    <row r="89" spans="1:11">
      <c r="A89" s="24" t="str">
        <f>[6]签字版本!A89</f>
        <v>83</v>
      </c>
      <c r="B89" s="24" t="str">
        <f>[6]签字版本!B89</f>
        <v>罗子兰</v>
      </c>
      <c r="C89" s="24" t="str">
        <f>SUBSTITUTE([6]签字版本!C89,MID([6]签字版本!C89,7,8),"********")</f>
        <v>352627********192X</v>
      </c>
      <c r="D89" s="25" t="str">
        <f>SUBSTITUTE([6]签字版本!D89,MID([6]签字版本!D89,4,4),"****")</f>
        <v>849****</v>
      </c>
      <c r="E89" s="24" t="str">
        <f>[6]签字版本!E89</f>
        <v>文夫村</v>
      </c>
      <c r="F89" s="26">
        <f>[6]签字版本!F89</f>
        <v>6.22</v>
      </c>
      <c r="G89" s="26">
        <f t="shared" si="2"/>
        <v>6.22</v>
      </c>
      <c r="H89" s="26">
        <f t="shared" si="3"/>
        <v>186.6</v>
      </c>
      <c r="I89" s="26">
        <f>[6]签字版本!J89</f>
        <v>37.32</v>
      </c>
      <c r="J89" s="25" t="str">
        <f>SUBSTITUTE([6]签字版本!K89,MID([6]签字版本!K89,9,7),"*******")</f>
        <v>62218405*******6574</v>
      </c>
      <c r="K89" s="24" t="str">
        <f>[6]签字版本!L89</f>
        <v>连城县农村信用联社罗坊信用社</v>
      </c>
    </row>
    <row r="90" spans="1:11">
      <c r="A90" s="24" t="str">
        <f>[6]签字版本!A90</f>
        <v>84</v>
      </c>
      <c r="B90" s="24" t="str">
        <f>[6]签字版本!B90</f>
        <v>邹进生</v>
      </c>
      <c r="C90" s="24" t="str">
        <f>SUBSTITUTE([6]签字版本!C90,MID([6]签字版本!C90,7,8),"********")</f>
        <v>352627********1914</v>
      </c>
      <c r="D90" s="25" t="str">
        <f>SUBSTITUTE([6]签字版本!D90,MID([6]签字版本!D90,4,4),"****")</f>
        <v>189****5672</v>
      </c>
      <c r="E90" s="24" t="str">
        <f>[6]签字版本!E90</f>
        <v>文夫村</v>
      </c>
      <c r="F90" s="26">
        <f>[6]签字版本!F90</f>
        <v>6.4</v>
      </c>
      <c r="G90" s="26">
        <f t="shared" si="2"/>
        <v>6.4</v>
      </c>
      <c r="H90" s="26">
        <f t="shared" si="3"/>
        <v>192</v>
      </c>
      <c r="I90" s="26">
        <f>[6]签字版本!J90</f>
        <v>38.4</v>
      </c>
      <c r="J90" s="25" t="str">
        <f>SUBSTITUTE([6]签字版本!K90,MID([6]签字版本!K90,9,7),"*******")</f>
        <v>90908210*******0039242</v>
      </c>
      <c r="K90" s="24" t="str">
        <f>[6]签字版本!L90</f>
        <v>连城县农村信用联社罗坊信用社</v>
      </c>
    </row>
    <row r="91" spans="1:11">
      <c r="A91" s="24" t="str">
        <f>[6]签字版本!A91</f>
        <v>85</v>
      </c>
      <c r="B91" s="24" t="str">
        <f>[6]签字版本!B91</f>
        <v>吴葱云</v>
      </c>
      <c r="C91" s="24" t="str">
        <f>SUBSTITUTE([6]签字版本!C91,MID([6]签字版本!C91,7,8),"********")</f>
        <v>352627********1929</v>
      </c>
      <c r="D91" s="25" t="str">
        <f>SUBSTITUTE([6]签字版本!D91,MID([6]签字版本!D91,4,4),"****")</f>
        <v>187****1258</v>
      </c>
      <c r="E91" s="24" t="str">
        <f>[6]签字版本!E91</f>
        <v>文夫村</v>
      </c>
      <c r="F91" s="26">
        <f>[6]签字版本!F91</f>
        <v>8.6</v>
      </c>
      <c r="G91" s="26">
        <f t="shared" si="2"/>
        <v>8.6</v>
      </c>
      <c r="H91" s="26">
        <f t="shared" si="3"/>
        <v>258</v>
      </c>
      <c r="I91" s="26">
        <f>[6]签字版本!J91</f>
        <v>51.6</v>
      </c>
      <c r="J91" s="25" t="str">
        <f>SUBSTITUTE([6]签字版本!K91,MID([6]签字版本!K91,9,7),"*******")</f>
        <v>90908210*******0039162</v>
      </c>
      <c r="K91" s="24" t="str">
        <f>[6]签字版本!L91</f>
        <v>连城县农村信用联社罗坊信用社</v>
      </c>
    </row>
    <row r="92" spans="1:11">
      <c r="A92" s="24" t="str">
        <f>[6]签字版本!A92</f>
        <v>86</v>
      </c>
      <c r="B92" s="24" t="str">
        <f>[6]签字版本!B92</f>
        <v>胡香群</v>
      </c>
      <c r="C92" s="24" t="str">
        <f>SUBSTITUTE([6]签字版本!C92,MID([6]签字版本!C92,7,8),"********")</f>
        <v>352627********1928</v>
      </c>
      <c r="D92" s="25" t="str">
        <f>SUBSTITUTE([6]签字版本!D92,MID([6]签字版本!D92,4,4),"****")</f>
        <v>151****6026</v>
      </c>
      <c r="E92" s="24" t="str">
        <f>[6]签字版本!E92</f>
        <v>文夫村</v>
      </c>
      <c r="F92" s="26">
        <f>[6]签字版本!F92</f>
        <v>9.45</v>
      </c>
      <c r="G92" s="26">
        <f t="shared" si="2"/>
        <v>9.45</v>
      </c>
      <c r="H92" s="26">
        <f t="shared" si="3"/>
        <v>283.5</v>
      </c>
      <c r="I92" s="26">
        <f>[6]签字版本!J92</f>
        <v>56.7</v>
      </c>
      <c r="J92" s="25" t="str">
        <f>SUBSTITUTE([6]签字版本!K92,MID([6]签字版本!K92,9,7),"*******")</f>
        <v>62218405*******6608</v>
      </c>
      <c r="K92" s="24" t="str">
        <f>[6]签字版本!L92</f>
        <v>连城县农村信用联社罗坊信用社</v>
      </c>
    </row>
    <row r="93" spans="1:11">
      <c r="A93" s="24" t="str">
        <f>[6]签字版本!A93</f>
        <v>87</v>
      </c>
      <c r="B93" s="24" t="str">
        <f>[6]签字版本!B93</f>
        <v>邹火保</v>
      </c>
      <c r="C93" s="24" t="str">
        <f>SUBSTITUTE([6]签字版本!C93,MID([6]签字版本!C93,7,8),"********")</f>
        <v>352627********1934</v>
      </c>
      <c r="D93" s="25" t="str">
        <f>SUBSTITUTE([6]签字版本!D93,MID([6]签字版本!D93,4,4),"****")</f>
        <v>139****8097</v>
      </c>
      <c r="E93" s="24" t="str">
        <f>[6]签字版本!E93</f>
        <v>文夫村</v>
      </c>
      <c r="F93" s="26">
        <f>[6]签字版本!F93</f>
        <v>7.98</v>
      </c>
      <c r="G93" s="26">
        <f t="shared" si="2"/>
        <v>7.98</v>
      </c>
      <c r="H93" s="26">
        <f t="shared" si="3"/>
        <v>239.4</v>
      </c>
      <c r="I93" s="26">
        <f>[6]签字版本!J93</f>
        <v>47.88</v>
      </c>
      <c r="J93" s="25" t="str">
        <f>SUBSTITUTE([6]签字版本!K93,MID([6]签字版本!K93,9,7),"*******")</f>
        <v>90908210*******0039206</v>
      </c>
      <c r="K93" s="24" t="str">
        <f>[6]签字版本!L93</f>
        <v>连城县农村信用联社罗坊信用社</v>
      </c>
    </row>
    <row r="94" spans="1:11">
      <c r="A94" s="24" t="str">
        <f>[6]签字版本!A94</f>
        <v>88</v>
      </c>
      <c r="B94" s="24" t="str">
        <f>[6]签字版本!B94</f>
        <v>张伍群</v>
      </c>
      <c r="C94" s="24" t="str">
        <f>SUBSTITUTE([6]签字版本!C94,MID([6]签字版本!C94,7,8),"********")</f>
        <v>352627********1927</v>
      </c>
      <c r="D94" s="25" t="str">
        <f>SUBSTITUTE([6]签字版本!D94,MID([6]签字版本!D94,4,4),"****")</f>
        <v>180****8603</v>
      </c>
      <c r="E94" s="24" t="str">
        <f>[6]签字版本!E94</f>
        <v>文夫村</v>
      </c>
      <c r="F94" s="26">
        <f>[6]签字版本!F94</f>
        <v>3.41</v>
      </c>
      <c r="G94" s="26">
        <f t="shared" si="2"/>
        <v>3.41</v>
      </c>
      <c r="H94" s="26">
        <f t="shared" si="3"/>
        <v>102.3</v>
      </c>
      <c r="I94" s="26">
        <f>[6]签字版本!J94</f>
        <v>20.46</v>
      </c>
      <c r="J94" s="25" t="str">
        <f>SUBSTITUTE([6]签字版本!K94,MID([6]签字版本!K94,9,7),"*******")</f>
        <v>62218405*******9009</v>
      </c>
      <c r="K94" s="24" t="str">
        <f>[6]签字版本!L94</f>
        <v>连城县农村信用联社罗坊信用社</v>
      </c>
    </row>
    <row r="95" spans="1:11">
      <c r="A95" s="24" t="str">
        <f>[6]签字版本!A95</f>
        <v>89</v>
      </c>
      <c r="B95" s="24" t="str">
        <f>[6]签字版本!B95</f>
        <v>陈美玉</v>
      </c>
      <c r="C95" s="24" t="str">
        <f>SUBSTITUTE([6]签字版本!C95,MID([6]签字版本!C95,7,8),"********")</f>
        <v>352627********1920</v>
      </c>
      <c r="D95" s="25" t="str">
        <f>SUBSTITUTE([6]签字版本!D95,MID([6]签字版本!D95,4,4),"****")</f>
        <v/>
      </c>
      <c r="E95" s="24" t="str">
        <f>[6]签字版本!E95</f>
        <v>文夫村</v>
      </c>
      <c r="F95" s="26">
        <f>[6]签字版本!F95</f>
        <v>2.56</v>
      </c>
      <c r="G95" s="26">
        <f t="shared" si="2"/>
        <v>2.56</v>
      </c>
      <c r="H95" s="26">
        <f t="shared" si="3"/>
        <v>76.8</v>
      </c>
      <c r="I95" s="26">
        <f>[6]签字版本!J95</f>
        <v>15.36</v>
      </c>
      <c r="J95" s="25" t="str">
        <f>SUBSTITUTE([6]签字版本!K95,MID([6]签字版本!K95,9,7),"*******")</f>
        <v>62218405*******6440</v>
      </c>
      <c r="K95" s="24" t="str">
        <f>[6]签字版本!L95</f>
        <v>连城县农村信用联社罗坊信用社</v>
      </c>
    </row>
    <row r="96" spans="1:11">
      <c r="A96" s="24" t="str">
        <f>[6]签字版本!A96</f>
        <v>90</v>
      </c>
      <c r="B96" s="24" t="str">
        <f>[6]签字版本!B96</f>
        <v>邹先进</v>
      </c>
      <c r="C96" s="24" t="str">
        <f>SUBSTITUTE([6]签字版本!C96,MID([6]签字版本!C96,7,8),"********")</f>
        <v>352627********1911</v>
      </c>
      <c r="D96" s="25" t="str">
        <f>SUBSTITUTE([6]签字版本!D96,MID([6]签字版本!D96,4,4),"****")</f>
        <v>138****2486</v>
      </c>
      <c r="E96" s="24" t="str">
        <f>[6]签字版本!E96</f>
        <v>文夫村</v>
      </c>
      <c r="F96" s="26">
        <f>[6]签字版本!F96</f>
        <v>12.47</v>
      </c>
      <c r="G96" s="26">
        <f t="shared" si="2"/>
        <v>12.47</v>
      </c>
      <c r="H96" s="26">
        <f t="shared" si="3"/>
        <v>374.1</v>
      </c>
      <c r="I96" s="26">
        <f>[6]签字版本!J96</f>
        <v>74.82</v>
      </c>
      <c r="J96" s="25" t="str">
        <f>SUBSTITUTE([6]签字版本!K96,MID([6]签字版本!K96,9,7),"*******")</f>
        <v>90908210*******0039251</v>
      </c>
      <c r="K96" s="24" t="str">
        <f>[6]签字版本!L96</f>
        <v>连城县农村信用联社罗坊信用社</v>
      </c>
    </row>
    <row r="97" spans="1:11">
      <c r="A97" s="24" t="str">
        <f>[6]签字版本!A97</f>
        <v>91</v>
      </c>
      <c r="B97" s="24" t="str">
        <f>[6]签字版本!B97</f>
        <v>邹乾声</v>
      </c>
      <c r="C97" s="24" t="str">
        <f>SUBSTITUTE([6]签字版本!C97,MID([6]签字版本!C97,7,8),"********")</f>
        <v>352627********1938</v>
      </c>
      <c r="D97" s="25" t="str">
        <f>SUBSTITUTE([6]签字版本!D97,MID([6]签字版本!D97,4,4),"****")</f>
        <v>133****2195</v>
      </c>
      <c r="E97" s="24" t="str">
        <f>[6]签字版本!E97</f>
        <v>文夫村</v>
      </c>
      <c r="F97" s="26">
        <f>[6]签字版本!F97</f>
        <v>3.64</v>
      </c>
      <c r="G97" s="26">
        <f t="shared" si="2"/>
        <v>3.64</v>
      </c>
      <c r="H97" s="26">
        <f t="shared" si="3"/>
        <v>109.2</v>
      </c>
      <c r="I97" s="26">
        <f>[6]签字版本!J97</f>
        <v>21.84</v>
      </c>
      <c r="J97" s="25" t="str">
        <f>SUBSTITUTE([6]签字版本!K97,MID([6]签字版本!K97,9,7),"*******")</f>
        <v>90908210*******0039288</v>
      </c>
      <c r="K97" s="24" t="str">
        <f>[6]签字版本!L97</f>
        <v>连城县农村信用联社罗坊信用社</v>
      </c>
    </row>
    <row r="98" spans="1:11">
      <c r="A98" s="24" t="str">
        <f>[6]签字版本!A98</f>
        <v>92</v>
      </c>
      <c r="B98" s="24" t="str">
        <f>[6]签字版本!B98</f>
        <v>邹庭元</v>
      </c>
      <c r="C98" s="24" t="str">
        <f>SUBSTITUTE([6]签字版本!C98,MID([6]签字版本!C98,7,8),"********")</f>
        <v>352627********1910</v>
      </c>
      <c r="D98" s="25" t="str">
        <f>SUBSTITUTE([6]签字版本!D98,MID([6]签字版本!D98,4,4),"****")</f>
        <v>849****</v>
      </c>
      <c r="E98" s="24" t="str">
        <f>[6]签字版本!E98</f>
        <v>文夫村</v>
      </c>
      <c r="F98" s="26">
        <f>[6]签字版本!F98</f>
        <v>2.33</v>
      </c>
      <c r="G98" s="26">
        <f t="shared" si="2"/>
        <v>2.33</v>
      </c>
      <c r="H98" s="26">
        <f t="shared" si="3"/>
        <v>69.9</v>
      </c>
      <c r="I98" s="26">
        <f>[6]签字版本!J98</f>
        <v>13.98</v>
      </c>
      <c r="J98" s="25" t="str">
        <f>SUBSTITUTE([6]签字版本!K98,MID([6]签字版本!K98,9,7),"*******")</f>
        <v>90908210*******0039359</v>
      </c>
      <c r="K98" s="24" t="str">
        <f>[6]签字版本!L98</f>
        <v>连城县农村信用联社罗坊信用社</v>
      </c>
    </row>
    <row r="99" spans="1:11">
      <c r="A99" s="24" t="str">
        <f>[6]签字版本!A99</f>
        <v>93</v>
      </c>
      <c r="B99" s="24" t="str">
        <f>[6]签字版本!B99</f>
        <v>邹东林</v>
      </c>
      <c r="C99" s="24" t="str">
        <f>SUBSTITUTE([6]签字版本!C99,MID([6]签字版本!C99,7,8),"********")</f>
        <v>352627********1910</v>
      </c>
      <c r="D99" s="25" t="str">
        <f>SUBSTITUTE([6]签字版本!D99,MID([6]签字版本!D99,4,4),"****")</f>
        <v>139****0852</v>
      </c>
      <c r="E99" s="24" t="str">
        <f>[6]签字版本!E99</f>
        <v>文夫村</v>
      </c>
      <c r="F99" s="26">
        <f>[6]签字版本!F99</f>
        <v>3.89</v>
      </c>
      <c r="G99" s="26">
        <f t="shared" si="2"/>
        <v>3.89</v>
      </c>
      <c r="H99" s="26">
        <f t="shared" si="3"/>
        <v>116.7</v>
      </c>
      <c r="I99" s="26">
        <f>[6]签字版本!J99</f>
        <v>23.34</v>
      </c>
      <c r="J99" s="25" t="str">
        <f>SUBSTITUTE([6]签字版本!K99,MID([6]签字版本!K99,9,7),"*******")</f>
        <v>90908210*******0039260</v>
      </c>
      <c r="K99" s="24" t="str">
        <f>[6]签字版本!L99</f>
        <v>连城县农村信用联社罗坊信用社</v>
      </c>
    </row>
    <row r="100" spans="1:11">
      <c r="A100" s="24" t="str">
        <f>[6]签字版本!A100</f>
        <v>94</v>
      </c>
      <c r="B100" s="24" t="str">
        <f>[6]签字版本!B100</f>
        <v>邹树民</v>
      </c>
      <c r="C100" s="24" t="str">
        <f>SUBSTITUTE([6]签字版本!C100,MID([6]签字版本!C100,7,8),"********")</f>
        <v>352627********1912</v>
      </c>
      <c r="D100" s="25" t="str">
        <f>SUBSTITUTE([6]签字版本!D100,MID([6]签字版本!D100,4,4),"****")</f>
        <v>150****1673</v>
      </c>
      <c r="E100" s="24" t="str">
        <f>[6]签字版本!E100</f>
        <v>文夫村</v>
      </c>
      <c r="F100" s="26">
        <f>[6]签字版本!F100</f>
        <v>6.17</v>
      </c>
      <c r="G100" s="26">
        <f t="shared" si="2"/>
        <v>6.17</v>
      </c>
      <c r="H100" s="26">
        <f t="shared" si="3"/>
        <v>185.1</v>
      </c>
      <c r="I100" s="26">
        <f>[6]签字版本!J100</f>
        <v>37.02</v>
      </c>
      <c r="J100" s="25" t="str">
        <f>SUBSTITUTE([6]签字版本!K100,MID([6]签字版本!K100,9,7),"*******")</f>
        <v>90908210*******0039402</v>
      </c>
      <c r="K100" s="24" t="str">
        <f>[6]签字版本!L100</f>
        <v>连城县农村信用联社罗坊信用社</v>
      </c>
    </row>
    <row r="101" spans="1:11">
      <c r="A101" s="24" t="str">
        <f>[6]签字版本!A101</f>
        <v>95</v>
      </c>
      <c r="B101" s="24" t="str">
        <f>[6]签字版本!B101</f>
        <v>邹土生</v>
      </c>
      <c r="C101" s="24" t="str">
        <f>SUBSTITUTE([6]签字版本!C101,MID([6]签字版本!C101,7,8),"********")</f>
        <v>352627********1918</v>
      </c>
      <c r="D101" s="25" t="str">
        <f>SUBSTITUTE([6]签字版本!D101,MID([6]签字版本!D101,4,4),"****")</f>
        <v>151****7739</v>
      </c>
      <c r="E101" s="24" t="str">
        <f>[6]签字版本!E101</f>
        <v>文夫村</v>
      </c>
      <c r="F101" s="26">
        <f>[6]签字版本!F101</f>
        <v>7.45</v>
      </c>
      <c r="G101" s="26">
        <f t="shared" si="2"/>
        <v>7.45</v>
      </c>
      <c r="H101" s="26">
        <f t="shared" si="3"/>
        <v>223.5</v>
      </c>
      <c r="I101" s="26">
        <f>[6]签字版本!J101</f>
        <v>44.7</v>
      </c>
      <c r="J101" s="25" t="str">
        <f>SUBSTITUTE([6]签字版本!K101,MID([6]签字版本!K101,9,7),"*******")</f>
        <v>62218405*******8761</v>
      </c>
      <c r="K101" s="24" t="str">
        <f>[6]签字版本!L101</f>
        <v>连城县农村信用联社罗坊信用社</v>
      </c>
    </row>
    <row r="102" spans="1:11">
      <c r="A102" s="24" t="str">
        <f>[6]签字版本!A102</f>
        <v>96</v>
      </c>
      <c r="B102" s="24" t="str">
        <f>[6]签字版本!B102</f>
        <v>罗清妹</v>
      </c>
      <c r="C102" s="24" t="str">
        <f>SUBSTITUTE([6]签字版本!C102,MID([6]签字版本!C102,7,8),"********")</f>
        <v>350825********1923</v>
      </c>
      <c r="D102" s="25" t="str">
        <f>SUBSTITUTE([6]签字版本!D102,MID([6]签字版本!D102,4,4),"****")</f>
        <v/>
      </c>
      <c r="E102" s="24" t="str">
        <f>[6]签字版本!E102</f>
        <v>文夫村</v>
      </c>
      <c r="F102" s="26">
        <f>[6]签字版本!F102</f>
        <v>3.83</v>
      </c>
      <c r="G102" s="26">
        <f t="shared" si="2"/>
        <v>3.83</v>
      </c>
      <c r="H102" s="26">
        <f t="shared" si="3"/>
        <v>114.9</v>
      </c>
      <c r="I102" s="26">
        <f>[6]签字版本!J102</f>
        <v>22.98</v>
      </c>
      <c r="J102" s="25" t="str">
        <f>SUBSTITUTE([6]签字版本!K102,MID([6]签字版本!K102,9,7),"*******")</f>
        <v>62218405*******8423</v>
      </c>
      <c r="K102" s="24" t="str">
        <f>[6]签字版本!L102</f>
        <v>连城县农村信用联社罗坊信用社</v>
      </c>
    </row>
    <row r="103" spans="1:11">
      <c r="A103" s="24" t="str">
        <f>[6]签字版本!A103</f>
        <v>97</v>
      </c>
      <c r="B103" s="24" t="str">
        <f>[6]签字版本!B103</f>
        <v>邹军</v>
      </c>
      <c r="C103" s="24" t="str">
        <f>SUBSTITUTE([6]签字版本!C103,MID([6]签字版本!C103,7,8),"********")</f>
        <v>352627********1914</v>
      </c>
      <c r="D103" s="25" t="str">
        <f>SUBSTITUTE([6]签字版本!D103,MID([6]签字版本!D103,4,4),"****")</f>
        <v>138****2970</v>
      </c>
      <c r="E103" s="24" t="str">
        <f>[6]签字版本!E103</f>
        <v>文夫村</v>
      </c>
      <c r="F103" s="26">
        <f>[6]签字版本!F103</f>
        <v>3.74</v>
      </c>
      <c r="G103" s="26">
        <f t="shared" si="2"/>
        <v>3.74</v>
      </c>
      <c r="H103" s="26">
        <f t="shared" si="3"/>
        <v>112.2</v>
      </c>
      <c r="I103" s="26">
        <f>[6]签字版本!J103</f>
        <v>22.44</v>
      </c>
      <c r="J103" s="25" t="str">
        <f>SUBSTITUTE([6]签字版本!K103,MID([6]签字版本!K103,9,7),"*******")</f>
        <v>90908210*******0039304</v>
      </c>
      <c r="K103" s="24" t="str">
        <f>[6]签字版本!L103</f>
        <v>连城县农村信用联社罗坊信用社</v>
      </c>
    </row>
    <row r="104" spans="1:11">
      <c r="A104" s="24" t="str">
        <f>[6]签字版本!A104</f>
        <v>98</v>
      </c>
      <c r="B104" s="24" t="str">
        <f>[6]签字版本!B104</f>
        <v>邹祖生</v>
      </c>
      <c r="C104" s="24" t="str">
        <f>SUBSTITUTE([6]签字版本!C104,MID([6]签字版本!C104,7,8),"********")</f>
        <v>352627********1913</v>
      </c>
      <c r="D104" s="25" t="str">
        <f>SUBSTITUTE([6]签字版本!D104,MID([6]签字版本!D104,4,4),"****")</f>
        <v>135****2139</v>
      </c>
      <c r="E104" s="24" t="str">
        <f>[6]签字版本!E104</f>
        <v>文夫村</v>
      </c>
      <c r="F104" s="26">
        <f>[6]签字版本!F104</f>
        <v>0.77</v>
      </c>
      <c r="G104" s="26">
        <f t="shared" si="2"/>
        <v>0.77</v>
      </c>
      <c r="H104" s="26">
        <f t="shared" si="3"/>
        <v>23.1</v>
      </c>
      <c r="I104" s="26">
        <f>[6]签字版本!J104</f>
        <v>4.62</v>
      </c>
      <c r="J104" s="25" t="str">
        <f>SUBSTITUTE([6]签字版本!K104,MID([6]签字版本!K104,9,7),"*******")</f>
        <v>62218405*******8563</v>
      </c>
      <c r="K104" s="24" t="str">
        <f>[6]签字版本!L104</f>
        <v>连城县农村信用联社罗坊信用社</v>
      </c>
    </row>
    <row r="105" spans="1:11">
      <c r="A105" s="24" t="str">
        <f>[6]签字版本!A105</f>
        <v>99</v>
      </c>
      <c r="B105" s="24" t="str">
        <f>[6]签字版本!B105</f>
        <v>罗兰华</v>
      </c>
      <c r="C105" s="24" t="str">
        <f>SUBSTITUTE([6]签字版本!C105,MID([6]签字版本!C105,7,8),"********")</f>
        <v>352627********1929</v>
      </c>
      <c r="D105" s="25" t="str">
        <f>SUBSTITUTE([6]签字版本!D105,MID([6]签字版本!D105,4,4),"****")</f>
        <v>137****2200</v>
      </c>
      <c r="E105" s="24" t="str">
        <f>[6]签字版本!E105</f>
        <v>文夫村</v>
      </c>
      <c r="F105" s="26">
        <f>[6]签字版本!F105</f>
        <v>7.44</v>
      </c>
      <c r="G105" s="26">
        <f t="shared" si="2"/>
        <v>7.44</v>
      </c>
      <c r="H105" s="26">
        <f t="shared" si="3"/>
        <v>223.2</v>
      </c>
      <c r="I105" s="26">
        <f>[6]签字版本!J105</f>
        <v>44.64</v>
      </c>
      <c r="J105" s="25" t="str">
        <f>SUBSTITUTE([6]签字版本!K105,MID([6]签字版本!K105,9,7),"*******")</f>
        <v>90908210*******0215774</v>
      </c>
      <c r="K105" s="24" t="str">
        <f>[6]签字版本!L105</f>
        <v>连城县农村信用联社罗坊信用社</v>
      </c>
    </row>
    <row r="106" spans="1:11">
      <c r="A106" s="24" t="str">
        <f>[6]签字版本!A106</f>
        <v>100</v>
      </c>
      <c r="B106" s="24" t="str">
        <f>[6]签字版本!B106</f>
        <v>邹柳树</v>
      </c>
      <c r="C106" s="24" t="str">
        <f>SUBSTITUTE([6]签字版本!C106,MID([6]签字版本!C106,7,8),"********")</f>
        <v>352627********1910</v>
      </c>
      <c r="D106" s="25" t="str">
        <f>SUBSTITUTE([6]签字版本!D106,MID([6]签字版本!D106,4,4),"****")</f>
        <v>138****8891</v>
      </c>
      <c r="E106" s="24" t="str">
        <f>[6]签字版本!E106</f>
        <v>文夫村</v>
      </c>
      <c r="F106" s="26">
        <f>[6]签字版本!F106</f>
        <v>5.86</v>
      </c>
      <c r="G106" s="26">
        <f t="shared" si="2"/>
        <v>5.86</v>
      </c>
      <c r="H106" s="26">
        <f t="shared" si="3"/>
        <v>175.8</v>
      </c>
      <c r="I106" s="26">
        <f>[6]签字版本!J106</f>
        <v>35.16</v>
      </c>
      <c r="J106" s="25" t="str">
        <f>SUBSTITUTE([6]签字版本!K106,MID([6]签字版本!K106,9,7),"*******")</f>
        <v>90908210*******0039386</v>
      </c>
      <c r="K106" s="24" t="str">
        <f>[6]签字版本!L106</f>
        <v>连城县农村信用联社罗坊信用社</v>
      </c>
    </row>
    <row r="107" spans="1:11">
      <c r="A107" s="24" t="str">
        <f>[6]签字版本!A107</f>
        <v>101</v>
      </c>
      <c r="B107" s="24" t="str">
        <f>[6]签字版本!B107</f>
        <v>邹长源</v>
      </c>
      <c r="C107" s="24" t="str">
        <f>SUBSTITUTE([6]签字版本!C107,MID([6]签字版本!C107,7,8),"********")</f>
        <v>352627********1913</v>
      </c>
      <c r="D107" s="25" t="str">
        <f>SUBSTITUTE([6]签字版本!D107,MID([6]签字版本!D107,4,4),"****")</f>
        <v>138****4803</v>
      </c>
      <c r="E107" s="24" t="str">
        <f>[6]签字版本!E107</f>
        <v>文夫村</v>
      </c>
      <c r="F107" s="26">
        <f>[6]签字版本!F107</f>
        <v>4.01</v>
      </c>
      <c r="G107" s="26">
        <f t="shared" si="2"/>
        <v>4.01</v>
      </c>
      <c r="H107" s="26">
        <f t="shared" si="3"/>
        <v>120.3</v>
      </c>
      <c r="I107" s="26">
        <f>[6]签字版本!J107</f>
        <v>24.06</v>
      </c>
      <c r="J107" s="25" t="str">
        <f>SUBSTITUTE([6]签字版本!K107,MID([6]签字版本!K107,9,7),"*******")</f>
        <v>90908210*******0039411</v>
      </c>
      <c r="K107" s="24" t="str">
        <f>[6]签字版本!L107</f>
        <v>连城县农村信用联社罗坊信用社</v>
      </c>
    </row>
    <row r="108" spans="1:11">
      <c r="A108" s="24" t="str">
        <f>[6]签字版本!A108</f>
        <v>102</v>
      </c>
      <c r="B108" s="24" t="str">
        <f>[6]签字版本!B108</f>
        <v>邹水林</v>
      </c>
      <c r="C108" s="24" t="str">
        <f>SUBSTITUTE([6]签字版本!C108,MID([6]签字版本!C108,7,8),"********")</f>
        <v>352627********1916</v>
      </c>
      <c r="D108" s="25" t="str">
        <f>SUBSTITUTE([6]签字版本!D108,MID([6]签字版本!D108,4,4),"****")</f>
        <v>150****0217</v>
      </c>
      <c r="E108" s="24" t="str">
        <f>[6]签字版本!E108</f>
        <v>文夫村</v>
      </c>
      <c r="F108" s="26">
        <f>[6]签字版本!F108</f>
        <v>5.37</v>
      </c>
      <c r="G108" s="26">
        <f t="shared" si="2"/>
        <v>5.37</v>
      </c>
      <c r="H108" s="26">
        <f t="shared" si="3"/>
        <v>161.1</v>
      </c>
      <c r="I108" s="26">
        <f>[6]签字版本!J108</f>
        <v>32.22</v>
      </c>
      <c r="J108" s="25" t="str">
        <f>SUBSTITUTE([6]签字版本!K108,MID([6]签字版本!K108,9,7),"*******")</f>
        <v>90908210*******0039297</v>
      </c>
      <c r="K108" s="24" t="str">
        <f>[6]签字版本!L108</f>
        <v>连城县农村信用联社罗坊信用社</v>
      </c>
    </row>
    <row r="109" spans="1:11">
      <c r="A109" s="24" t="str">
        <f>[6]签字版本!A109</f>
        <v>103</v>
      </c>
      <c r="B109" s="24" t="str">
        <f>[6]签字版本!B109</f>
        <v>邹木生</v>
      </c>
      <c r="C109" s="24" t="str">
        <f>SUBSTITUTE([6]签字版本!C109,MID([6]签字版本!C109,7,8),"********")</f>
        <v>352627********1933</v>
      </c>
      <c r="D109" s="25" t="str">
        <f>SUBSTITUTE([6]签字版本!D109,MID([6]签字版本!D109,4,4),"****")</f>
        <v>139****7092</v>
      </c>
      <c r="E109" s="24" t="str">
        <f>[6]签字版本!E109</f>
        <v>文夫村</v>
      </c>
      <c r="F109" s="26">
        <f>[6]签字版本!F109</f>
        <v>6.74</v>
      </c>
      <c r="G109" s="26">
        <f t="shared" si="2"/>
        <v>6.74</v>
      </c>
      <c r="H109" s="26">
        <f t="shared" si="3"/>
        <v>202.2</v>
      </c>
      <c r="I109" s="26">
        <f>[6]签字版本!J109</f>
        <v>40.44</v>
      </c>
      <c r="J109" s="25" t="str">
        <f>SUBSTITUTE([6]签字版本!K109,MID([6]签字版本!K109,9,7),"*******")</f>
        <v>90908210*******0064357</v>
      </c>
      <c r="K109" s="24" t="str">
        <f>[6]签字版本!L109</f>
        <v>连城县农村信用联社罗坊信用社</v>
      </c>
    </row>
    <row r="110" spans="1:11">
      <c r="A110" s="24" t="str">
        <f>[6]签字版本!A110</f>
        <v>104</v>
      </c>
      <c r="B110" s="24" t="str">
        <f>[6]签字版本!B110</f>
        <v>邹炳生</v>
      </c>
      <c r="C110" s="24" t="str">
        <f>SUBSTITUTE([6]签字版本!C110,MID([6]签字版本!C110,7,8),"********")</f>
        <v>352627********1911</v>
      </c>
      <c r="D110" s="25" t="str">
        <f>SUBSTITUTE([6]签字版本!D110,MID([6]签字版本!D110,4,4),"****")</f>
        <v>158****6558</v>
      </c>
      <c r="E110" s="24" t="str">
        <f>[6]签字版本!E110</f>
        <v>文夫村</v>
      </c>
      <c r="F110" s="26">
        <f>[6]签字版本!F110</f>
        <v>0.43</v>
      </c>
      <c r="G110" s="26">
        <f t="shared" si="2"/>
        <v>0.43</v>
      </c>
      <c r="H110" s="26">
        <f t="shared" si="3"/>
        <v>12.9</v>
      </c>
      <c r="I110" s="26">
        <f>[6]签字版本!J110</f>
        <v>2.58</v>
      </c>
      <c r="J110" s="25" t="str">
        <f>SUBSTITUTE([6]签字版本!K110,MID([6]签字版本!K110,9,7),"*******")</f>
        <v>90908210*******0039420</v>
      </c>
      <c r="K110" s="24" t="str">
        <f>[6]签字版本!L110</f>
        <v>连城县农村信用联社罗坊信用社</v>
      </c>
    </row>
    <row r="111" spans="1:11">
      <c r="A111" s="24" t="str">
        <f>[6]签字版本!A111</f>
        <v>105</v>
      </c>
      <c r="B111" s="24" t="str">
        <f>[6]签字版本!B111</f>
        <v>邹水祥</v>
      </c>
      <c r="C111" s="24" t="str">
        <f>SUBSTITUTE([6]签字版本!C111,MID([6]签字版本!C111,7,8),"********")</f>
        <v>352627********1913</v>
      </c>
      <c r="D111" s="25" t="str">
        <f>SUBSTITUTE([6]签字版本!D111,MID([6]签字版本!D111,4,4),"****")</f>
        <v>152****5319</v>
      </c>
      <c r="E111" s="24" t="str">
        <f>[6]签字版本!E111</f>
        <v>文夫村</v>
      </c>
      <c r="F111" s="26">
        <f>[6]签字版本!F111</f>
        <v>1.36</v>
      </c>
      <c r="G111" s="26">
        <f t="shared" si="2"/>
        <v>1.36</v>
      </c>
      <c r="H111" s="26">
        <f t="shared" si="3"/>
        <v>40.8</v>
      </c>
      <c r="I111" s="26">
        <f>[6]签字版本!J111</f>
        <v>8.16</v>
      </c>
      <c r="J111" s="25" t="str">
        <f>SUBSTITUTE([6]签字版本!K111,MID([6]签字版本!K111,9,7),"*******")</f>
        <v>90908210*******0039279</v>
      </c>
      <c r="K111" s="24" t="str">
        <f>[6]签字版本!L111</f>
        <v>连城县农村信用联社罗坊信用社</v>
      </c>
    </row>
    <row r="112" spans="1:11">
      <c r="A112" s="24" t="str">
        <f>[6]签字版本!A112</f>
        <v>106</v>
      </c>
      <c r="B112" s="24" t="str">
        <f>[6]签字版本!B112</f>
        <v>邹金树</v>
      </c>
      <c r="C112" s="24" t="str">
        <f>SUBSTITUTE([6]签字版本!C112,MID([6]签字版本!C112,7,8),"********")</f>
        <v>352627********1931</v>
      </c>
      <c r="D112" s="25" t="str">
        <f>SUBSTITUTE([6]签字版本!D112,MID([6]签字版本!D112,4,4),"****")</f>
        <v>173****3256</v>
      </c>
      <c r="E112" s="24" t="str">
        <f>[6]签字版本!E112</f>
        <v>文夫村</v>
      </c>
      <c r="F112" s="26">
        <f>[6]签字版本!F112</f>
        <v>4.66</v>
      </c>
      <c r="G112" s="26">
        <f t="shared" si="2"/>
        <v>4.66</v>
      </c>
      <c r="H112" s="26">
        <f t="shared" si="3"/>
        <v>139.8</v>
      </c>
      <c r="I112" s="26">
        <f>[6]签字版本!J112</f>
        <v>27.96</v>
      </c>
      <c r="J112" s="25" t="str">
        <f>SUBSTITUTE([6]签字版本!K112,MID([6]签字版本!K112,9,7),"*******")</f>
        <v>90908210*******0039331</v>
      </c>
      <c r="K112" s="24" t="str">
        <f>[6]签字版本!L112</f>
        <v>连城县农村信用联社罗坊信用社</v>
      </c>
    </row>
    <row r="113" spans="1:11">
      <c r="A113" s="24" t="str">
        <f>[6]签字版本!A113</f>
        <v>107</v>
      </c>
      <c r="B113" s="24" t="str">
        <f>[6]签字版本!B113</f>
        <v>邹森林</v>
      </c>
      <c r="C113" s="24" t="str">
        <f>SUBSTITUTE([6]签字版本!C113,MID([6]签字版本!C113,7,8),"********")</f>
        <v>352627********1934</v>
      </c>
      <c r="D113" s="25" t="str">
        <f>SUBSTITUTE([6]签字版本!D113,MID([6]签字版本!D113,4,4),"****")</f>
        <v/>
      </c>
      <c r="E113" s="24" t="str">
        <f>[6]签字版本!E113</f>
        <v>文夫村</v>
      </c>
      <c r="F113" s="26">
        <f>[6]签字版本!F113</f>
        <v>3.09</v>
      </c>
      <c r="G113" s="26">
        <f t="shared" si="2"/>
        <v>3.09</v>
      </c>
      <c r="H113" s="26">
        <f t="shared" si="3"/>
        <v>92.7</v>
      </c>
      <c r="I113" s="26">
        <f>[6]签字版本!J113</f>
        <v>18.54</v>
      </c>
      <c r="J113" s="25" t="str">
        <f>SUBSTITUTE([6]签字版本!K113,MID([6]签字版本!K113,9,7),"*******")</f>
        <v>62218405*******6566</v>
      </c>
      <c r="K113" s="24" t="str">
        <f>[6]签字版本!L113</f>
        <v>连城县农村信用联社罗坊信用社</v>
      </c>
    </row>
    <row r="114" spans="1:11">
      <c r="A114" s="24" t="str">
        <f>[6]签字版本!A114</f>
        <v>108</v>
      </c>
      <c r="B114" s="24" t="str">
        <f>[6]签字版本!B114</f>
        <v>邹金才</v>
      </c>
      <c r="C114" s="24" t="str">
        <f>SUBSTITUTE([6]签字版本!C114,MID([6]签字版本!C114,7,8),"********")</f>
        <v>352627********1931</v>
      </c>
      <c r="D114" s="25" t="str">
        <f>SUBSTITUTE([6]签字版本!D114,MID([6]签字版本!D114,4,4),"****")</f>
        <v>139****4782</v>
      </c>
      <c r="E114" s="24" t="str">
        <f>[6]签字版本!E114</f>
        <v>文夫村</v>
      </c>
      <c r="F114" s="26">
        <f>[6]签字版本!F114</f>
        <v>3.09</v>
      </c>
      <c r="G114" s="26">
        <f t="shared" si="2"/>
        <v>3.09</v>
      </c>
      <c r="H114" s="26">
        <f t="shared" si="3"/>
        <v>92.7</v>
      </c>
      <c r="I114" s="26">
        <f>[6]签字版本!J114</f>
        <v>18.54</v>
      </c>
      <c r="J114" s="25" t="str">
        <f>SUBSTITUTE([6]签字版本!K114,MID([6]签字版本!K114,9,7),"*******")</f>
        <v>62218405*******8464</v>
      </c>
      <c r="K114" s="24" t="str">
        <f>[6]签字版本!L114</f>
        <v>连城县农村信用联社罗坊信用社</v>
      </c>
    </row>
    <row r="115" spans="1:11">
      <c r="A115" s="24" t="str">
        <f>[6]签字版本!A115</f>
        <v>109</v>
      </c>
      <c r="B115" s="24" t="str">
        <f>[6]签字版本!B115</f>
        <v>邹道林</v>
      </c>
      <c r="C115" s="24" t="str">
        <f>SUBSTITUTE([6]签字版本!C115,MID([6]签字版本!C115,7,8),"********")</f>
        <v>352627********191X</v>
      </c>
      <c r="D115" s="25" t="str">
        <f>SUBSTITUTE([6]签字版本!D115,MID([6]签字版本!D115,4,4),"****")</f>
        <v>188****2049</v>
      </c>
      <c r="E115" s="24" t="str">
        <f>[6]签字版本!E115</f>
        <v>文夫村</v>
      </c>
      <c r="F115" s="26">
        <f>[6]签字版本!F115</f>
        <v>1.16</v>
      </c>
      <c r="G115" s="26">
        <f t="shared" si="2"/>
        <v>1.16</v>
      </c>
      <c r="H115" s="26">
        <f t="shared" si="3"/>
        <v>34.8</v>
      </c>
      <c r="I115" s="26">
        <f>[6]签字版本!J115</f>
        <v>6.96</v>
      </c>
      <c r="J115" s="25" t="str">
        <f>SUBSTITUTE([6]签字版本!K115,MID([6]签字版本!K115,9,7),"*******")</f>
        <v>90908210*******0039322</v>
      </c>
      <c r="K115" s="24" t="str">
        <f>[6]签字版本!L115</f>
        <v>连城县农村信用联社罗坊信用社</v>
      </c>
    </row>
    <row r="116" spans="1:11">
      <c r="A116" s="24" t="str">
        <f>[6]签字版本!A116</f>
        <v>110</v>
      </c>
      <c r="B116" s="24" t="str">
        <f>[6]签字版本!B116</f>
        <v>邹金明</v>
      </c>
      <c r="C116" s="24" t="str">
        <f>SUBSTITUTE([6]签字版本!C116,MID([6]签字版本!C116,7,8),"********")</f>
        <v>352627********1913</v>
      </c>
      <c r="D116" s="25" t="str">
        <f>SUBSTITUTE([6]签字版本!D116,MID([6]签字版本!D116,4,4),"****")</f>
        <v>188****0623</v>
      </c>
      <c r="E116" s="24" t="str">
        <f>[6]签字版本!E116</f>
        <v>文夫村</v>
      </c>
      <c r="F116" s="26">
        <f>[6]签字版本!F116</f>
        <v>0.55</v>
      </c>
      <c r="G116" s="26">
        <f t="shared" si="2"/>
        <v>0.55</v>
      </c>
      <c r="H116" s="26">
        <f t="shared" si="3"/>
        <v>16.5</v>
      </c>
      <c r="I116" s="26">
        <f>[6]签字版本!J116</f>
        <v>3.3</v>
      </c>
      <c r="J116" s="25" t="str">
        <f>SUBSTITUTE([6]签字版本!K116,MID([6]签字版本!K116,9,7),"*******")</f>
        <v>62218405*******8670</v>
      </c>
      <c r="K116" s="24" t="str">
        <f>[6]签字版本!L116</f>
        <v>连城县农村信用联社罗坊信用社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3"/>
  <sheetViews>
    <sheetView view="pageBreakPreview" zoomScaleNormal="100" topLeftCell="A412" workbookViewId="0">
      <selection activeCell="P420" sqref="P420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[5]签字版本!C4</f>
        <v>连城县罗坊乡上罗村民委员会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[5]签字版本!C5</f>
        <v>连城县罗坊乡上罗村民委员会罗天保、罗礼铭等437户</v>
      </c>
      <c r="D5" s="20"/>
      <c r="E5" s="20"/>
      <c r="F5" s="20"/>
      <c r="G5" s="19" t="str">
        <f>[5]签字版本!G5</f>
        <v>单位保额1000元</v>
      </c>
      <c r="H5" s="19" t="str">
        <f>[5]签字版本!I5</f>
        <v>保险费率  3.0%</v>
      </c>
      <c r="I5" s="19"/>
      <c r="J5" s="28" t="str">
        <f>[5]签字版本!K5</f>
        <v>单位保费： 30  元</v>
      </c>
      <c r="K5" s="29" t="str">
        <f>[5]签字版本!L5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[5]签字版本!A7</f>
        <v>1</v>
      </c>
      <c r="B7" s="24" t="str">
        <f>[5]签字版本!B7</f>
        <v>罗礼祥</v>
      </c>
      <c r="C7" s="24" t="str">
        <f>SUBSTITUTE([5]签字版本!C7,MID([5]签字版本!C7,7,8),"********")</f>
        <v>352627********1912</v>
      </c>
      <c r="D7" s="25" t="str">
        <f>SUBSTITUTE([5]签字版本!D7,MID([5]签字版本!D7,4,4),"****")</f>
        <v/>
      </c>
      <c r="E7" s="24" t="str">
        <f>[5]签字版本!E7</f>
        <v>上罗村</v>
      </c>
      <c r="F7" s="26">
        <f>[5]签字版本!F7</f>
        <v>2.53</v>
      </c>
      <c r="G7" s="26">
        <f t="shared" ref="G7:G70" si="0">F7</f>
        <v>2.53</v>
      </c>
      <c r="H7" s="26">
        <f t="shared" ref="H7:H70" si="1">G7*30</f>
        <v>75.9</v>
      </c>
      <c r="I7" s="26">
        <f>[5]签字版本!J7</f>
        <v>15.18</v>
      </c>
      <c r="J7" s="25" t="str">
        <f>SUBSTITUTE([5]签字版本!K7,MID([5]签字版本!K7,9,7),"*******")</f>
        <v>62218405*******6724</v>
      </c>
      <c r="K7" s="24" t="str">
        <f>[5]签字版本!L7</f>
        <v>连城县农村信用联社罗坊信用社</v>
      </c>
    </row>
    <row r="8" s="2" customFormat="1" ht="18.6" customHeight="1" spans="1:11">
      <c r="A8" s="24" t="str">
        <f>[5]签字版本!A8</f>
        <v>2</v>
      </c>
      <c r="B8" s="24" t="str">
        <f>[5]签字版本!B8</f>
        <v>罗潮金</v>
      </c>
      <c r="C8" s="24" t="str">
        <f>SUBSTITUTE([5]签字版本!C8,MID([5]签字版本!C8,7,8),"********")</f>
        <v>352627********1910</v>
      </c>
      <c r="D8" s="25" t="str">
        <f>SUBSTITUTE([5]签字版本!D8,MID([5]签字版本!D8,4,4),"****")</f>
        <v>181****1629</v>
      </c>
      <c r="E8" s="24" t="str">
        <f>[5]签字版本!E8</f>
        <v>上罗村</v>
      </c>
      <c r="F8" s="26">
        <f>[5]签字版本!F8</f>
        <v>3.56</v>
      </c>
      <c r="G8" s="26">
        <f t="shared" si="0"/>
        <v>3.56</v>
      </c>
      <c r="H8" s="26">
        <f t="shared" si="1"/>
        <v>106.8</v>
      </c>
      <c r="I8" s="26">
        <f>[5]签字版本!J8</f>
        <v>21.36</v>
      </c>
      <c r="J8" s="25" t="str">
        <f>SUBSTITUTE([5]签字版本!K8,MID([5]签字版本!K8,9,7),"*******")</f>
        <v>90908210*******0053939</v>
      </c>
      <c r="K8" s="24" t="str">
        <f>[5]签字版本!L8</f>
        <v>连城县农村信用联社罗坊信用社</v>
      </c>
    </row>
    <row r="9" s="2" customFormat="1" ht="18.6" customHeight="1" spans="1:11">
      <c r="A9" s="24" t="str">
        <f>[5]签字版本!A9</f>
        <v>3</v>
      </c>
      <c r="B9" s="24" t="str">
        <f>[5]签字版本!B9</f>
        <v>罗礼煌</v>
      </c>
      <c r="C9" s="24" t="str">
        <f>SUBSTITUTE([5]签字版本!C9,MID([5]签字版本!C9,7,8),"********")</f>
        <v>352627********0018</v>
      </c>
      <c r="D9" s="25" t="str">
        <f>SUBSTITUTE([5]签字版本!D9,MID([5]签字版本!D9,4,4),"****")</f>
        <v>187****9791</v>
      </c>
      <c r="E9" s="24" t="str">
        <f>[5]签字版本!E9</f>
        <v>上罗村</v>
      </c>
      <c r="F9" s="26">
        <f>[5]签字版本!F9</f>
        <v>1.74</v>
      </c>
      <c r="G9" s="26">
        <f t="shared" si="0"/>
        <v>1.74</v>
      </c>
      <c r="H9" s="26">
        <f t="shared" si="1"/>
        <v>52.2</v>
      </c>
      <c r="I9" s="26">
        <f>[5]签字版本!J9</f>
        <v>10.44</v>
      </c>
      <c r="J9" s="25" t="str">
        <f>SUBSTITUTE([5]签字版本!K9,MID([5]签字版本!K9,9,7),"*******")</f>
        <v>90908210*******0016846</v>
      </c>
      <c r="K9" s="24" t="str">
        <f>[5]签字版本!L9</f>
        <v>连城县农村信用联社罗坊信用社</v>
      </c>
    </row>
    <row r="10" spans="1:11">
      <c r="A10" s="24" t="str">
        <f>[5]签字版本!A10</f>
        <v>4</v>
      </c>
      <c r="B10" s="24" t="str">
        <f>[5]签字版本!B10</f>
        <v>罗礼铭</v>
      </c>
      <c r="C10" s="24" t="str">
        <f>SUBSTITUTE([5]签字版本!C10,MID([5]签字版本!C10,7,8),"********")</f>
        <v>352627********1912</v>
      </c>
      <c r="D10" s="25" t="str">
        <f>SUBSTITUTE([5]签字版本!D10,MID([5]签字版本!D10,4,4),"****")</f>
        <v>135****2374</v>
      </c>
      <c r="E10" s="24" t="str">
        <f>[5]签字版本!E10</f>
        <v>上罗村</v>
      </c>
      <c r="F10" s="26">
        <f>[5]签字版本!F10</f>
        <v>4.25</v>
      </c>
      <c r="G10" s="26">
        <f t="shared" si="0"/>
        <v>4.25</v>
      </c>
      <c r="H10" s="26">
        <f t="shared" si="1"/>
        <v>127.5</v>
      </c>
      <c r="I10" s="26">
        <f>[5]签字版本!J10</f>
        <v>25.5</v>
      </c>
      <c r="J10" s="25" t="str">
        <f>SUBSTITUTE([5]签字版本!K10,MID([5]签字版本!K10,9,7),"*******")</f>
        <v>90908210*******0053895</v>
      </c>
      <c r="K10" s="24" t="str">
        <f>[5]签字版本!L10</f>
        <v>连城县农村信用联社罗坊信用社</v>
      </c>
    </row>
    <row r="11" spans="1:11">
      <c r="A11" s="24" t="str">
        <f>[5]签字版本!A11</f>
        <v>5</v>
      </c>
      <c r="B11" s="24" t="str">
        <f>[5]签字版本!B11</f>
        <v>吴满群</v>
      </c>
      <c r="C11" s="24" t="str">
        <f>SUBSTITUTE([5]签字版本!C11,MID([5]签字版本!C11,7,8),"********")</f>
        <v>352627********1929</v>
      </c>
      <c r="D11" s="25" t="str">
        <f>SUBSTITUTE([5]签字版本!D11,MID([5]签字版本!D11,4,4),"****")</f>
        <v>187****6765</v>
      </c>
      <c r="E11" s="24" t="str">
        <f>[5]签字版本!E11</f>
        <v>上罗村</v>
      </c>
      <c r="F11" s="26">
        <f>[5]签字版本!F11</f>
        <v>1.27</v>
      </c>
      <c r="G11" s="26">
        <f t="shared" si="0"/>
        <v>1.27</v>
      </c>
      <c r="H11" s="26">
        <f t="shared" si="1"/>
        <v>38.1</v>
      </c>
      <c r="I11" s="26">
        <f>[5]签字版本!J11</f>
        <v>7.62</v>
      </c>
      <c r="J11" s="25" t="str">
        <f>SUBSTITUTE([5]签字版本!K11,MID([5]签字版本!K11,9,7),"*******")</f>
        <v>90908210*******0054126</v>
      </c>
      <c r="K11" s="24" t="str">
        <f>[5]签字版本!L11</f>
        <v>连城县农村信用联社罗坊信用社</v>
      </c>
    </row>
    <row r="12" spans="1:11">
      <c r="A12" s="24" t="str">
        <f>[5]签字版本!A12</f>
        <v>6</v>
      </c>
      <c r="B12" s="24" t="str">
        <f>[5]签字版本!B12</f>
        <v>林美华</v>
      </c>
      <c r="C12" s="24" t="str">
        <f>SUBSTITUTE([5]签字版本!C12,MID([5]签字版本!C12,7,8),"********")</f>
        <v>352627********1924</v>
      </c>
      <c r="D12" s="25" t="str">
        <f>SUBSTITUTE([5]签字版本!D12,MID([5]签字版本!D12,4,4),"****")</f>
        <v>150****6270</v>
      </c>
      <c r="E12" s="24" t="str">
        <f>[5]签字版本!E12</f>
        <v>上罗村</v>
      </c>
      <c r="F12" s="26">
        <f>[5]签字版本!F12</f>
        <v>4.49</v>
      </c>
      <c r="G12" s="26">
        <f t="shared" si="0"/>
        <v>4.49</v>
      </c>
      <c r="H12" s="26">
        <f t="shared" si="1"/>
        <v>134.7</v>
      </c>
      <c r="I12" s="26">
        <f>[5]签字版本!J12</f>
        <v>26.94</v>
      </c>
      <c r="J12" s="25" t="str">
        <f>SUBSTITUTE([5]签字版本!K12,MID([5]签字版本!K12,9,7),"*******")</f>
        <v>90908210*******0070947</v>
      </c>
      <c r="K12" s="24" t="str">
        <f>[5]签字版本!L12</f>
        <v>连城县农村信用联社罗坊信用社</v>
      </c>
    </row>
    <row r="13" spans="1:11">
      <c r="A13" s="24" t="str">
        <f>[5]签字版本!A13</f>
        <v>7</v>
      </c>
      <c r="B13" s="24" t="str">
        <f>[5]签字版本!B13</f>
        <v>罗天保</v>
      </c>
      <c r="C13" s="24" t="str">
        <f>SUBSTITUTE([5]签字版本!C13,MID([5]签字版本!C13,7,8),"********")</f>
        <v>352627********1916</v>
      </c>
      <c r="D13" s="25" t="str">
        <f>SUBSTITUTE([5]签字版本!D13,MID([5]签字版本!D13,4,4),"****")</f>
        <v>150****7701</v>
      </c>
      <c r="E13" s="24" t="str">
        <f>[5]签字版本!E13</f>
        <v>上罗村</v>
      </c>
      <c r="F13" s="26">
        <f>[5]签字版本!F13</f>
        <v>4.89</v>
      </c>
      <c r="G13" s="26">
        <f t="shared" si="0"/>
        <v>4.89</v>
      </c>
      <c r="H13" s="26">
        <f t="shared" si="1"/>
        <v>146.7</v>
      </c>
      <c r="I13" s="26">
        <f>[5]签字版本!J13</f>
        <v>29.34</v>
      </c>
      <c r="J13" s="25" t="str">
        <f>SUBSTITUTE([5]签字版本!K13,MID([5]签字版本!K13,9,7),"*******")</f>
        <v>90908210*******0053886</v>
      </c>
      <c r="K13" s="24" t="str">
        <f>[5]签字版本!L13</f>
        <v>连城县农村信用联社罗坊信用社</v>
      </c>
    </row>
    <row r="14" spans="1:11">
      <c r="A14" s="24" t="str">
        <f>[5]签字版本!A14</f>
        <v>8</v>
      </c>
      <c r="B14" s="24" t="str">
        <f>[5]签字版本!B14</f>
        <v>陈贤娇</v>
      </c>
      <c r="C14" s="24" t="str">
        <f>SUBSTITUTE([5]签字版本!C14,MID([5]签字版本!C14,7,8),"********")</f>
        <v>352627********1929</v>
      </c>
      <c r="D14" s="25" t="str">
        <f>SUBSTITUTE([5]签字版本!D14,MID([5]签字版本!D14,4,4),"****")</f>
        <v>849****</v>
      </c>
      <c r="E14" s="24" t="str">
        <f>[5]签字版本!E14</f>
        <v>上罗村</v>
      </c>
      <c r="F14" s="26">
        <f>[5]签字版本!F14</f>
        <v>2.49</v>
      </c>
      <c r="G14" s="26">
        <f t="shared" si="0"/>
        <v>2.49</v>
      </c>
      <c r="H14" s="26">
        <f t="shared" si="1"/>
        <v>74.7</v>
      </c>
      <c r="I14" s="26">
        <f>[5]签字版本!J14</f>
        <v>14.94</v>
      </c>
      <c r="J14" s="25" t="str">
        <f>SUBSTITUTE([5]签字版本!K14,MID([5]签字版本!K14,9,7),"*******")</f>
        <v>90908210*******0197491</v>
      </c>
      <c r="K14" s="24" t="str">
        <f>[5]签字版本!L14</f>
        <v>连城县农村信用联社罗坊信用社</v>
      </c>
    </row>
    <row r="15" spans="1:11">
      <c r="A15" s="24" t="str">
        <f>[5]签字版本!A15</f>
        <v>9</v>
      </c>
      <c r="B15" s="24" t="str">
        <f>[5]签字版本!B15</f>
        <v>罗斌</v>
      </c>
      <c r="C15" s="24" t="str">
        <f>SUBSTITUTE([5]签字版本!C15,MID([5]签字版本!C15,7,8),"********")</f>
        <v>350825********1916</v>
      </c>
      <c r="D15" s="25" t="str">
        <f>SUBSTITUTE([5]签字版本!D15,MID([5]签字版本!D15,4,4),"****")</f>
        <v>135****2297</v>
      </c>
      <c r="E15" s="24" t="str">
        <f>[5]签字版本!E15</f>
        <v>上罗村</v>
      </c>
      <c r="F15" s="26">
        <f>[5]签字版本!F15</f>
        <v>2.46</v>
      </c>
      <c r="G15" s="26">
        <f t="shared" si="0"/>
        <v>2.46</v>
      </c>
      <c r="H15" s="26">
        <f t="shared" si="1"/>
        <v>73.8</v>
      </c>
      <c r="I15" s="26">
        <f>[5]签字版本!J15</f>
        <v>14.76</v>
      </c>
      <c r="J15" s="25" t="str">
        <f>SUBSTITUTE([5]签字版本!K15,MID([5]签字版本!K15,9,7),"*******")</f>
        <v>90908210*******0215596</v>
      </c>
      <c r="K15" s="24" t="str">
        <f>[5]签字版本!L15</f>
        <v>连城县农村信用联社罗坊信用社</v>
      </c>
    </row>
    <row r="16" spans="1:11">
      <c r="A16" s="24" t="str">
        <f>[5]签字版本!A16</f>
        <v>10</v>
      </c>
      <c r="B16" s="24" t="str">
        <f>[5]签字版本!B16</f>
        <v>罗礼金</v>
      </c>
      <c r="C16" s="24" t="str">
        <f>SUBSTITUTE([5]签字版本!C16,MID([5]签字版本!C16,7,8),"********")</f>
        <v>352627********0016</v>
      </c>
      <c r="D16" s="25" t="str">
        <f>SUBSTITUTE([5]签字版本!D16,MID([5]签字版本!D16,4,4),"****")</f>
        <v>139****9968</v>
      </c>
      <c r="E16" s="24" t="str">
        <f>[5]签字版本!E16</f>
        <v>上罗村</v>
      </c>
      <c r="F16" s="26">
        <f>[5]签字版本!F16</f>
        <v>2.22</v>
      </c>
      <c r="G16" s="26">
        <f t="shared" si="0"/>
        <v>2.22</v>
      </c>
      <c r="H16" s="26">
        <f t="shared" si="1"/>
        <v>66.6</v>
      </c>
      <c r="I16" s="26">
        <f>[5]签字版本!J16</f>
        <v>13.32</v>
      </c>
      <c r="J16" s="25" t="str">
        <f>SUBSTITUTE([5]签字版本!K16,MID([5]签字版本!K16,9,7),"*******")</f>
        <v>90908210*******0054108</v>
      </c>
      <c r="K16" s="24" t="str">
        <f>[5]签字版本!L16</f>
        <v>连城县农村信用联社罗坊信用社</v>
      </c>
    </row>
    <row r="17" spans="1:11">
      <c r="A17" s="24" t="str">
        <f>[5]签字版本!A17</f>
        <v>11</v>
      </c>
      <c r="B17" s="24" t="str">
        <f>[5]签字版本!B17</f>
        <v>罗鹏远</v>
      </c>
      <c r="C17" s="24" t="str">
        <f>SUBSTITUTE([5]签字版本!C17,MID([5]签字版本!C17,7,8),"********")</f>
        <v>352627********1912</v>
      </c>
      <c r="D17" s="25" t="str">
        <f>SUBSTITUTE([5]签字版本!D17,MID([5]签字版本!D17,4,4),"****")</f>
        <v>849****</v>
      </c>
      <c r="E17" s="24" t="str">
        <f>[5]签字版本!E17</f>
        <v>上罗村</v>
      </c>
      <c r="F17" s="26">
        <f>[5]签字版本!F17</f>
        <v>4.15</v>
      </c>
      <c r="G17" s="26">
        <f t="shared" si="0"/>
        <v>4.15</v>
      </c>
      <c r="H17" s="26">
        <f t="shared" si="1"/>
        <v>124.5</v>
      </c>
      <c r="I17" s="26">
        <f>[5]签字版本!J17</f>
        <v>24.9</v>
      </c>
      <c r="J17" s="25" t="str">
        <f>SUBSTITUTE([5]签字版本!K17,MID([5]签字版本!K17,9,7),"*******")</f>
        <v>90908210*******0054135</v>
      </c>
      <c r="K17" s="24" t="str">
        <f>[5]签字版本!L17</f>
        <v>连城县农村信用联社罗坊信用社</v>
      </c>
    </row>
    <row r="18" spans="1:11">
      <c r="A18" s="24" t="str">
        <f>[5]签字版本!A18</f>
        <v>12</v>
      </c>
      <c r="B18" s="24" t="str">
        <f>[5]签字版本!B18</f>
        <v>罗鹏高</v>
      </c>
      <c r="C18" s="24" t="str">
        <f>SUBSTITUTE([5]签字版本!C18,MID([5]签字版本!C18,7,8),"********")</f>
        <v>352627********191X</v>
      </c>
      <c r="D18" s="25" t="str">
        <f>SUBSTITUTE([5]签字版本!D18,MID([5]签字版本!D18,4,4),"****")</f>
        <v>136****8370</v>
      </c>
      <c r="E18" s="24" t="str">
        <f>[5]签字版本!E18</f>
        <v>上罗村</v>
      </c>
      <c r="F18" s="26">
        <f>[5]签字版本!F18</f>
        <v>3.05</v>
      </c>
      <c r="G18" s="26">
        <f t="shared" si="0"/>
        <v>3.05</v>
      </c>
      <c r="H18" s="26">
        <f t="shared" si="1"/>
        <v>91.5</v>
      </c>
      <c r="I18" s="26">
        <f>[5]签字版本!J18</f>
        <v>18.3</v>
      </c>
      <c r="J18" s="25" t="str">
        <f>SUBSTITUTE([5]签字版本!K18,MID([5]签字版本!K18,9,7),"*******")</f>
        <v>90908210*******0054091</v>
      </c>
      <c r="K18" s="24" t="str">
        <f>[5]签字版本!L18</f>
        <v>连城县农村信用联社罗坊信用社</v>
      </c>
    </row>
    <row r="19" spans="1:11">
      <c r="A19" s="24" t="str">
        <f>[5]签字版本!A19</f>
        <v>13</v>
      </c>
      <c r="B19" s="24" t="str">
        <f>[5]签字版本!B19</f>
        <v>罗鹤宣</v>
      </c>
      <c r="C19" s="24" t="str">
        <f>SUBSTITUTE([5]签字版本!C19,MID([5]签字版本!C19,7,8),"********")</f>
        <v>352627********1914</v>
      </c>
      <c r="D19" s="25" t="str">
        <f>SUBSTITUTE([5]签字版本!D19,MID([5]签字版本!D19,4,4),"****")</f>
        <v>153****5244</v>
      </c>
      <c r="E19" s="24" t="str">
        <f>[5]签字版本!E19</f>
        <v>上罗村</v>
      </c>
      <c r="F19" s="26">
        <f>[5]签字版本!F19</f>
        <v>3.36</v>
      </c>
      <c r="G19" s="26">
        <f t="shared" si="0"/>
        <v>3.36</v>
      </c>
      <c r="H19" s="26">
        <f t="shared" si="1"/>
        <v>100.8</v>
      </c>
      <c r="I19" s="26">
        <f>[5]签字版本!J19</f>
        <v>20.16</v>
      </c>
      <c r="J19" s="25" t="str">
        <f>SUBSTITUTE([5]签字版本!K19,MID([5]签字版本!K19,9,7),"*******")</f>
        <v>90908210*******0054000</v>
      </c>
      <c r="K19" s="24" t="str">
        <f>[5]签字版本!L19</f>
        <v>连城县农村信用联社罗坊信用社</v>
      </c>
    </row>
    <row r="20" spans="1:11">
      <c r="A20" s="24" t="str">
        <f>[5]签字版本!A20</f>
        <v>14</v>
      </c>
      <c r="B20" s="24" t="str">
        <f>[5]签字版本!B20</f>
        <v>罗合明</v>
      </c>
      <c r="C20" s="24" t="str">
        <f>SUBSTITUTE([5]签字版本!C20,MID([5]签字版本!C20,7,8),"********")</f>
        <v>352627********191X</v>
      </c>
      <c r="D20" s="25" t="str">
        <f>SUBSTITUTE([5]签字版本!D20,MID([5]签字版本!D20,4,4),"****")</f>
        <v>182****6129</v>
      </c>
      <c r="E20" s="24" t="str">
        <f>[5]签字版本!E20</f>
        <v>上罗村</v>
      </c>
      <c r="F20" s="26">
        <f>[5]签字版本!F20</f>
        <v>2.25</v>
      </c>
      <c r="G20" s="26">
        <f t="shared" si="0"/>
        <v>2.25</v>
      </c>
      <c r="H20" s="26">
        <f t="shared" si="1"/>
        <v>67.5</v>
      </c>
      <c r="I20" s="26">
        <f>[5]签字版本!J20</f>
        <v>13.5</v>
      </c>
      <c r="J20" s="25" t="str">
        <f>SUBSTITUTE([5]签字版本!K20,MID([5]签字版本!K20,9,7),"*******")</f>
        <v>90908210*******0053993</v>
      </c>
      <c r="K20" s="24" t="str">
        <f>[5]签字版本!L20</f>
        <v>连城县农村信用联社罗坊信用社</v>
      </c>
    </row>
    <row r="21" spans="1:11">
      <c r="A21" s="24" t="str">
        <f>[5]签字版本!A21</f>
        <v>15</v>
      </c>
      <c r="B21" s="24" t="str">
        <f>[5]签字版本!B21</f>
        <v>罗礼奎</v>
      </c>
      <c r="C21" s="24" t="str">
        <f>SUBSTITUTE([5]签字版本!C21,MID([5]签字版本!C21,7,8),"********")</f>
        <v>352627********1917</v>
      </c>
      <c r="D21" s="25" t="str">
        <f>SUBSTITUTE([5]签字版本!D21,MID([5]签字版本!D21,4,4),"****")</f>
        <v>187****5692</v>
      </c>
      <c r="E21" s="24" t="str">
        <f>[5]签字版本!E21</f>
        <v>上罗村</v>
      </c>
      <c r="F21" s="26">
        <f>[5]签字版本!F21</f>
        <v>3.76</v>
      </c>
      <c r="G21" s="26">
        <f t="shared" si="0"/>
        <v>3.76</v>
      </c>
      <c r="H21" s="26">
        <f t="shared" si="1"/>
        <v>112.8</v>
      </c>
      <c r="I21" s="26">
        <f>[5]签字版本!J21</f>
        <v>22.56</v>
      </c>
      <c r="J21" s="25" t="str">
        <f>SUBSTITUTE([5]签字版本!K21,MID([5]签字版本!K21,9,7),"*******")</f>
        <v>90908210*******0053948</v>
      </c>
      <c r="K21" s="24" t="str">
        <f>[5]签字版本!L21</f>
        <v>连城县农村信用联社罗坊信用社</v>
      </c>
    </row>
    <row r="22" spans="1:11">
      <c r="A22" s="24" t="str">
        <f>[5]签字版本!A22</f>
        <v>16</v>
      </c>
      <c r="B22" s="24" t="str">
        <f>[5]签字版本!B22</f>
        <v>罗善镗</v>
      </c>
      <c r="C22" s="24" t="str">
        <f>SUBSTITUTE([5]签字版本!C22,MID([5]签字版本!C22,7,8),"********")</f>
        <v>352627********1910</v>
      </c>
      <c r="D22" s="25" t="str">
        <f>SUBSTITUTE([5]签字版本!D22,MID([5]签字版本!D22,4,4),"****")</f>
        <v>139****2979</v>
      </c>
      <c r="E22" s="24" t="str">
        <f>[5]签字版本!E22</f>
        <v>上罗村</v>
      </c>
      <c r="F22" s="26">
        <f>[5]签字版本!F22</f>
        <v>3.1</v>
      </c>
      <c r="G22" s="26">
        <f t="shared" si="0"/>
        <v>3.1</v>
      </c>
      <c r="H22" s="26">
        <f t="shared" si="1"/>
        <v>93</v>
      </c>
      <c r="I22" s="26">
        <f>[5]签字版本!J22</f>
        <v>18.6</v>
      </c>
      <c r="J22" s="25" t="str">
        <f>SUBSTITUTE([5]签字版本!K22,MID([5]签字版本!K22,9,7),"*******")</f>
        <v>90908210*******0054037</v>
      </c>
      <c r="K22" s="24" t="str">
        <f>[5]签字版本!L22</f>
        <v>连城县农村信用联社罗坊信用社</v>
      </c>
    </row>
    <row r="23" spans="1:11">
      <c r="A23" s="24" t="str">
        <f>[5]签字版本!A23</f>
        <v>17</v>
      </c>
      <c r="B23" s="24" t="str">
        <f>[5]签字版本!B23</f>
        <v>罗洪前</v>
      </c>
      <c r="C23" s="24" t="str">
        <f>SUBSTITUTE([5]签字版本!C23,MID([5]签字版本!C23,7,8),"********")</f>
        <v>352627********1917</v>
      </c>
      <c r="D23" s="25" t="str">
        <f>SUBSTITUTE([5]签字版本!D23,MID([5]签字版本!D23,4,4),"****")</f>
        <v>153****5684</v>
      </c>
      <c r="E23" s="24" t="str">
        <f>[5]签字版本!E23</f>
        <v>上罗村</v>
      </c>
      <c r="F23" s="26">
        <f>[5]签字版本!F23</f>
        <v>3.07</v>
      </c>
      <c r="G23" s="26">
        <f t="shared" si="0"/>
        <v>3.07</v>
      </c>
      <c r="H23" s="26">
        <f t="shared" si="1"/>
        <v>92.1</v>
      </c>
      <c r="I23" s="26">
        <f>[5]签字版本!J23</f>
        <v>18.42</v>
      </c>
      <c r="J23" s="25" t="str">
        <f>SUBSTITUTE([5]签字版本!K23,MID([5]签字版本!K23,9,7),"*******")</f>
        <v>90908210*******0054055</v>
      </c>
      <c r="K23" s="24" t="str">
        <f>[5]签字版本!L23</f>
        <v>连城县农村信用联社罗坊信用社</v>
      </c>
    </row>
    <row r="24" spans="1:11">
      <c r="A24" s="24" t="str">
        <f>[5]签字版本!A24</f>
        <v>18</v>
      </c>
      <c r="B24" s="24" t="str">
        <f>[5]签字版本!B24</f>
        <v>罗鹏飞</v>
      </c>
      <c r="C24" s="24" t="str">
        <f>SUBSTITUTE([5]签字版本!C24,MID([5]签字版本!C24,7,8),"********")</f>
        <v>352627********1916</v>
      </c>
      <c r="D24" s="25" t="str">
        <f>SUBSTITUTE([5]签字版本!D24,MID([5]签字版本!D24,4,4),"****")</f>
        <v>157****6350</v>
      </c>
      <c r="E24" s="24" t="str">
        <f>[5]签字版本!E24</f>
        <v>上罗村</v>
      </c>
      <c r="F24" s="26">
        <f>[5]签字版本!F24</f>
        <v>2.14</v>
      </c>
      <c r="G24" s="26">
        <f t="shared" si="0"/>
        <v>2.14</v>
      </c>
      <c r="H24" s="26">
        <f t="shared" si="1"/>
        <v>64.2</v>
      </c>
      <c r="I24" s="26">
        <f>[5]签字版本!J24</f>
        <v>12.84</v>
      </c>
      <c r="J24" s="25" t="str">
        <f>SUBSTITUTE([5]签字版本!K24,MID([5]签字版本!K24,9,7),"*******")</f>
        <v>62218401*******7261</v>
      </c>
      <c r="K24" s="24" t="str">
        <f>[5]签字版本!L24</f>
        <v>连城县农村信用联社罗坊信用社</v>
      </c>
    </row>
    <row r="25" spans="1:11">
      <c r="A25" s="24" t="str">
        <f>[5]签字版本!A25</f>
        <v>19</v>
      </c>
      <c r="B25" s="24" t="str">
        <f>[5]签字版本!B25</f>
        <v>罗鹤泉</v>
      </c>
      <c r="C25" s="24" t="str">
        <f>SUBSTITUTE([5]签字版本!C25,MID([5]签字版本!C25,7,8),"********")</f>
        <v>352627********1914</v>
      </c>
      <c r="D25" s="25" t="str">
        <f>SUBSTITUTE([5]签字版本!D25,MID([5]签字版本!D25,4,4),"****")</f>
        <v/>
      </c>
      <c r="E25" s="24" t="str">
        <f>[5]签字版本!E25</f>
        <v>上罗村</v>
      </c>
      <c r="F25" s="26">
        <f>[5]签字版本!F25</f>
        <v>1.21</v>
      </c>
      <c r="G25" s="26">
        <f t="shared" si="0"/>
        <v>1.21</v>
      </c>
      <c r="H25" s="26">
        <f t="shared" si="1"/>
        <v>36.3</v>
      </c>
      <c r="I25" s="26">
        <f>[5]签字版本!J25</f>
        <v>7.26</v>
      </c>
      <c r="J25" s="25" t="str">
        <f>SUBSTITUTE([5]签字版本!K25,MID([5]签字版本!K25,9,7),"*******")</f>
        <v>62303665*******4377</v>
      </c>
      <c r="K25" s="24" t="str">
        <f>[5]签字版本!L25</f>
        <v>连城县农村信用联社罗坊信用社</v>
      </c>
    </row>
    <row r="26" spans="1:11">
      <c r="A26" s="24" t="str">
        <f>[5]签字版本!A26</f>
        <v>20</v>
      </c>
      <c r="B26" s="24" t="str">
        <f>[5]签字版本!B26</f>
        <v>罗益荣</v>
      </c>
      <c r="C26" s="24" t="str">
        <f>SUBSTITUTE([5]签字版本!C26,MID([5]签字版本!C26,7,8),"********")</f>
        <v>352627********1915</v>
      </c>
      <c r="D26" s="25" t="str">
        <f>SUBSTITUTE([5]签字版本!D26,MID([5]签字版本!D26,4,4),"****")</f>
        <v>134****8619</v>
      </c>
      <c r="E26" s="24" t="str">
        <f>[5]签字版本!E26</f>
        <v>上罗村</v>
      </c>
      <c r="F26" s="26">
        <f>[5]签字版本!F26</f>
        <v>2</v>
      </c>
      <c r="G26" s="26">
        <f t="shared" si="0"/>
        <v>2</v>
      </c>
      <c r="H26" s="26">
        <f t="shared" si="1"/>
        <v>60</v>
      </c>
      <c r="I26" s="26">
        <f>[5]签字版本!J26</f>
        <v>12</v>
      </c>
      <c r="J26" s="25" t="str">
        <f>SUBSTITUTE([5]签字版本!K26,MID([5]签字版本!K26,9,7),"*******")</f>
        <v>90908210*******0053902</v>
      </c>
      <c r="K26" s="24" t="str">
        <f>[5]签字版本!L26</f>
        <v>连城县农村信用联社罗坊信用社</v>
      </c>
    </row>
    <row r="27" spans="1:11">
      <c r="A27" s="24" t="str">
        <f>[5]签字版本!A27</f>
        <v>21</v>
      </c>
      <c r="B27" s="24" t="str">
        <f>[5]签字版本!B27</f>
        <v>罗鹏武</v>
      </c>
      <c r="C27" s="24" t="str">
        <f>SUBSTITUTE([5]签字版本!C27,MID([5]签字版本!C27,7,8),"********")</f>
        <v>352627********1911</v>
      </c>
      <c r="D27" s="25" t="str">
        <f>SUBSTITUTE([5]签字版本!D27,MID([5]签字版本!D27,4,4),"****")</f>
        <v>182****0923</v>
      </c>
      <c r="E27" s="24" t="str">
        <f>[5]签字版本!E27</f>
        <v>上罗村</v>
      </c>
      <c r="F27" s="26">
        <f>[5]签字版本!F27</f>
        <v>3.39</v>
      </c>
      <c r="G27" s="26">
        <f t="shared" si="0"/>
        <v>3.39</v>
      </c>
      <c r="H27" s="26">
        <f t="shared" si="1"/>
        <v>101.7</v>
      </c>
      <c r="I27" s="26">
        <f>[5]签字版本!J27</f>
        <v>20.34</v>
      </c>
      <c r="J27" s="25" t="str">
        <f>SUBSTITUTE([5]签字版本!K27,MID([5]签字版本!K27,9,7),"*******")</f>
        <v>90908210*******0053984</v>
      </c>
      <c r="K27" s="24" t="str">
        <f>[5]签字版本!L27</f>
        <v>连城县农村信用联社罗坊信用社</v>
      </c>
    </row>
    <row r="28" spans="1:11">
      <c r="A28" s="24" t="str">
        <f>[5]签字版本!A28</f>
        <v>22</v>
      </c>
      <c r="B28" s="24" t="str">
        <f>[5]签字版本!B28</f>
        <v>罗善春</v>
      </c>
      <c r="C28" s="24" t="str">
        <f>SUBSTITUTE([5]签字版本!C28,MID([5]签字版本!C28,7,8),"********")</f>
        <v>352627********1930</v>
      </c>
      <c r="D28" s="25" t="str">
        <f>SUBSTITUTE([5]签字版本!D28,MID([5]签字版本!D28,4,4),"****")</f>
        <v>139****4009</v>
      </c>
      <c r="E28" s="24" t="str">
        <f>[5]签字版本!E28</f>
        <v>上罗村</v>
      </c>
      <c r="F28" s="26">
        <f>[5]签字版本!F28</f>
        <v>3.26</v>
      </c>
      <c r="G28" s="26">
        <f t="shared" si="0"/>
        <v>3.26</v>
      </c>
      <c r="H28" s="26">
        <f t="shared" si="1"/>
        <v>97.8</v>
      </c>
      <c r="I28" s="26">
        <f>[5]签字版本!J28</f>
        <v>19.56</v>
      </c>
      <c r="J28" s="25" t="str">
        <f>SUBSTITUTE([5]签字版本!K28,MID([5]签字版本!K28,9,7),"*******")</f>
        <v>90908210*******0054046</v>
      </c>
      <c r="K28" s="24" t="str">
        <f>[5]签字版本!L28</f>
        <v>连城县农村信用联社罗坊信用社</v>
      </c>
    </row>
    <row r="29" spans="1:11">
      <c r="A29" s="24" t="str">
        <f>[5]签字版本!A29</f>
        <v>23</v>
      </c>
      <c r="B29" s="24" t="str">
        <f>[5]签字版本!B29</f>
        <v>揭春华</v>
      </c>
      <c r="C29" s="24" t="str">
        <f>SUBSTITUTE([5]签字版本!C29,MID([5]签字版本!C29,7,8),"********")</f>
        <v>352627********1922</v>
      </c>
      <c r="D29" s="25" t="str">
        <f>SUBSTITUTE([5]签字版本!D29,MID([5]签字版本!D29,4,4),"****")</f>
        <v>158****6424</v>
      </c>
      <c r="E29" s="24" t="str">
        <f>[5]签字版本!E29</f>
        <v>上罗村</v>
      </c>
      <c r="F29" s="26">
        <f>[5]签字版本!F29</f>
        <v>2.05</v>
      </c>
      <c r="G29" s="26">
        <f t="shared" si="0"/>
        <v>2.05</v>
      </c>
      <c r="H29" s="26">
        <f t="shared" si="1"/>
        <v>61.5</v>
      </c>
      <c r="I29" s="26">
        <f>[5]签字版本!J29</f>
        <v>12.3</v>
      </c>
      <c r="J29" s="25" t="str">
        <f>SUBSTITUTE([5]签字版本!K29,MID([5]签字版本!K29,9,7),"*******")</f>
        <v>90908210*******0054019</v>
      </c>
      <c r="K29" s="24" t="str">
        <f>[5]签字版本!L29</f>
        <v>连城县农村信用联社罗坊信用社</v>
      </c>
    </row>
    <row r="30" spans="1:11">
      <c r="A30" s="24" t="str">
        <f>[5]签字版本!A30</f>
        <v>24</v>
      </c>
      <c r="B30" s="24" t="str">
        <f>[5]签字版本!B30</f>
        <v>吴子姬</v>
      </c>
      <c r="C30" s="24" t="str">
        <f>SUBSTITUTE([5]签字版本!C30,MID([5]签字版本!C30,7,8),"********")</f>
        <v>352627********1926</v>
      </c>
      <c r="D30" s="25" t="str">
        <f>SUBSTITUTE([5]签字版本!D30,MID([5]签字版本!D30,4,4),"****")</f>
        <v>187****1106</v>
      </c>
      <c r="E30" s="24" t="str">
        <f>[5]签字版本!E30</f>
        <v>上罗村</v>
      </c>
      <c r="F30" s="26">
        <f>[5]签字版本!F30</f>
        <v>1.32</v>
      </c>
      <c r="G30" s="26">
        <f t="shared" si="0"/>
        <v>1.32</v>
      </c>
      <c r="H30" s="26">
        <f t="shared" si="1"/>
        <v>39.6</v>
      </c>
      <c r="I30" s="26">
        <f>[5]签字版本!J30</f>
        <v>7.92</v>
      </c>
      <c r="J30" s="25" t="str">
        <f>SUBSTITUTE([5]签字版本!K30,MID([5]签字版本!K30,9,7),"*******")</f>
        <v>90908210*******0054279</v>
      </c>
      <c r="K30" s="24" t="str">
        <f>[5]签字版本!L30</f>
        <v>连城县农村信用联社罗坊信用社</v>
      </c>
    </row>
    <row r="31" spans="1:11">
      <c r="A31" s="24" t="str">
        <f>[5]签字版本!A31</f>
        <v>25</v>
      </c>
      <c r="B31" s="24" t="str">
        <f>[5]签字版本!B31</f>
        <v>罗春太</v>
      </c>
      <c r="C31" s="24" t="str">
        <f>SUBSTITUTE([5]签字版本!C31,MID([5]签字版本!C31,7,8),"********")</f>
        <v>352627********1911</v>
      </c>
      <c r="D31" s="25" t="str">
        <f>SUBSTITUTE([5]签字版本!D31,MID([5]签字版本!D31,4,4),"****")</f>
        <v>158****9430	</v>
      </c>
      <c r="E31" s="24" t="str">
        <f>[5]签字版本!E31</f>
        <v>上罗村</v>
      </c>
      <c r="F31" s="26">
        <f>[5]签字版本!F31</f>
        <v>3.82</v>
      </c>
      <c r="G31" s="26">
        <f t="shared" si="0"/>
        <v>3.82</v>
      </c>
      <c r="H31" s="26">
        <f t="shared" si="1"/>
        <v>114.6</v>
      </c>
      <c r="I31" s="26">
        <f>[5]签字版本!J31</f>
        <v>22.92</v>
      </c>
      <c r="J31" s="25" t="str">
        <f>SUBSTITUTE([5]签字版本!K31,MID([5]签字版本!K31,9,7),"*******")</f>
        <v>90908210*******0054251</v>
      </c>
      <c r="K31" s="24" t="str">
        <f>[5]签字版本!L31</f>
        <v>连城县农村信用联社罗坊信用社</v>
      </c>
    </row>
    <row r="32" spans="1:11">
      <c r="A32" s="24" t="str">
        <f>[5]签字版本!A32</f>
        <v>26</v>
      </c>
      <c r="B32" s="24" t="str">
        <f>[5]签字版本!B32</f>
        <v>罗雨太</v>
      </c>
      <c r="C32" s="24" t="str">
        <f>SUBSTITUTE([5]签字版本!C32,MID([5]签字版本!C32,7,8),"********")</f>
        <v>352627********1951</v>
      </c>
      <c r="D32" s="25" t="str">
        <f>SUBSTITUTE([5]签字版本!D32,MID([5]签字版本!D32,4,4),"****")</f>
        <v>139****7097	</v>
      </c>
      <c r="E32" s="24" t="str">
        <f>[5]签字版本!E32</f>
        <v>上罗村</v>
      </c>
      <c r="F32" s="26">
        <f>[5]签字版本!F32</f>
        <v>6.9</v>
      </c>
      <c r="G32" s="26">
        <f t="shared" si="0"/>
        <v>6.9</v>
      </c>
      <c r="H32" s="26">
        <f t="shared" si="1"/>
        <v>207</v>
      </c>
      <c r="I32" s="26">
        <f>[5]签字版本!J32</f>
        <v>41.4</v>
      </c>
      <c r="J32" s="25" t="str">
        <f>SUBSTITUTE([5]签字版本!K32,MID([5]签字版本!K32,9,7),"*******")</f>
        <v>90908210*******0068549</v>
      </c>
      <c r="K32" s="24" t="str">
        <f>[5]签字版本!L32</f>
        <v>连城县农村信用联社罗坊信用社</v>
      </c>
    </row>
    <row r="33" spans="1:11">
      <c r="A33" s="24" t="str">
        <f>[5]签字版本!A33</f>
        <v>27</v>
      </c>
      <c r="B33" s="24" t="str">
        <f>[5]签字版本!B33</f>
        <v>罗志谦</v>
      </c>
      <c r="C33" s="24" t="str">
        <f>SUBSTITUTE([5]签字版本!C33,MID([5]签字版本!C33,7,8),"********")</f>
        <v>352627********1910</v>
      </c>
      <c r="D33" s="25" t="str">
        <f>SUBSTITUTE([5]签字版本!D33,MID([5]签字版本!D33,4,4),"****")</f>
        <v/>
      </c>
      <c r="E33" s="24" t="str">
        <f>[5]签字版本!E33</f>
        <v>上罗村</v>
      </c>
      <c r="F33" s="26">
        <f>[5]签字版本!F33</f>
        <v>5.15</v>
      </c>
      <c r="G33" s="26">
        <f t="shared" si="0"/>
        <v>5.15</v>
      </c>
      <c r="H33" s="26">
        <f t="shared" si="1"/>
        <v>154.5</v>
      </c>
      <c r="I33" s="26">
        <f>[5]签字版本!J33</f>
        <v>30.9</v>
      </c>
      <c r="J33" s="25" t="str">
        <f>SUBSTITUTE([5]签字版本!K33,MID([5]签字版本!K33,9,7),"*******")</f>
        <v>62303611*******1181</v>
      </c>
      <c r="K33" s="24" t="str">
        <f>[5]签字版本!L33</f>
        <v>连城县农村信用联社罗坊信用社</v>
      </c>
    </row>
    <row r="34" spans="1:11">
      <c r="A34" s="24" t="str">
        <f>[5]签字版本!A34</f>
        <v>28</v>
      </c>
      <c r="B34" s="24" t="str">
        <f>[5]签字版本!B34</f>
        <v>罗烽林</v>
      </c>
      <c r="C34" s="24" t="str">
        <f>SUBSTITUTE([5]签字版本!C34,MID([5]签字版本!C34,7,8),"********")</f>
        <v>350825********1913</v>
      </c>
      <c r="D34" s="25" t="str">
        <f>SUBSTITUTE([5]签字版本!D34,MID([5]签字版本!D34,4,4),"****")</f>
        <v>153****8029</v>
      </c>
      <c r="E34" s="24" t="str">
        <f>[5]签字版本!E34</f>
        <v>上罗村</v>
      </c>
      <c r="F34" s="26">
        <f>[5]签字版本!F34</f>
        <v>4.87</v>
      </c>
      <c r="G34" s="26">
        <f t="shared" si="0"/>
        <v>4.87</v>
      </c>
      <c r="H34" s="26">
        <f t="shared" si="1"/>
        <v>146.1</v>
      </c>
      <c r="I34" s="26">
        <f>[5]签字版本!J34</f>
        <v>29.22</v>
      </c>
      <c r="J34" s="25" t="str">
        <f>SUBSTITUTE([5]签字版本!K34,MID([5]签字版本!K34,9,7),"*******")</f>
        <v>62303611*******4335</v>
      </c>
      <c r="K34" s="24" t="str">
        <f>[5]签字版本!L34</f>
        <v>连城县农村信用联社罗坊信用社</v>
      </c>
    </row>
    <row r="35" spans="1:11">
      <c r="A35" s="24" t="str">
        <f>[5]签字版本!A35</f>
        <v>29</v>
      </c>
      <c r="B35" s="24" t="str">
        <f>[5]签字版本!B35</f>
        <v>罗益胜</v>
      </c>
      <c r="C35" s="24" t="str">
        <f>SUBSTITUTE([5]签字版本!C35,MID([5]签字版本!C35,7,8),"********")</f>
        <v>352627********1916</v>
      </c>
      <c r="D35" s="25" t="str">
        <f>SUBSTITUTE([5]签字版本!D35,MID([5]签字版本!D35,4,4),"****")</f>
        <v>152****9286</v>
      </c>
      <c r="E35" s="24" t="str">
        <f>[5]签字版本!E35</f>
        <v>上罗村</v>
      </c>
      <c r="F35" s="26">
        <f>[5]签字版本!F35</f>
        <v>4.96</v>
      </c>
      <c r="G35" s="26">
        <f t="shared" si="0"/>
        <v>4.96</v>
      </c>
      <c r="H35" s="26">
        <f t="shared" si="1"/>
        <v>148.8</v>
      </c>
      <c r="I35" s="26">
        <f>[5]签字版本!J35</f>
        <v>29.76</v>
      </c>
      <c r="J35" s="25" t="str">
        <f>SUBSTITUTE([5]签字版本!K35,MID([5]签字版本!K35,9,7),"*******")</f>
        <v>90908210*******0054313</v>
      </c>
      <c r="K35" s="24" t="str">
        <f>[5]签字版本!L35</f>
        <v>连城县农村信用联社罗坊信用社</v>
      </c>
    </row>
    <row r="36" spans="1:11">
      <c r="A36" s="24" t="str">
        <f>[5]签字版本!A36</f>
        <v>30</v>
      </c>
      <c r="B36" s="24" t="str">
        <f>[5]签字版本!B36</f>
        <v>邹顺聪</v>
      </c>
      <c r="C36" s="24" t="str">
        <f>SUBSTITUTE([5]签字版本!C36,MID([5]签字版本!C36,7,8),"********")</f>
        <v>352627********192X</v>
      </c>
      <c r="D36" s="25" t="str">
        <f>SUBSTITUTE([5]签字版本!D36,MID([5]签字版本!D36,4,4),"****")</f>
        <v>133****7022</v>
      </c>
      <c r="E36" s="24" t="str">
        <f>[5]签字版本!E36</f>
        <v>上罗村</v>
      </c>
      <c r="F36" s="26">
        <f>[5]签字版本!F36</f>
        <v>2.32</v>
      </c>
      <c r="G36" s="26">
        <f t="shared" si="0"/>
        <v>2.32</v>
      </c>
      <c r="H36" s="26">
        <f t="shared" si="1"/>
        <v>69.6</v>
      </c>
      <c r="I36" s="26">
        <f>[5]签字版本!J36</f>
        <v>13.92</v>
      </c>
      <c r="J36" s="25" t="str">
        <f>SUBSTITUTE([5]签字版本!K36,MID([5]签字版本!K36,9,7),"*******")</f>
        <v>90908210*******0054206</v>
      </c>
      <c r="K36" s="24" t="str">
        <f>[5]签字版本!L36</f>
        <v>连城县农村信用联社罗坊信用社</v>
      </c>
    </row>
    <row r="37" spans="1:11">
      <c r="A37" s="24" t="str">
        <f>[5]签字版本!A37</f>
        <v>31</v>
      </c>
      <c r="B37" s="24" t="str">
        <f>[5]签字版本!B37</f>
        <v>罗焕昌</v>
      </c>
      <c r="C37" s="24" t="str">
        <f>SUBSTITUTE([5]签字版本!C37,MID([5]签字版本!C37,7,8),"********")</f>
        <v>352627********1913</v>
      </c>
      <c r="D37" s="25" t="str">
        <f>SUBSTITUTE([5]签字版本!D37,MID([5]签字版本!D37,4,4),"****")</f>
        <v>183****2149	</v>
      </c>
      <c r="E37" s="24" t="str">
        <f>[5]签字版本!E37</f>
        <v>上罗村</v>
      </c>
      <c r="F37" s="26">
        <f>[5]签字版本!F37</f>
        <v>3.77</v>
      </c>
      <c r="G37" s="26">
        <f t="shared" si="0"/>
        <v>3.77</v>
      </c>
      <c r="H37" s="26">
        <f t="shared" si="1"/>
        <v>113.1</v>
      </c>
      <c r="I37" s="26">
        <f>[5]签字版本!J37</f>
        <v>22.62</v>
      </c>
      <c r="J37" s="25" t="str">
        <f>SUBSTITUTE([5]签字版本!K37,MID([5]签字版本!K37,9,7),"*******")</f>
        <v>90908210*******0054199</v>
      </c>
      <c r="K37" s="24" t="str">
        <f>[5]签字版本!L37</f>
        <v>连城县农村信用联社罗坊信用社</v>
      </c>
    </row>
    <row r="38" spans="1:11">
      <c r="A38" s="24" t="str">
        <f>[5]签字版本!A38</f>
        <v>32</v>
      </c>
      <c r="B38" s="24" t="str">
        <f>[5]签字版本!B38</f>
        <v>罗锋太</v>
      </c>
      <c r="C38" s="24" t="str">
        <f>SUBSTITUTE([5]签字版本!C38,MID([5]签字版本!C38,7,8),"********")</f>
        <v>352627********1914</v>
      </c>
      <c r="D38" s="25" t="str">
        <f>SUBSTITUTE([5]签字版本!D38,MID([5]签字版本!D38,4,4),"****")</f>
        <v>138****3716</v>
      </c>
      <c r="E38" s="24" t="str">
        <f>[5]签字版本!E38</f>
        <v>上罗村</v>
      </c>
      <c r="F38" s="26">
        <f>[5]签字版本!F38</f>
        <v>3.56</v>
      </c>
      <c r="G38" s="26">
        <f t="shared" si="0"/>
        <v>3.56</v>
      </c>
      <c r="H38" s="26">
        <f t="shared" si="1"/>
        <v>106.8</v>
      </c>
      <c r="I38" s="26">
        <f>[5]签字版本!J38</f>
        <v>21.36</v>
      </c>
      <c r="J38" s="25" t="str">
        <f>SUBSTITUTE([5]签字版本!K38,MID([5]签字版本!K38,9,7),"*******")</f>
        <v>90908210*******0054233</v>
      </c>
      <c r="K38" s="24" t="str">
        <f>[5]签字版本!L38</f>
        <v>连城县农村信用联社罗坊信用社</v>
      </c>
    </row>
    <row r="39" spans="1:11">
      <c r="A39" s="24" t="str">
        <f>[5]签字版本!A39</f>
        <v>33</v>
      </c>
      <c r="B39" s="24" t="str">
        <f>[5]签字版本!B39</f>
        <v>罗运太</v>
      </c>
      <c r="C39" s="24" t="str">
        <f>SUBSTITUTE([5]签字版本!C39,MID([5]签字版本!C39,7,8),"********")</f>
        <v>352627********1917</v>
      </c>
      <c r="D39" s="25" t="str">
        <f>SUBSTITUTE([5]签字版本!D39,MID([5]签字版本!D39,4,4),"****")</f>
        <v/>
      </c>
      <c r="E39" s="24" t="str">
        <f>[5]签字版本!E39</f>
        <v>上罗村</v>
      </c>
      <c r="F39" s="26">
        <f>[5]签字版本!F39</f>
        <v>3.19</v>
      </c>
      <c r="G39" s="26">
        <f t="shared" si="0"/>
        <v>3.19</v>
      </c>
      <c r="H39" s="26">
        <f t="shared" si="1"/>
        <v>95.7</v>
      </c>
      <c r="I39" s="26">
        <f>[5]签字版本!J39</f>
        <v>19.14</v>
      </c>
      <c r="J39" s="25" t="str">
        <f>SUBSTITUTE([5]签字版本!K39,MID([5]签字版本!K39,9,7),"*******")</f>
        <v>62218405*******7086</v>
      </c>
      <c r="K39" s="24" t="str">
        <f>[5]签字版本!L39</f>
        <v>连城县农村信用联社罗坊信用社</v>
      </c>
    </row>
    <row r="40" spans="1:11">
      <c r="A40" s="24" t="str">
        <f>[5]签字版本!A40</f>
        <v>34</v>
      </c>
      <c r="B40" s="24" t="str">
        <f>[5]签字版本!B40</f>
        <v>刘香娥</v>
      </c>
      <c r="C40" s="24" t="str">
        <f>SUBSTITUTE([5]签字版本!C40,MID([5]签字版本!C40,7,8),"********")</f>
        <v>352627********1922</v>
      </c>
      <c r="D40" s="25" t="str">
        <f>SUBSTITUTE([5]签字版本!D40,MID([5]签字版本!D40,4,4),"****")</f>
        <v>139****8211</v>
      </c>
      <c r="E40" s="24" t="str">
        <f>[5]签字版本!E40</f>
        <v>上罗村</v>
      </c>
      <c r="F40" s="26">
        <f>[5]签字版本!F40</f>
        <v>2.93</v>
      </c>
      <c r="G40" s="26">
        <f t="shared" si="0"/>
        <v>2.93</v>
      </c>
      <c r="H40" s="26">
        <f t="shared" si="1"/>
        <v>87.9</v>
      </c>
      <c r="I40" s="26">
        <f>[5]签字版本!J40</f>
        <v>17.58</v>
      </c>
      <c r="J40" s="25" t="str">
        <f>SUBSTITUTE([5]签字版本!K40,MID([5]签字版本!K40,9,7),"*******")</f>
        <v>62218405*******7276</v>
      </c>
      <c r="K40" s="24" t="str">
        <f>[5]签字版本!L40</f>
        <v>连城县农村信用联社罗坊信用社</v>
      </c>
    </row>
    <row r="41" spans="1:11">
      <c r="A41" s="24" t="str">
        <f>[5]签字版本!A41</f>
        <v>35</v>
      </c>
      <c r="B41" s="24" t="str">
        <f>[5]签字版本!B41</f>
        <v>罗礼钦</v>
      </c>
      <c r="C41" s="24" t="str">
        <f>SUBSTITUTE([5]签字版本!C41,MID([5]签字版本!C41,7,8),"********")</f>
        <v>352627********1916</v>
      </c>
      <c r="D41" s="25" t="str">
        <f>SUBSTITUTE([5]签字版本!D41,MID([5]签字版本!D41,4,4),"****")</f>
        <v>159****8533</v>
      </c>
      <c r="E41" s="24" t="str">
        <f>[5]签字版本!E41</f>
        <v>上罗村</v>
      </c>
      <c r="F41" s="26">
        <f>[5]签字版本!F41</f>
        <v>2.8</v>
      </c>
      <c r="G41" s="26">
        <f t="shared" si="0"/>
        <v>2.8</v>
      </c>
      <c r="H41" s="26">
        <f t="shared" si="1"/>
        <v>84</v>
      </c>
      <c r="I41" s="26">
        <f>[5]签字版本!J41</f>
        <v>16.8</v>
      </c>
      <c r="J41" s="25" t="str">
        <f>SUBSTITUTE([5]签字版本!K41,MID([5]签字版本!K41,9,7),"*******")</f>
        <v>90908210*******0054368</v>
      </c>
      <c r="K41" s="24" t="str">
        <f>[5]签字版本!L41</f>
        <v>连城县农村信用联社罗坊信用社</v>
      </c>
    </row>
    <row r="42" spans="1:11">
      <c r="A42" s="24" t="str">
        <f>[5]签字版本!A42</f>
        <v>36</v>
      </c>
      <c r="B42" s="24" t="str">
        <f>[5]签字版本!B42</f>
        <v>罗长太</v>
      </c>
      <c r="C42" s="24" t="str">
        <f>SUBSTITUTE([5]签字版本!C42,MID([5]签字版本!C42,7,8),"********")</f>
        <v>352627********1911</v>
      </c>
      <c r="D42" s="25" t="str">
        <f>SUBSTITUTE([5]签字版本!D42,MID([5]签字版本!D42,4,4),"****")</f>
        <v>135****5614</v>
      </c>
      <c r="E42" s="24" t="str">
        <f>[5]签字版本!E42</f>
        <v>上罗村</v>
      </c>
      <c r="F42" s="26">
        <f>[5]签字版本!F42</f>
        <v>4.05</v>
      </c>
      <c r="G42" s="26">
        <f t="shared" si="0"/>
        <v>4.05</v>
      </c>
      <c r="H42" s="26">
        <f t="shared" si="1"/>
        <v>121.5</v>
      </c>
      <c r="I42" s="26">
        <f>[5]签字版本!J42</f>
        <v>24.3</v>
      </c>
      <c r="J42" s="25" t="str">
        <f>SUBSTITUTE([5]签字版本!K42,MID([5]签字版本!K42,9,7),"*******")</f>
        <v>90908210*******0054153</v>
      </c>
      <c r="K42" s="24" t="str">
        <f>[5]签字版本!L42</f>
        <v>连城县农村信用联社罗坊信用社</v>
      </c>
    </row>
    <row r="43" spans="1:11">
      <c r="A43" s="24" t="str">
        <f>[5]签字版本!A43</f>
        <v>37</v>
      </c>
      <c r="B43" s="24" t="str">
        <f>[5]签字版本!B43</f>
        <v>罗子明</v>
      </c>
      <c r="C43" s="24" t="str">
        <f>SUBSTITUTE([5]签字版本!C43,MID([5]签字版本!C43,7,8),"********")</f>
        <v>352627********1913</v>
      </c>
      <c r="D43" s="25" t="str">
        <f>SUBSTITUTE([5]签字版本!D43,MID([5]签字版本!D43,4,4),"****")</f>
        <v>135****2297</v>
      </c>
      <c r="E43" s="24" t="str">
        <f>[5]签字版本!E43</f>
        <v>上罗村</v>
      </c>
      <c r="F43" s="26">
        <f>[5]签字版本!F43</f>
        <v>2.07</v>
      </c>
      <c r="G43" s="26">
        <f t="shared" si="0"/>
        <v>2.07</v>
      </c>
      <c r="H43" s="26">
        <f t="shared" si="1"/>
        <v>62.1</v>
      </c>
      <c r="I43" s="26">
        <f>[5]签字版本!J43</f>
        <v>12.42</v>
      </c>
      <c r="J43" s="25" t="str">
        <f>SUBSTITUTE([5]签字版本!K43,MID([5]签字版本!K43,9,7),"*******")</f>
        <v>90908210*******0054340</v>
      </c>
      <c r="K43" s="24" t="str">
        <f>[5]签字版本!L43</f>
        <v>连城县农村信用联社罗坊信用社</v>
      </c>
    </row>
    <row r="44" spans="1:11">
      <c r="A44" s="24" t="str">
        <f>[5]签字版本!A44</f>
        <v>38</v>
      </c>
      <c r="B44" s="24" t="str">
        <f>[5]签字版本!B44</f>
        <v>罗义太</v>
      </c>
      <c r="C44" s="24" t="str">
        <f>SUBSTITUTE([5]签字版本!C44,MID([5]签字版本!C44,7,8),"********")</f>
        <v>352627********1911</v>
      </c>
      <c r="D44" s="25" t="str">
        <f>SUBSTITUTE([5]签字版本!D44,MID([5]签字版本!D44,4,4),"****")</f>
        <v>136****2253 </v>
      </c>
      <c r="E44" s="24" t="str">
        <f>[5]签字版本!E44</f>
        <v>上罗村</v>
      </c>
      <c r="F44" s="26">
        <f>[5]签字版本!F44</f>
        <v>3.71</v>
      </c>
      <c r="G44" s="26">
        <f t="shared" si="0"/>
        <v>3.71</v>
      </c>
      <c r="H44" s="26">
        <f t="shared" si="1"/>
        <v>111.3</v>
      </c>
      <c r="I44" s="26">
        <f>[5]签字版本!J44</f>
        <v>22.26</v>
      </c>
      <c r="J44" s="25" t="str">
        <f>SUBSTITUTE([5]签字版本!K44,MID([5]签字版本!K44,9,7),"*******")</f>
        <v>90908210*******0054162</v>
      </c>
      <c r="K44" s="24" t="str">
        <f>[5]签字版本!L44</f>
        <v>连城县农村信用联社罗坊信用社</v>
      </c>
    </row>
    <row r="45" spans="1:11">
      <c r="A45" s="24" t="str">
        <f>[5]签字版本!A45</f>
        <v>39</v>
      </c>
      <c r="B45" s="24" t="str">
        <f>[5]签字版本!B45</f>
        <v>罗玉姬</v>
      </c>
      <c r="C45" s="24" t="str">
        <f>SUBSTITUTE([5]签字版本!C45,MID([5]签字版本!C45,7,8),"********")</f>
        <v>352627********1941</v>
      </c>
      <c r="D45" s="25" t="str">
        <f>SUBSTITUTE([5]签字版本!D45,MID([5]签字版本!D45,4,4),"****")</f>
        <v>139****3315 </v>
      </c>
      <c r="E45" s="24" t="str">
        <f>[5]签字版本!E45</f>
        <v>上罗村</v>
      </c>
      <c r="F45" s="26">
        <f>[5]签字版本!F45</f>
        <v>3.16</v>
      </c>
      <c r="G45" s="26">
        <f t="shared" si="0"/>
        <v>3.16</v>
      </c>
      <c r="H45" s="26">
        <f t="shared" si="1"/>
        <v>94.8</v>
      </c>
      <c r="I45" s="26">
        <f>[5]签字版本!J45</f>
        <v>18.96</v>
      </c>
      <c r="J45" s="25" t="str">
        <f>SUBSTITUTE([5]签字版本!K45,MID([5]签字版本!K45,9,7),"*******")</f>
        <v>90908210*******0054359</v>
      </c>
      <c r="K45" s="24" t="str">
        <f>[5]签字版本!L45</f>
        <v>连城县农村信用联社罗坊信用社</v>
      </c>
    </row>
    <row r="46" spans="1:11">
      <c r="A46" s="24" t="str">
        <f>[5]签字版本!A46</f>
        <v>40</v>
      </c>
      <c r="B46" s="24" t="str">
        <f>[5]签字版本!B46</f>
        <v>罗益俊</v>
      </c>
      <c r="C46" s="24" t="str">
        <f>SUBSTITUTE([5]签字版本!C46,MID([5]签字版本!C46,7,8),"********")</f>
        <v>350825********1917</v>
      </c>
      <c r="D46" s="25" t="str">
        <f>SUBSTITUTE([5]签字版本!D46,MID([5]签字版本!D46,4,4),"****")</f>
        <v>183****6731 </v>
      </c>
      <c r="E46" s="24" t="str">
        <f>[5]签字版本!E46</f>
        <v>上罗村</v>
      </c>
      <c r="F46" s="26">
        <f>[5]签字版本!F46</f>
        <v>4.55</v>
      </c>
      <c r="G46" s="26">
        <f t="shared" si="0"/>
        <v>4.55</v>
      </c>
      <c r="H46" s="26">
        <f t="shared" si="1"/>
        <v>136.5</v>
      </c>
      <c r="I46" s="26">
        <f>[5]签字版本!J46</f>
        <v>27.3</v>
      </c>
      <c r="J46" s="25" t="str">
        <f>SUBSTITUTE([5]签字版本!K46,MID([5]签字版本!K46,9,7),"*******")</f>
        <v>90908210*******0054037</v>
      </c>
      <c r="K46" s="24" t="str">
        <f>[5]签字版本!L46</f>
        <v>连城县农村信用联社罗坊信用社</v>
      </c>
    </row>
    <row r="47" spans="1:11">
      <c r="A47" s="24" t="str">
        <f>[5]签字版本!A47</f>
        <v>41</v>
      </c>
      <c r="B47" s="24" t="str">
        <f>[5]签字版本!B47</f>
        <v>罗礼通</v>
      </c>
      <c r="C47" s="24" t="str">
        <f>SUBSTITUTE([5]签字版本!C47,MID([5]签字版本!C47,7,8),"********")</f>
        <v>352627********1916</v>
      </c>
      <c r="D47" s="25" t="str">
        <f>SUBSTITUTE([5]签字版本!D47,MID([5]签字版本!D47,4,4),"****")</f>
        <v>136****0775</v>
      </c>
      <c r="E47" s="24" t="str">
        <f>[5]签字版本!E47</f>
        <v>上罗村</v>
      </c>
      <c r="F47" s="26">
        <f>[5]签字版本!F47</f>
        <v>4.73</v>
      </c>
      <c r="G47" s="26">
        <f t="shared" si="0"/>
        <v>4.73</v>
      </c>
      <c r="H47" s="26">
        <f t="shared" si="1"/>
        <v>141.9</v>
      </c>
      <c r="I47" s="26">
        <f>[5]签字版本!J47</f>
        <v>28.38</v>
      </c>
      <c r="J47" s="25" t="str">
        <f>SUBSTITUTE([5]签字版本!K47,MID([5]签字版本!K47,9,7),"*******")</f>
        <v>90908210*******0054518</v>
      </c>
      <c r="K47" s="24" t="str">
        <f>[5]签字版本!L47</f>
        <v>连城县农村信用联社罗坊信用社</v>
      </c>
    </row>
    <row r="48" spans="1:11">
      <c r="A48" s="24" t="str">
        <f>[5]签字版本!A48</f>
        <v>42</v>
      </c>
      <c r="B48" s="24" t="str">
        <f>[5]签字版本!B48</f>
        <v>陈群姬</v>
      </c>
      <c r="C48" s="24" t="str">
        <f>SUBSTITUTE([5]签字版本!C48,MID([5]签字版本!C48,7,8),"********")</f>
        <v>352627********1929</v>
      </c>
      <c r="D48" s="25" t="str">
        <f>SUBSTITUTE([5]签字版本!D48,MID([5]签字版本!D48,4,4),"****")</f>
        <v>151****2797</v>
      </c>
      <c r="E48" s="24" t="str">
        <f>[5]签字版本!E48</f>
        <v>上罗村</v>
      </c>
      <c r="F48" s="26">
        <f>[5]签字版本!F48</f>
        <v>2.57</v>
      </c>
      <c r="G48" s="26">
        <f t="shared" si="0"/>
        <v>2.57</v>
      </c>
      <c r="H48" s="26">
        <f t="shared" si="1"/>
        <v>77.1</v>
      </c>
      <c r="I48" s="26">
        <f>[5]签字版本!J48</f>
        <v>15.42</v>
      </c>
      <c r="J48" s="25" t="str">
        <f>SUBSTITUTE([5]签字版本!K48,MID([5]签字版本!K48,9,7),"*******")</f>
        <v>90908210*******0054215</v>
      </c>
      <c r="K48" s="24" t="str">
        <f>[5]签字版本!L48</f>
        <v>连城县农村信用联社罗坊信用社</v>
      </c>
    </row>
    <row r="49" spans="1:11">
      <c r="A49" s="24" t="str">
        <f>[5]签字版本!A49</f>
        <v>43</v>
      </c>
      <c r="B49" s="24" t="str">
        <f>[5]签字版本!B49</f>
        <v>罗焕荣</v>
      </c>
      <c r="C49" s="24" t="str">
        <f>SUBSTITUTE([5]签字版本!C49,MID([5]签字版本!C49,7,8),"********")</f>
        <v>352627********1919</v>
      </c>
      <c r="D49" s="25" t="str">
        <f>SUBSTITUTE([5]签字版本!D49,MID([5]签字版本!D49,4,4),"****")</f>
        <v>139****7841</v>
      </c>
      <c r="E49" s="24" t="str">
        <f>[5]签字版本!E49</f>
        <v>上罗村</v>
      </c>
      <c r="F49" s="26">
        <f>[5]签字版本!F49</f>
        <v>3.38</v>
      </c>
      <c r="G49" s="26">
        <f t="shared" si="0"/>
        <v>3.38</v>
      </c>
      <c r="H49" s="26">
        <f t="shared" si="1"/>
        <v>101.4</v>
      </c>
      <c r="I49" s="26">
        <f>[5]签字版本!J49</f>
        <v>20.28</v>
      </c>
      <c r="J49" s="25" t="str">
        <f>SUBSTITUTE([5]签字版本!K49,MID([5]签字版本!K49,9,7),"*******")</f>
        <v>90908210*******0054180</v>
      </c>
      <c r="K49" s="24" t="str">
        <f>[5]签字版本!L49</f>
        <v>连城县农村信用联社罗坊信用社</v>
      </c>
    </row>
    <row r="50" spans="1:11">
      <c r="A50" s="24" t="str">
        <f>[5]签字版本!A50</f>
        <v>44</v>
      </c>
      <c r="B50" s="24" t="str">
        <f>[5]签字版本!B50</f>
        <v>罗焕仁</v>
      </c>
      <c r="C50" s="24" t="str">
        <f>SUBSTITUTE([5]签字版本!C50,MID([5]签字版本!C50,7,8),"********")</f>
        <v>352627********1914</v>
      </c>
      <c r="D50" s="25" t="str">
        <f>SUBSTITUTE([5]签字版本!D50,MID([5]签字版本!D50,4,4),"****")</f>
        <v/>
      </c>
      <c r="E50" s="24" t="str">
        <f>[5]签字版本!E50</f>
        <v>上罗村</v>
      </c>
      <c r="F50" s="26">
        <f>[5]签字版本!F50</f>
        <v>3.05</v>
      </c>
      <c r="G50" s="26">
        <f t="shared" si="0"/>
        <v>3.05</v>
      </c>
      <c r="H50" s="26">
        <f t="shared" si="1"/>
        <v>91.5</v>
      </c>
      <c r="I50" s="26">
        <f>[5]签字版本!J50</f>
        <v>18.3</v>
      </c>
      <c r="J50" s="25" t="str">
        <f>SUBSTITUTE([5]签字版本!K50,MID([5]签字版本!K50,9,7),"*******")</f>
        <v>62218401*******0535</v>
      </c>
      <c r="K50" s="24" t="str">
        <f>[5]签字版本!L50</f>
        <v>连城县农村信用联社罗坊信用社</v>
      </c>
    </row>
    <row r="51" spans="1:11">
      <c r="A51" s="24" t="str">
        <f>[5]签字版本!A51</f>
        <v>45</v>
      </c>
      <c r="B51" s="24" t="str">
        <f>[5]签字版本!B51</f>
        <v>罗益森</v>
      </c>
      <c r="C51" s="24" t="str">
        <f>SUBSTITUTE([5]签字版本!C51,MID([5]签字版本!C51,7,8),"********")</f>
        <v>352627********1919</v>
      </c>
      <c r="D51" s="25" t="str">
        <f>SUBSTITUTE([5]签字版本!D51,MID([5]签字版本!D51,4,4),"****")</f>
        <v>135****2297</v>
      </c>
      <c r="E51" s="24" t="str">
        <f>[5]签字版本!E51</f>
        <v>上罗村</v>
      </c>
      <c r="F51" s="26">
        <f>[5]签字版本!F51</f>
        <v>0.64</v>
      </c>
      <c r="G51" s="26">
        <f t="shared" si="0"/>
        <v>0.64</v>
      </c>
      <c r="H51" s="26">
        <f t="shared" si="1"/>
        <v>19.2</v>
      </c>
      <c r="I51" s="26">
        <f>[5]签字版本!J51</f>
        <v>3.84</v>
      </c>
      <c r="J51" s="25" t="str">
        <f>SUBSTITUTE([5]签字版本!K51,MID([5]签字版本!K51,9,7),"*******")</f>
        <v>90908210*******0054224</v>
      </c>
      <c r="K51" s="24" t="str">
        <f>[5]签字版本!L51</f>
        <v>连城县农村信用联社罗坊信用社</v>
      </c>
    </row>
    <row r="52" spans="1:11">
      <c r="A52" s="24" t="str">
        <f>[5]签字版本!A52</f>
        <v>46</v>
      </c>
      <c r="B52" s="24" t="str">
        <f>[5]签字版本!B52</f>
        <v>罗先太</v>
      </c>
      <c r="C52" s="24" t="str">
        <f>SUBSTITUTE([5]签字版本!C52,MID([5]签字版本!C52,7,8),"********")</f>
        <v>352627********1916</v>
      </c>
      <c r="D52" s="25" t="str">
        <f>SUBSTITUTE([5]签字版本!D52,MID([5]签字版本!D52,4,4),"****")</f>
        <v>159****6923</v>
      </c>
      <c r="E52" s="24" t="str">
        <f>[5]签字版本!E52</f>
        <v>上罗村</v>
      </c>
      <c r="F52" s="26">
        <f>[5]签字版本!F52</f>
        <v>6.36</v>
      </c>
      <c r="G52" s="26">
        <f t="shared" si="0"/>
        <v>6.36</v>
      </c>
      <c r="H52" s="26">
        <f t="shared" si="1"/>
        <v>190.8</v>
      </c>
      <c r="I52" s="26">
        <f>[5]签字版本!J52</f>
        <v>38.16</v>
      </c>
      <c r="J52" s="25" t="str">
        <f>SUBSTITUTE([5]签字版本!K52,MID([5]签字版本!K52,9,7),"*******")</f>
        <v>90908210*******0054769</v>
      </c>
      <c r="K52" s="24" t="str">
        <f>[5]签字版本!L52</f>
        <v>连城县农村信用联社罗坊信用社</v>
      </c>
    </row>
    <row r="53" spans="1:11">
      <c r="A53" s="24" t="str">
        <f>[5]签字版本!A53</f>
        <v>47</v>
      </c>
      <c r="B53" s="24" t="str">
        <f>[5]签字版本!B53</f>
        <v>罗贵鹏</v>
      </c>
      <c r="C53" s="24" t="str">
        <f>SUBSTITUTE([5]签字版本!C53,MID([5]签字版本!C53,7,8),"********")</f>
        <v>352627********1918</v>
      </c>
      <c r="D53" s="25" t="str">
        <f>SUBSTITUTE([5]签字版本!D53,MID([5]签字版本!D53,4,4),"****")</f>
        <v>138****3321</v>
      </c>
      <c r="E53" s="24" t="str">
        <f>[5]签字版本!E53</f>
        <v>上罗村</v>
      </c>
      <c r="F53" s="26">
        <f>[5]签字版本!F53</f>
        <v>2.3</v>
      </c>
      <c r="G53" s="26">
        <f t="shared" si="0"/>
        <v>2.3</v>
      </c>
      <c r="H53" s="26">
        <f t="shared" si="1"/>
        <v>69</v>
      </c>
      <c r="I53" s="26">
        <f>[5]签字版本!J53</f>
        <v>13.8</v>
      </c>
      <c r="J53" s="25" t="str">
        <f>SUBSTITUTE([5]签字版本!K53,MID([5]签字版本!K53,9,7),"*******")</f>
        <v>90908210*******0054554</v>
      </c>
      <c r="K53" s="24" t="str">
        <f>[5]签字版本!L53</f>
        <v>连城县农村信用联社罗坊信用社</v>
      </c>
    </row>
    <row r="54" spans="1:11">
      <c r="A54" s="24" t="str">
        <f>[5]签字版本!A54</f>
        <v>48</v>
      </c>
      <c r="B54" s="24" t="str">
        <f>[5]签字版本!B54</f>
        <v>罗锦鹏</v>
      </c>
      <c r="C54" s="24" t="str">
        <f>SUBSTITUTE([5]签字版本!C54,MID([5]签字版本!C54,7,8),"********")</f>
        <v>352627********1910</v>
      </c>
      <c r="D54" s="25" t="str">
        <f>SUBSTITUTE([5]签字版本!D54,MID([5]签字版本!D54,4,4),"****")</f>
        <v>151****5526</v>
      </c>
      <c r="E54" s="24" t="str">
        <f>[5]签字版本!E54</f>
        <v>上罗村</v>
      </c>
      <c r="F54" s="26">
        <f>[5]签字版本!F54</f>
        <v>4.96</v>
      </c>
      <c r="G54" s="26">
        <f t="shared" si="0"/>
        <v>4.96</v>
      </c>
      <c r="H54" s="26">
        <f t="shared" si="1"/>
        <v>148.8</v>
      </c>
      <c r="I54" s="26">
        <f>[5]签字版本!J54</f>
        <v>29.76</v>
      </c>
      <c r="J54" s="25" t="str">
        <f>SUBSTITUTE([5]签字版本!K54,MID([5]签字版本!K54,9,7),"*******")</f>
        <v>90908210*******0054607</v>
      </c>
      <c r="K54" s="24" t="str">
        <f>[5]签字版本!L54</f>
        <v>连城县农村信用联社罗坊信用社</v>
      </c>
    </row>
    <row r="55" spans="1:11">
      <c r="A55" s="24" t="str">
        <f>[5]签字版本!A55</f>
        <v>49</v>
      </c>
      <c r="B55" s="24" t="str">
        <f>[5]签字版本!B55</f>
        <v>罗胜鹏</v>
      </c>
      <c r="C55" s="24" t="str">
        <f>SUBSTITUTE([5]签字版本!C55,MID([5]签字版本!C55,7,8),"********")</f>
        <v>352627********1910</v>
      </c>
      <c r="D55" s="25" t="str">
        <f>SUBSTITUTE([5]签字版本!D55,MID([5]签字版本!D55,4,4),"****")</f>
        <v>150****4434 </v>
      </c>
      <c r="E55" s="24" t="str">
        <f>[5]签字版本!E55</f>
        <v>上罗村</v>
      </c>
      <c r="F55" s="26">
        <f>[5]签字版本!F55</f>
        <v>3.85</v>
      </c>
      <c r="G55" s="26">
        <f t="shared" si="0"/>
        <v>3.85</v>
      </c>
      <c r="H55" s="26">
        <f t="shared" si="1"/>
        <v>115.5</v>
      </c>
      <c r="I55" s="26">
        <f>[5]签字版本!J55</f>
        <v>23.1</v>
      </c>
      <c r="J55" s="25" t="str">
        <f>SUBSTITUTE([5]签字版本!K55,MID([5]签字版本!K55,9,7),"*******")</f>
        <v>90908210*******0054563</v>
      </c>
      <c r="K55" s="24" t="str">
        <f>[5]签字版本!L55</f>
        <v>连城县农村信用联社罗坊信用社</v>
      </c>
    </row>
    <row r="56" spans="1:11">
      <c r="A56" s="24" t="str">
        <f>[5]签字版本!A56</f>
        <v>50</v>
      </c>
      <c r="B56" s="24" t="str">
        <f>[5]签字版本!B56</f>
        <v>罗泗诚</v>
      </c>
      <c r="C56" s="24" t="str">
        <f>SUBSTITUTE([5]签字版本!C56,MID([5]签字版本!C56,7,8),"********")</f>
        <v>352627********1914</v>
      </c>
      <c r="D56" s="25" t="str">
        <f>SUBSTITUTE([5]签字版本!D56,MID([5]签字版本!D56,4,4),"****")</f>
        <v>135****9151</v>
      </c>
      <c r="E56" s="24" t="str">
        <f>[5]签字版本!E56</f>
        <v>上罗村</v>
      </c>
      <c r="F56" s="26">
        <f>[5]签字版本!F56</f>
        <v>2.67</v>
      </c>
      <c r="G56" s="26">
        <f t="shared" si="0"/>
        <v>2.67</v>
      </c>
      <c r="H56" s="26">
        <f t="shared" si="1"/>
        <v>80.1</v>
      </c>
      <c r="I56" s="26">
        <f>[5]签字版本!J56</f>
        <v>16.02</v>
      </c>
      <c r="J56" s="25" t="str">
        <f>SUBSTITUTE([5]签字版本!K56,MID([5]签字版本!K56,9,7),"*******")</f>
        <v>90908210*******0054643</v>
      </c>
      <c r="K56" s="24" t="str">
        <f>[5]签字版本!L56</f>
        <v>连城县农村信用联社罗坊信用社</v>
      </c>
    </row>
    <row r="57" spans="1:11">
      <c r="A57" s="24" t="str">
        <f>[5]签字版本!A57</f>
        <v>51</v>
      </c>
      <c r="B57" s="24" t="str">
        <f>[5]签字版本!B57</f>
        <v>黄菊珍</v>
      </c>
      <c r="C57" s="24" t="str">
        <f>SUBSTITUTE([5]签字版本!C57,MID([5]签字版本!C57,7,8),"********")</f>
        <v>352627********1929</v>
      </c>
      <c r="D57" s="25" t="str">
        <f>SUBSTITUTE([5]签字版本!D57,MID([5]签字版本!D57,4,4),"****")</f>
        <v>159****5878</v>
      </c>
      <c r="E57" s="24" t="str">
        <f>[5]签字版本!E57</f>
        <v>上罗村</v>
      </c>
      <c r="F57" s="26">
        <f>[5]签字版本!F57</f>
        <v>3.54</v>
      </c>
      <c r="G57" s="26">
        <f t="shared" si="0"/>
        <v>3.54</v>
      </c>
      <c r="H57" s="26">
        <f t="shared" si="1"/>
        <v>106.2</v>
      </c>
      <c r="I57" s="26">
        <f>[5]签字版本!J57</f>
        <v>21.24</v>
      </c>
      <c r="J57" s="25" t="str">
        <f>SUBSTITUTE([5]签字版本!K57,MID([5]签字版本!K57,9,7),"*******")</f>
        <v>62218405*******7698</v>
      </c>
      <c r="K57" s="24" t="str">
        <f>[5]签字版本!L57</f>
        <v>连城县农村信用联社罗坊信用社</v>
      </c>
    </row>
    <row r="58" spans="1:11">
      <c r="A58" s="24" t="str">
        <f>[5]签字版本!A58</f>
        <v>52</v>
      </c>
      <c r="B58" s="24" t="str">
        <f>[5]签字版本!B58</f>
        <v>罗清太</v>
      </c>
      <c r="C58" s="24" t="str">
        <f>SUBSTITUTE([5]签字版本!C58,MID([5]签字版本!C58,7,8),"********")</f>
        <v>352627********191X</v>
      </c>
      <c r="D58" s="25" t="str">
        <f>SUBSTITUTE([5]签字版本!D58,MID([5]签字版本!D58,4,4),"****")</f>
        <v>138****4688</v>
      </c>
      <c r="E58" s="24" t="str">
        <f>[5]签字版本!E58</f>
        <v>上罗村</v>
      </c>
      <c r="F58" s="26">
        <f>[5]签字版本!F58</f>
        <v>1.83</v>
      </c>
      <c r="G58" s="26">
        <f t="shared" si="0"/>
        <v>1.83</v>
      </c>
      <c r="H58" s="26">
        <f t="shared" si="1"/>
        <v>54.9</v>
      </c>
      <c r="I58" s="26">
        <f>[5]签字版本!J58</f>
        <v>10.98</v>
      </c>
      <c r="J58" s="25" t="str">
        <f>SUBSTITUTE([5]签字版本!K58,MID([5]签字版本!K58,9,7),"*******")</f>
        <v>90908210*******0054778</v>
      </c>
      <c r="K58" s="24" t="str">
        <f>[5]签字版本!L58</f>
        <v>连城县农村信用联社罗坊信用社</v>
      </c>
    </row>
    <row r="59" spans="1:11">
      <c r="A59" s="24" t="str">
        <f>[5]签字版本!A59</f>
        <v>53</v>
      </c>
      <c r="B59" s="24" t="str">
        <f>[5]签字版本!B59</f>
        <v>罗凯进</v>
      </c>
      <c r="C59" s="24" t="str">
        <f>SUBSTITUTE([5]签字版本!C59,MID([5]签字版本!C59,7,8),"********")</f>
        <v>352627********1935</v>
      </c>
      <c r="D59" s="25" t="str">
        <f>SUBSTITUTE([5]签字版本!D59,MID([5]签字版本!D59,4,4),"****")</f>
        <v>139****0905</v>
      </c>
      <c r="E59" s="24" t="str">
        <f>[5]签字版本!E59</f>
        <v>上罗村</v>
      </c>
      <c r="F59" s="26">
        <f>[5]签字版本!F59</f>
        <v>4.74</v>
      </c>
      <c r="G59" s="26">
        <f t="shared" si="0"/>
        <v>4.74</v>
      </c>
      <c r="H59" s="26">
        <f t="shared" si="1"/>
        <v>142.2</v>
      </c>
      <c r="I59" s="26">
        <f>[5]签字版本!J59</f>
        <v>28.44</v>
      </c>
      <c r="J59" s="25" t="str">
        <f>SUBSTITUTE([5]签字版本!K59,MID([5]签字版本!K59,9,7),"*******")</f>
        <v>62303615*******9138</v>
      </c>
      <c r="K59" s="24" t="str">
        <f>[5]签字版本!L59</f>
        <v>连城县农村信用联社罗坊信用社</v>
      </c>
    </row>
    <row r="60" spans="1:11">
      <c r="A60" s="24" t="str">
        <f>[5]签字版本!A60</f>
        <v>54</v>
      </c>
      <c r="B60" s="24" t="str">
        <f>[5]签字版本!B60</f>
        <v>罗寿生</v>
      </c>
      <c r="C60" s="24" t="str">
        <f>SUBSTITUTE([5]签字版本!C60,MID([5]签字版本!C60,7,8),"********")</f>
        <v>350825********1910</v>
      </c>
      <c r="D60" s="25" t="str">
        <f>SUBSTITUTE([5]签字版本!D60,MID([5]签字版本!D60,4,4),"****")</f>
        <v>183****0935</v>
      </c>
      <c r="E60" s="24" t="str">
        <f>[5]签字版本!E60</f>
        <v>上罗村</v>
      </c>
      <c r="F60" s="26">
        <f>[5]签字版本!F60</f>
        <v>1.81</v>
      </c>
      <c r="G60" s="26">
        <f t="shared" si="0"/>
        <v>1.81</v>
      </c>
      <c r="H60" s="26">
        <f t="shared" si="1"/>
        <v>54.3</v>
      </c>
      <c r="I60" s="26">
        <f>[5]签字版本!J60</f>
        <v>10.86</v>
      </c>
      <c r="J60" s="25" t="str">
        <f>SUBSTITUTE([5]签字版本!K60,MID([5]签字版本!K60,9,7),"*******")</f>
        <v>90908210*******0054661</v>
      </c>
      <c r="K60" s="24" t="str">
        <f>[5]签字版本!L60</f>
        <v>连城县农村信用联社罗坊信用社</v>
      </c>
    </row>
    <row r="61" spans="1:11">
      <c r="A61" s="24" t="str">
        <f>[5]签字版本!A61</f>
        <v>55</v>
      </c>
      <c r="B61" s="24" t="str">
        <f>[5]签字版本!B61</f>
        <v>罗礼堂</v>
      </c>
      <c r="C61" s="24" t="str">
        <f>SUBSTITUTE([5]签字版本!C61,MID([5]签字版本!C61,7,8),"********")</f>
        <v>352627********1919</v>
      </c>
      <c r="D61" s="25" t="str">
        <f>SUBSTITUTE([5]签字版本!D61,MID([5]签字版本!D61,4,4),"****")</f>
        <v>133****5909</v>
      </c>
      <c r="E61" s="24" t="str">
        <f>[5]签字版本!E61</f>
        <v>上罗村</v>
      </c>
      <c r="F61" s="26">
        <f>[5]签字版本!F61</f>
        <v>4.51</v>
      </c>
      <c r="G61" s="26">
        <f t="shared" si="0"/>
        <v>4.51</v>
      </c>
      <c r="H61" s="26">
        <f t="shared" si="1"/>
        <v>135.3</v>
      </c>
      <c r="I61" s="26">
        <f>[5]签字版本!J61</f>
        <v>27.06</v>
      </c>
      <c r="J61" s="25" t="str">
        <f>SUBSTITUTE([5]签字版本!K61,MID([5]签字版本!K61,9,7),"*******")</f>
        <v>90908210*******0054741</v>
      </c>
      <c r="K61" s="24" t="str">
        <f>[5]签字版本!L61</f>
        <v>连城县农村信用联社罗坊信用社</v>
      </c>
    </row>
    <row r="62" spans="1:11">
      <c r="A62" s="24" t="str">
        <f>[5]签字版本!A62</f>
        <v>56</v>
      </c>
      <c r="B62" s="24" t="str">
        <f>[5]签字版本!B62</f>
        <v>罗泗金</v>
      </c>
      <c r="C62" s="24" t="str">
        <f>SUBSTITUTE([5]签字版本!C62,MID([5]签字版本!C62,7,8),"********")</f>
        <v>352627********1911</v>
      </c>
      <c r="D62" s="25" t="str">
        <f>SUBSTITUTE([5]签字版本!D62,MID([5]签字版本!D62,4,4),"****")</f>
        <v>135****7298 </v>
      </c>
      <c r="E62" s="24" t="str">
        <f>[5]签字版本!E62</f>
        <v>上罗村</v>
      </c>
      <c r="F62" s="26">
        <f>[5]签字版本!F62</f>
        <v>3.41</v>
      </c>
      <c r="G62" s="26">
        <f t="shared" si="0"/>
        <v>3.41</v>
      </c>
      <c r="H62" s="26">
        <f t="shared" si="1"/>
        <v>102.3</v>
      </c>
      <c r="I62" s="26">
        <f>[5]签字版本!J62</f>
        <v>20.46</v>
      </c>
      <c r="J62" s="25" t="str">
        <f>SUBSTITUTE([5]签字版本!K62,MID([5]签字版本!K62,9,7),"*******")</f>
        <v>90908210*******0054787</v>
      </c>
      <c r="K62" s="24" t="str">
        <f>[5]签字版本!L62</f>
        <v>连城县农村信用联社罗坊信用社</v>
      </c>
    </row>
    <row r="63" spans="1:11">
      <c r="A63" s="24" t="str">
        <f>[5]签字版本!A63</f>
        <v>57</v>
      </c>
      <c r="B63" s="24" t="str">
        <f>[5]签字版本!B63</f>
        <v>罗锦荣</v>
      </c>
      <c r="C63" s="24" t="str">
        <f>SUBSTITUTE([5]签字版本!C63,MID([5]签字版本!C63,7,8),"********")</f>
        <v>352627********1914</v>
      </c>
      <c r="D63" s="25" t="str">
        <f>SUBSTITUTE([5]签字版本!D63,MID([5]签字版本!D63,4,4),"****")</f>
        <v>151****1195	</v>
      </c>
      <c r="E63" s="24" t="str">
        <f>[5]签字版本!E63</f>
        <v>上罗村</v>
      </c>
      <c r="F63" s="26">
        <f>[5]签字版本!F63</f>
        <v>4.89</v>
      </c>
      <c r="G63" s="26">
        <f t="shared" si="0"/>
        <v>4.89</v>
      </c>
      <c r="H63" s="26">
        <f t="shared" si="1"/>
        <v>146.7</v>
      </c>
      <c r="I63" s="26">
        <f>[5]签字版本!J63</f>
        <v>29.34</v>
      </c>
      <c r="J63" s="25" t="str">
        <f>SUBSTITUTE([5]签字版本!K63,MID([5]签字版本!K63,9,7),"*******")</f>
        <v>90908210*******0054634</v>
      </c>
      <c r="K63" s="24" t="str">
        <f>[5]签字版本!L63</f>
        <v>连城县农村信用联社罗坊信用社</v>
      </c>
    </row>
    <row r="64" spans="1:11">
      <c r="A64" s="24" t="str">
        <f>[5]签字版本!A64</f>
        <v>58</v>
      </c>
      <c r="B64" s="24" t="str">
        <f>[5]签字版本!B64</f>
        <v>黄银珍</v>
      </c>
      <c r="C64" s="24" t="str">
        <f>SUBSTITUTE([5]签字版本!C64,MID([5]签字版本!C64,7,8),"********")</f>
        <v>352627********1926</v>
      </c>
      <c r="D64" s="25" t="str">
        <f>SUBSTITUTE([5]签字版本!D64,MID([5]签字版本!D64,4,4),"****")</f>
        <v>131****7092	</v>
      </c>
      <c r="E64" s="24" t="str">
        <f>[5]签字版本!E64</f>
        <v>上罗村</v>
      </c>
      <c r="F64" s="26">
        <f>[5]签字版本!F64</f>
        <v>4.49</v>
      </c>
      <c r="G64" s="26">
        <f t="shared" si="0"/>
        <v>4.49</v>
      </c>
      <c r="H64" s="26">
        <f t="shared" si="1"/>
        <v>134.7</v>
      </c>
      <c r="I64" s="26">
        <f>[5]签字版本!J64</f>
        <v>26.94</v>
      </c>
      <c r="J64" s="25" t="str">
        <f>SUBSTITUTE([5]签字版本!K64,MID([5]签字版本!K64,9,7),"*******")</f>
        <v>62218405*******7748</v>
      </c>
      <c r="K64" s="24" t="str">
        <f>[5]签字版本!L64</f>
        <v>连城县农村信用联社罗坊信用社</v>
      </c>
    </row>
    <row r="65" spans="1:11">
      <c r="A65" s="24" t="str">
        <f>[5]签字版本!A65</f>
        <v>59</v>
      </c>
      <c r="B65" s="24" t="str">
        <f>[5]签字版本!B65</f>
        <v>曹爱萍</v>
      </c>
      <c r="C65" s="24" t="str">
        <f>SUBSTITUTE([5]签字版本!C65,MID([5]签字版本!C65,7,8),"********")</f>
        <v>352627********1926</v>
      </c>
      <c r="D65" s="25" t="str">
        <f>SUBSTITUTE([5]签字版本!D65,MID([5]签字版本!D65,4,4),"****")</f>
        <v>131****0716 </v>
      </c>
      <c r="E65" s="24" t="str">
        <f>[5]签字版本!E65</f>
        <v>上罗村</v>
      </c>
      <c r="F65" s="26">
        <f>[5]签字版本!F65</f>
        <v>3.99</v>
      </c>
      <c r="G65" s="26">
        <f t="shared" si="0"/>
        <v>3.99</v>
      </c>
      <c r="H65" s="26">
        <f t="shared" si="1"/>
        <v>119.7</v>
      </c>
      <c r="I65" s="26">
        <f>[5]签字版本!J65</f>
        <v>23.94</v>
      </c>
      <c r="J65" s="25" t="str">
        <f>SUBSTITUTE([5]签字版本!K65,MID([5]签字版本!K65,9,7),"*******")</f>
        <v>90908210*******0065150</v>
      </c>
      <c r="K65" s="24" t="str">
        <f>[5]签字版本!L65</f>
        <v>连城县农村信用联社罗坊信用社</v>
      </c>
    </row>
    <row r="66" spans="1:11">
      <c r="A66" s="24" t="str">
        <f>[5]签字版本!A66</f>
        <v>60</v>
      </c>
      <c r="B66" s="24" t="str">
        <f>[5]签字版本!B66</f>
        <v>罗泗杨</v>
      </c>
      <c r="C66" s="24" t="str">
        <f>SUBSTITUTE([5]签字版本!C66,MID([5]签字版本!C66,7,8),"********")</f>
        <v>352627********1913</v>
      </c>
      <c r="D66" s="25" t="str">
        <f>SUBSTITUTE([5]签字版本!D66,MID([5]签字版本!D66,4,4),"****")</f>
        <v>134****2925 </v>
      </c>
      <c r="E66" s="24" t="str">
        <f>[5]签字版本!E66</f>
        <v>上罗村</v>
      </c>
      <c r="F66" s="26">
        <f>[5]签字版本!F66</f>
        <v>4.25</v>
      </c>
      <c r="G66" s="26">
        <f t="shared" si="0"/>
        <v>4.25</v>
      </c>
      <c r="H66" s="26">
        <f t="shared" si="1"/>
        <v>127.5</v>
      </c>
      <c r="I66" s="26">
        <f>[5]签字版本!J66</f>
        <v>25.5</v>
      </c>
      <c r="J66" s="25" t="str">
        <f>SUBSTITUTE([5]签字版本!K66,MID([5]签字版本!K66,9,7),"*******")</f>
        <v>90908210*******0054652</v>
      </c>
      <c r="K66" s="24" t="str">
        <f>[5]签字版本!L66</f>
        <v>连城县农村信用联社罗坊信用社</v>
      </c>
    </row>
    <row r="67" spans="1:11">
      <c r="A67" s="24" t="str">
        <f>[5]签字版本!A67</f>
        <v>61</v>
      </c>
      <c r="B67" s="24" t="str">
        <f>[5]签字版本!B67</f>
        <v>罗礼瑜</v>
      </c>
      <c r="C67" s="24" t="str">
        <f>SUBSTITUTE([5]签字版本!C67,MID([5]签字版本!C67,7,8),"********")</f>
        <v>352627********1916</v>
      </c>
      <c r="D67" s="25" t="str">
        <f>SUBSTITUTE([5]签字版本!D67,MID([5]签字版本!D67,4,4),"****")</f>
        <v>131****8092</v>
      </c>
      <c r="E67" s="24" t="str">
        <f>[5]签字版本!E67</f>
        <v>上罗村</v>
      </c>
      <c r="F67" s="26">
        <f>[5]签字版本!F67</f>
        <v>1.2</v>
      </c>
      <c r="G67" s="26">
        <f t="shared" si="0"/>
        <v>1.2</v>
      </c>
      <c r="H67" s="26">
        <f t="shared" si="1"/>
        <v>36</v>
      </c>
      <c r="I67" s="26">
        <f>[5]签字版本!J67</f>
        <v>7.2</v>
      </c>
      <c r="J67" s="25" t="str">
        <f>SUBSTITUTE([5]签字版本!K67,MID([5]签字版本!K67,9,7),"*******")</f>
        <v>90908210*******0054732</v>
      </c>
      <c r="K67" s="24" t="str">
        <f>[5]签字版本!L67</f>
        <v>连城县农村信用联社罗坊信用社</v>
      </c>
    </row>
    <row r="68" spans="1:11">
      <c r="A68" s="24" t="str">
        <f>[5]签字版本!A68</f>
        <v>62</v>
      </c>
      <c r="B68" s="24" t="str">
        <f>[5]签字版本!B68</f>
        <v>罗凯华</v>
      </c>
      <c r="C68" s="24" t="str">
        <f>SUBSTITUTE([5]签字版本!C68,MID([5]签字版本!C68,7,8),"********")</f>
        <v>352627********1918</v>
      </c>
      <c r="D68" s="25" t="str">
        <f>SUBSTITUTE([5]签字版本!D68,MID([5]签字版本!D68,4,4),"****")</f>
        <v>849****</v>
      </c>
      <c r="E68" s="24" t="str">
        <f>[5]签字版本!E68</f>
        <v>上罗村</v>
      </c>
      <c r="F68" s="26">
        <f>[5]签字版本!F68</f>
        <v>1.29</v>
      </c>
      <c r="G68" s="26">
        <f t="shared" si="0"/>
        <v>1.29</v>
      </c>
      <c r="H68" s="26">
        <f t="shared" si="1"/>
        <v>38.7</v>
      </c>
      <c r="I68" s="26">
        <f>[5]签字版本!J68</f>
        <v>7.74</v>
      </c>
      <c r="J68" s="25" t="str">
        <f>SUBSTITUTE([5]签字版本!K68,MID([5]签字版本!K68,9,7),"*******")</f>
        <v>62218405*******7623</v>
      </c>
      <c r="K68" s="24" t="str">
        <f>[5]签字版本!L68</f>
        <v>连城县农村信用联社罗坊信用社</v>
      </c>
    </row>
    <row r="69" spans="1:11">
      <c r="A69" s="24" t="str">
        <f>[5]签字版本!A69</f>
        <v>63</v>
      </c>
      <c r="B69" s="24" t="str">
        <f>[5]签字版本!B69</f>
        <v>罗炳金</v>
      </c>
      <c r="C69" s="24" t="str">
        <f>SUBSTITUTE([5]签字版本!C69,MID([5]签字版本!C69,7,8),"********")</f>
        <v>352627********1913</v>
      </c>
      <c r="D69" s="25" t="str">
        <f>SUBSTITUTE([5]签字版本!D69,MID([5]签字版本!D69,4,4),"****")</f>
        <v/>
      </c>
      <c r="E69" s="24" t="str">
        <f>[5]签字版本!E69</f>
        <v>上罗村</v>
      </c>
      <c r="F69" s="26">
        <f>[5]签字版本!F69</f>
        <v>1.87</v>
      </c>
      <c r="G69" s="26">
        <f t="shared" si="0"/>
        <v>1.87</v>
      </c>
      <c r="H69" s="26">
        <f t="shared" si="1"/>
        <v>56.1</v>
      </c>
      <c r="I69" s="26">
        <f>[5]签字版本!J69</f>
        <v>11.22</v>
      </c>
      <c r="J69" s="25" t="str">
        <f>SUBSTITUTE([5]签字版本!K69,MID([5]签字版本!K69,9,7),"*******")</f>
        <v>62218405*******7854</v>
      </c>
      <c r="K69" s="24" t="str">
        <f>[5]签字版本!L69</f>
        <v>连城县农村信用联社罗坊信用社</v>
      </c>
    </row>
    <row r="70" spans="1:11">
      <c r="A70" s="24" t="str">
        <f>[5]签字版本!A70</f>
        <v>64</v>
      </c>
      <c r="B70" s="24" t="str">
        <f>[5]签字版本!B70</f>
        <v>罗炳招</v>
      </c>
      <c r="C70" s="24" t="str">
        <f>SUBSTITUTE([5]签字版本!C70,MID([5]签字版本!C70,7,8),"********")</f>
        <v>352627********1910</v>
      </c>
      <c r="D70" s="25" t="str">
        <f>SUBSTITUTE([5]签字版本!D70,MID([5]签字版本!D70,4,4),"****")</f>
        <v/>
      </c>
      <c r="E70" s="24" t="str">
        <f>[5]签字版本!E70</f>
        <v>上罗村</v>
      </c>
      <c r="F70" s="26">
        <f>[5]签字版本!F70</f>
        <v>1.9</v>
      </c>
      <c r="G70" s="26">
        <f t="shared" si="0"/>
        <v>1.9</v>
      </c>
      <c r="H70" s="26">
        <f t="shared" si="1"/>
        <v>57</v>
      </c>
      <c r="I70" s="26">
        <f>[5]签字版本!J70</f>
        <v>11.4</v>
      </c>
      <c r="J70" s="25" t="str">
        <f>SUBSTITUTE([5]签字版本!K70,MID([5]签字版本!K70,9,7),"*******")</f>
        <v>62218405*******7706</v>
      </c>
      <c r="K70" s="24" t="str">
        <f>[5]签字版本!L70</f>
        <v>连城县农村信用联社罗坊信用社</v>
      </c>
    </row>
    <row r="71" spans="1:11">
      <c r="A71" s="24" t="str">
        <f>[5]签字版本!A71</f>
        <v>65</v>
      </c>
      <c r="B71" s="24" t="str">
        <f>[5]签字版本!B71</f>
        <v>罗礼淮</v>
      </c>
      <c r="C71" s="24" t="str">
        <f>SUBSTITUTE([5]签字版本!C71,MID([5]签字版本!C71,7,8),"********")</f>
        <v>350825********117</v>
      </c>
      <c r="D71" s="25" t="str">
        <f>SUBSTITUTE([5]签字版本!D71,MID([5]签字版本!D71,4,4),"****")</f>
        <v/>
      </c>
      <c r="E71" s="24" t="str">
        <f>[5]签字版本!E71</f>
        <v>上罗村</v>
      </c>
      <c r="F71" s="26">
        <f>[5]签字版本!F71</f>
        <v>2.6</v>
      </c>
      <c r="G71" s="26">
        <f t="shared" ref="G71:G134" si="2">F71</f>
        <v>2.6</v>
      </c>
      <c r="H71" s="26">
        <f t="shared" ref="H71:H134" si="3">G71*30</f>
        <v>78</v>
      </c>
      <c r="I71" s="26">
        <f>[5]签字版本!J71</f>
        <v>15.6</v>
      </c>
      <c r="J71" s="25" t="str">
        <f>SUBSTITUTE([5]签字版本!K71,MID([5]签字版本!K71,9,7),"*******")</f>
        <v>62218405*******7474</v>
      </c>
      <c r="K71" s="24" t="str">
        <f>[5]签字版本!L71</f>
        <v>连城县农村信用联社罗坊信用社</v>
      </c>
    </row>
    <row r="72" spans="1:11">
      <c r="A72" s="24" t="str">
        <f>[5]签字版本!A72</f>
        <v>66</v>
      </c>
      <c r="B72" s="24" t="str">
        <f>[5]签字版本!B72</f>
        <v>罗汉扬</v>
      </c>
      <c r="C72" s="24" t="str">
        <f>SUBSTITUTE([5]签字版本!C72,MID([5]签字版本!C72,7,8),"********")</f>
        <v>352627********1931</v>
      </c>
      <c r="D72" s="25" t="str">
        <f>SUBSTITUTE([5]签字版本!D72,MID([5]签字版本!D72,4,4),"****")</f>
        <v/>
      </c>
      <c r="E72" s="24" t="str">
        <f>[5]签字版本!E72</f>
        <v>上罗村</v>
      </c>
      <c r="F72" s="26">
        <f>[5]签字版本!F72</f>
        <v>1.33</v>
      </c>
      <c r="G72" s="26">
        <f t="shared" si="2"/>
        <v>1.33</v>
      </c>
      <c r="H72" s="26">
        <f t="shared" si="3"/>
        <v>39.9</v>
      </c>
      <c r="I72" s="26">
        <f>[5]签字版本!J72</f>
        <v>7.98</v>
      </c>
      <c r="J72" s="25" t="str">
        <f>SUBSTITUTE([5]签字版本!K72,MID([5]签字版本!K72,9,7),"*******")</f>
        <v>62303655*******1261</v>
      </c>
      <c r="K72" s="24" t="str">
        <f>[5]签字版本!L72</f>
        <v>连城县农村信用联社罗坊信用社</v>
      </c>
    </row>
    <row r="73" spans="1:11">
      <c r="A73" s="24" t="str">
        <f>[5]签字版本!A73</f>
        <v>67</v>
      </c>
      <c r="B73" s="24" t="str">
        <f>[5]签字版本!B73</f>
        <v>罗金梅</v>
      </c>
      <c r="C73" s="24" t="str">
        <f>SUBSTITUTE([5]签字版本!C73,MID([5]签字版本!C73,7,8),"********")</f>
        <v>352627********1925</v>
      </c>
      <c r="D73" s="25" t="str">
        <f>SUBSTITUTE([5]签字版本!D73,MID([5]签字版本!D73,4,4),"****")</f>
        <v>184****3321 </v>
      </c>
      <c r="E73" s="24" t="str">
        <f>[5]签字版本!E73</f>
        <v>上罗村</v>
      </c>
      <c r="F73" s="26">
        <f>[5]签字版本!F73</f>
        <v>2.34</v>
      </c>
      <c r="G73" s="26">
        <f t="shared" si="2"/>
        <v>2.34</v>
      </c>
      <c r="H73" s="26">
        <f t="shared" si="3"/>
        <v>70.2</v>
      </c>
      <c r="I73" s="26">
        <f>[5]签字版本!J73</f>
        <v>14.04</v>
      </c>
      <c r="J73" s="25" t="str">
        <f>SUBSTITUTE([5]签字版本!K73,MID([5]签字版本!K73,9,7),"*******")</f>
        <v>90902150*******0058384</v>
      </c>
      <c r="K73" s="24" t="str">
        <f>[5]签字版本!L73</f>
        <v>连城县农村信用联社罗坊信用社</v>
      </c>
    </row>
    <row r="74" spans="1:11">
      <c r="A74" s="24" t="str">
        <f>[5]签字版本!A74</f>
        <v>68</v>
      </c>
      <c r="B74" s="24" t="str">
        <f>[5]签字版本!B74</f>
        <v>罗泗龙</v>
      </c>
      <c r="C74" s="24" t="str">
        <f>SUBSTITUTE([5]签字版本!C74,MID([5]签字版本!C74,7,8),"********")</f>
        <v>352627********1911</v>
      </c>
      <c r="D74" s="25" t="str">
        <f>SUBSTITUTE([5]签字版本!D74,MID([5]签字版本!D74,4,4),"****")</f>
        <v>189****0578</v>
      </c>
      <c r="E74" s="24" t="str">
        <f>[5]签字版本!E74</f>
        <v>上罗村</v>
      </c>
      <c r="F74" s="26">
        <f>[5]签字版本!F74</f>
        <v>3.07</v>
      </c>
      <c r="G74" s="26">
        <f t="shared" si="2"/>
        <v>3.07</v>
      </c>
      <c r="H74" s="26">
        <f t="shared" si="3"/>
        <v>92.1</v>
      </c>
      <c r="I74" s="26">
        <f>[5]签字版本!J74</f>
        <v>18.42</v>
      </c>
      <c r="J74" s="25" t="str">
        <f>SUBSTITUTE([5]签字版本!K74,MID([5]签字版本!K74,9,7),"*******")</f>
        <v>90908210*******0054956</v>
      </c>
      <c r="K74" s="24" t="str">
        <f>[5]签字版本!L74</f>
        <v>连城县农村信用联社罗坊信用社</v>
      </c>
    </row>
    <row r="75" spans="1:11">
      <c r="A75" s="24" t="str">
        <f>[5]签字版本!A75</f>
        <v>69</v>
      </c>
      <c r="B75" s="24" t="str">
        <f>[5]签字版本!B75</f>
        <v>罗璋升</v>
      </c>
      <c r="C75" s="24" t="str">
        <f>SUBSTITUTE([5]签字版本!C75,MID([5]签字版本!C75,7,8),"********")</f>
        <v>352627********1914</v>
      </c>
      <c r="D75" s="25" t="str">
        <f>SUBSTITUTE([5]签字版本!D75,MID([5]签字版本!D75,4,4),"****")</f>
        <v>151****8954</v>
      </c>
      <c r="E75" s="24" t="str">
        <f>[5]签字版本!E75</f>
        <v>上罗村</v>
      </c>
      <c r="F75" s="26">
        <f>[5]签字版本!F75</f>
        <v>1.92</v>
      </c>
      <c r="G75" s="26">
        <f t="shared" si="2"/>
        <v>1.92</v>
      </c>
      <c r="H75" s="26">
        <f t="shared" si="3"/>
        <v>57.6</v>
      </c>
      <c r="I75" s="26">
        <f>[5]签字版本!J75</f>
        <v>11.52</v>
      </c>
      <c r="J75" s="25" t="str">
        <f>SUBSTITUTE([5]签字版本!K75,MID([5]签字版本!K75,9,7),"*******")</f>
        <v>90908210*******0055036</v>
      </c>
      <c r="K75" s="24" t="str">
        <f>[5]签字版本!L75</f>
        <v>连城县农村信用联社罗坊信用社</v>
      </c>
    </row>
    <row r="76" spans="1:11">
      <c r="A76" s="24" t="str">
        <f>[5]签字版本!A76</f>
        <v>70</v>
      </c>
      <c r="B76" s="24" t="str">
        <f>[5]签字版本!B76</f>
        <v>罗四川</v>
      </c>
      <c r="C76" s="24" t="str">
        <f>SUBSTITUTE([5]签字版本!C76,MID([5]签字版本!C76,7,8),"********")</f>
        <v>352627********1912</v>
      </c>
      <c r="D76" s="25" t="str">
        <f>SUBSTITUTE([5]签字版本!D76,MID([5]签字版本!D76,4,4),"****")</f>
        <v>136****9832</v>
      </c>
      <c r="E76" s="24" t="str">
        <f>[5]签字版本!E76</f>
        <v>上罗村</v>
      </c>
      <c r="F76" s="26">
        <f>[5]签字版本!F76</f>
        <v>4.64</v>
      </c>
      <c r="G76" s="26">
        <f t="shared" si="2"/>
        <v>4.64</v>
      </c>
      <c r="H76" s="26">
        <f t="shared" si="3"/>
        <v>139.2</v>
      </c>
      <c r="I76" s="26">
        <f>[5]签字版本!J76</f>
        <v>27.84</v>
      </c>
      <c r="J76" s="25" t="str">
        <f>SUBSTITUTE([5]签字版本!K76,MID([5]签字版本!K76,9,7),"*******")</f>
        <v>90908210*******0054867</v>
      </c>
      <c r="K76" s="24" t="str">
        <f>[5]签字版本!L76</f>
        <v>连城县农村信用联社罗坊信用社</v>
      </c>
    </row>
    <row r="77" spans="1:11">
      <c r="A77" s="24" t="str">
        <f>[5]签字版本!A77</f>
        <v>71</v>
      </c>
      <c r="B77" s="24" t="str">
        <f>[5]签字版本!B77</f>
        <v>邹菊英</v>
      </c>
      <c r="C77" s="24" t="str">
        <f>SUBSTITUTE([5]签字版本!C77,MID([5]签字版本!C77,7,8),"********")</f>
        <v>352627********1648</v>
      </c>
      <c r="D77" s="25" t="str">
        <f>SUBSTITUTE([5]签字版本!D77,MID([5]签字版本!D77,4,4),"****")</f>
        <v>152****7153</v>
      </c>
      <c r="E77" s="24" t="str">
        <f>[5]签字版本!E77</f>
        <v>上罗村</v>
      </c>
      <c r="F77" s="26">
        <f>[5]签字版本!F77</f>
        <v>4.99</v>
      </c>
      <c r="G77" s="26">
        <f t="shared" si="2"/>
        <v>4.99</v>
      </c>
      <c r="H77" s="26">
        <f t="shared" si="3"/>
        <v>149.7</v>
      </c>
      <c r="I77" s="26">
        <f>[5]签字版本!J77</f>
        <v>29.94</v>
      </c>
      <c r="J77" s="25" t="str">
        <f>SUBSTITUTE([5]签字版本!K77,MID([5]签字版本!K77,9,7),"*******")</f>
        <v>90908210*******0189017</v>
      </c>
      <c r="K77" s="24" t="str">
        <f>[5]签字版本!L77</f>
        <v>连城县农村信用联社罗坊信用社</v>
      </c>
    </row>
    <row r="78" spans="1:11">
      <c r="A78" s="24" t="str">
        <f>[5]签字版本!A78</f>
        <v>72</v>
      </c>
      <c r="B78" s="24" t="str">
        <f>[5]签字版本!B78</f>
        <v>罗水生</v>
      </c>
      <c r="C78" s="24" t="str">
        <f>SUBSTITUTE([5]签字版本!C78,MID([5]签字版本!C78,7,8),"********")</f>
        <v>352627********1917</v>
      </c>
      <c r="D78" s="25" t="str">
        <f>SUBSTITUTE([5]签字版本!D78,MID([5]签字版本!D78,4,4),"****")</f>
        <v>136****7204</v>
      </c>
      <c r="E78" s="24" t="str">
        <f>[5]签字版本!E78</f>
        <v>上罗村</v>
      </c>
      <c r="F78" s="26">
        <f>[5]签字版本!F78</f>
        <v>4.9</v>
      </c>
      <c r="G78" s="26">
        <f t="shared" si="2"/>
        <v>4.9</v>
      </c>
      <c r="H78" s="26">
        <f t="shared" si="3"/>
        <v>147</v>
      </c>
      <c r="I78" s="26">
        <f>[5]签字版本!J78</f>
        <v>29.4</v>
      </c>
      <c r="J78" s="25" t="str">
        <f>SUBSTITUTE([5]签字版本!K78,MID([5]签字版本!K78,9,7),"*******")</f>
        <v>90908210*******0054901</v>
      </c>
      <c r="K78" s="24" t="str">
        <f>[5]签字版本!L78</f>
        <v>连城县农村信用联社罗坊信用社</v>
      </c>
    </row>
    <row r="79" spans="1:11">
      <c r="A79" s="24" t="str">
        <f>[5]签字版本!A79</f>
        <v>73</v>
      </c>
      <c r="B79" s="24" t="str">
        <f>[5]签字版本!B79</f>
        <v>罗泗松</v>
      </c>
      <c r="C79" s="24" t="str">
        <f>SUBSTITUTE([5]签字版本!C79,MID([5]签字版本!C79,7,8),"********")</f>
        <v>352627********1912</v>
      </c>
      <c r="D79" s="25" t="str">
        <f>SUBSTITUTE([5]签字版本!D79,MID([5]签字版本!D79,4,4),"****")</f>
        <v>136****0655</v>
      </c>
      <c r="E79" s="24" t="str">
        <f>[5]签字版本!E79</f>
        <v>上罗村</v>
      </c>
      <c r="F79" s="26">
        <f>[5]签字版本!F79</f>
        <v>0.86</v>
      </c>
      <c r="G79" s="26">
        <f t="shared" si="2"/>
        <v>0.86</v>
      </c>
      <c r="H79" s="26">
        <f t="shared" si="3"/>
        <v>25.8</v>
      </c>
      <c r="I79" s="26">
        <f>[5]签字版本!J79</f>
        <v>5.16</v>
      </c>
      <c r="J79" s="25" t="str">
        <f>SUBSTITUTE([5]签字版本!K79,MID([5]签字版本!K79,9,7),"*******")</f>
        <v>90908210*******0055063</v>
      </c>
      <c r="K79" s="24" t="str">
        <f>[5]签字版本!L79</f>
        <v>连城县农村信用联社罗坊信用社</v>
      </c>
    </row>
    <row r="80" spans="1:11">
      <c r="A80" s="24" t="str">
        <f>[5]签字版本!A80</f>
        <v>74</v>
      </c>
      <c r="B80" s="24" t="str">
        <f>[5]签字版本!B80</f>
        <v>周兴水</v>
      </c>
      <c r="C80" s="24" t="str">
        <f>SUBSTITUTE([5]签字版本!C80,MID([5]签字版本!C80,7,8),"********")</f>
        <v>352627********1914</v>
      </c>
      <c r="D80" s="25" t="str">
        <f>SUBSTITUTE([5]签字版本!D80,MID([5]签字版本!D80,4,4),"****")</f>
        <v>139****9287	</v>
      </c>
      <c r="E80" s="24" t="str">
        <f>[5]签字版本!E80</f>
        <v>上罗村</v>
      </c>
      <c r="F80" s="26">
        <f>[5]签字版本!F80</f>
        <v>3.34</v>
      </c>
      <c r="G80" s="26">
        <f t="shared" si="2"/>
        <v>3.34</v>
      </c>
      <c r="H80" s="26">
        <f t="shared" si="3"/>
        <v>100.2</v>
      </c>
      <c r="I80" s="26">
        <f>[5]签字版本!J80</f>
        <v>20.04</v>
      </c>
      <c r="J80" s="25" t="str">
        <f>SUBSTITUTE([5]签字版本!K80,MID([5]签字版本!K80,9,7),"*******")</f>
        <v>90908210*******0054929</v>
      </c>
      <c r="K80" s="24" t="str">
        <f>[5]签字版本!L80</f>
        <v>连城县农村信用联社罗坊信用社</v>
      </c>
    </row>
    <row r="81" spans="1:11">
      <c r="A81" s="24" t="str">
        <f>[5]签字版本!A81</f>
        <v>75</v>
      </c>
      <c r="B81" s="24" t="str">
        <f>[5]签字版本!B81</f>
        <v>陈利华</v>
      </c>
      <c r="C81" s="24" t="str">
        <f>SUBSTITUTE([5]签字版本!C81,MID([5]签字版本!C81,7,8),"********")</f>
        <v>352627********5421</v>
      </c>
      <c r="D81" s="25" t="str">
        <f>SUBSTITUTE([5]签字版本!D81,MID([5]签字版本!D81,4,4),"****")</f>
        <v>188****7302</v>
      </c>
      <c r="E81" s="24" t="str">
        <f>[5]签字版本!E81</f>
        <v>上罗村</v>
      </c>
      <c r="F81" s="26">
        <f>[5]签字版本!F81</f>
        <v>2.51</v>
      </c>
      <c r="G81" s="26">
        <f t="shared" si="2"/>
        <v>2.51</v>
      </c>
      <c r="H81" s="26">
        <f t="shared" si="3"/>
        <v>75.3</v>
      </c>
      <c r="I81" s="26">
        <f>[5]签字版本!J81</f>
        <v>15.06</v>
      </c>
      <c r="J81" s="25" t="str">
        <f>SUBSTITUTE([5]签字版本!K81,MID([5]签字版本!K81,9,7),"*******")</f>
        <v>62303615*******8744</v>
      </c>
      <c r="K81" s="24" t="str">
        <f>[5]签字版本!L81</f>
        <v>连城县农村信用联社罗坊信用社</v>
      </c>
    </row>
    <row r="82" spans="1:11">
      <c r="A82" s="24" t="str">
        <f>[5]签字版本!A82</f>
        <v>76</v>
      </c>
      <c r="B82" s="24" t="str">
        <f>[5]签字版本!B82</f>
        <v>罗寿德</v>
      </c>
      <c r="C82" s="24" t="str">
        <f>SUBSTITUTE([5]签字版本!C82,MID([5]签字版本!C82,7,8),"********")</f>
        <v>352627********191X</v>
      </c>
      <c r="D82" s="25" t="str">
        <f>SUBSTITUTE([5]签字版本!D82,MID([5]签字版本!D82,4,4),"****")</f>
        <v>150****4465</v>
      </c>
      <c r="E82" s="24" t="str">
        <f>[5]签字版本!E82</f>
        <v>上罗村</v>
      </c>
      <c r="F82" s="26">
        <f>[5]签字版本!F82</f>
        <v>2.82</v>
      </c>
      <c r="G82" s="26">
        <f t="shared" si="2"/>
        <v>2.82</v>
      </c>
      <c r="H82" s="26">
        <f t="shared" si="3"/>
        <v>84.6</v>
      </c>
      <c r="I82" s="26">
        <f>[5]签字版本!J82</f>
        <v>16.92</v>
      </c>
      <c r="J82" s="25" t="str">
        <f>SUBSTITUTE([5]签字版本!K82,MID([5]签字版本!K82,9,7),"*******")</f>
        <v>90908210*******0054803</v>
      </c>
      <c r="K82" s="24" t="str">
        <f>[5]签字版本!L82</f>
        <v>连城县农村信用联社罗坊信用社</v>
      </c>
    </row>
    <row r="83" spans="1:11">
      <c r="A83" s="24" t="str">
        <f>[5]签字版本!A83</f>
        <v>77</v>
      </c>
      <c r="B83" s="24" t="str">
        <f>[5]签字版本!B83</f>
        <v>吴月云</v>
      </c>
      <c r="C83" s="24" t="str">
        <f>SUBSTITUTE([5]签字版本!C83,MID([5]签字版本!C83,7,8),"********")</f>
        <v>352627********194X</v>
      </c>
      <c r="D83" s="25" t="str">
        <f>SUBSTITUTE([5]签字版本!D83,MID([5]签字版本!D83,4,4),"****")</f>
        <v>139****7941</v>
      </c>
      <c r="E83" s="24" t="str">
        <f>[5]签字版本!E83</f>
        <v>上罗村</v>
      </c>
      <c r="F83" s="26">
        <f>[5]签字版本!F83</f>
        <v>3.18</v>
      </c>
      <c r="G83" s="26">
        <f t="shared" si="2"/>
        <v>3.18</v>
      </c>
      <c r="H83" s="26">
        <f t="shared" si="3"/>
        <v>95.4</v>
      </c>
      <c r="I83" s="26">
        <f>[5]签字版本!J83</f>
        <v>19.08</v>
      </c>
      <c r="J83" s="25" t="str">
        <f>SUBSTITUTE([5]签字版本!K83,MID([5]签字版本!K83,9,7),"*******")</f>
        <v>90908210*******0054894</v>
      </c>
      <c r="K83" s="24" t="str">
        <f>[5]签字版本!L83</f>
        <v>连城县农村信用联社罗坊信用社</v>
      </c>
    </row>
    <row r="84" spans="1:11">
      <c r="A84" s="24" t="str">
        <f>[5]签字版本!A84</f>
        <v>78</v>
      </c>
      <c r="B84" s="24" t="str">
        <f>[5]签字版本!B84</f>
        <v>罗礼雄</v>
      </c>
      <c r="C84" s="24" t="str">
        <f>SUBSTITUTE([5]签字版本!C84,MID([5]签字版本!C84,7,8),"********")</f>
        <v>352627********1917</v>
      </c>
      <c r="D84" s="25" t="str">
        <f>SUBSTITUTE([5]签字版本!D84,MID([5]签字版本!D84,4,4),"****")</f>
        <v>****498</v>
      </c>
      <c r="E84" s="24" t="str">
        <f>[5]签字版本!E84</f>
        <v>上罗村</v>
      </c>
      <c r="F84" s="26">
        <f>[5]签字版本!F84</f>
        <v>4.08</v>
      </c>
      <c r="G84" s="26">
        <f t="shared" si="2"/>
        <v>4.08</v>
      </c>
      <c r="H84" s="26">
        <f t="shared" si="3"/>
        <v>122.4</v>
      </c>
      <c r="I84" s="26">
        <f>[5]签字版本!J84</f>
        <v>24.48</v>
      </c>
      <c r="J84" s="25" t="str">
        <f>SUBSTITUTE([5]签字版本!K84,MID([5]签字版本!K84,9,7),"*******")</f>
        <v>90908210*******0054910</v>
      </c>
      <c r="K84" s="24" t="str">
        <f>[5]签字版本!L84</f>
        <v>连城县农村信用联社罗坊信用社</v>
      </c>
    </row>
    <row r="85" spans="1:11">
      <c r="A85" s="24" t="str">
        <f>[5]签字版本!A85</f>
        <v>79</v>
      </c>
      <c r="B85" s="24" t="str">
        <f>[5]签字版本!B85</f>
        <v>周树生</v>
      </c>
      <c r="C85" s="24" t="str">
        <f>SUBSTITUTE([5]签字版本!C85,MID([5]签字版本!C85,7,8),"********")</f>
        <v>352627********1932</v>
      </c>
      <c r="D85" s="25" t="str">
        <f>SUBSTITUTE([5]签字版本!D85,MID([5]签字版本!D85,4,4),"****")</f>
        <v>135****2297</v>
      </c>
      <c r="E85" s="24" t="str">
        <f>[5]签字版本!E85</f>
        <v>上罗村</v>
      </c>
      <c r="F85" s="26">
        <f>[5]签字版本!F85</f>
        <v>2.54</v>
      </c>
      <c r="G85" s="26">
        <f t="shared" si="2"/>
        <v>2.54</v>
      </c>
      <c r="H85" s="26">
        <f t="shared" si="3"/>
        <v>76.2</v>
      </c>
      <c r="I85" s="26">
        <f>[5]签字版本!J85</f>
        <v>15.24</v>
      </c>
      <c r="J85" s="25" t="str">
        <f>SUBSTITUTE([5]签字版本!K85,MID([5]签字版本!K85,9,7),"*******")</f>
        <v>90908210*******0054938</v>
      </c>
      <c r="K85" s="24" t="str">
        <f>[5]签字版本!L85</f>
        <v>连城县农村信用联社罗坊信用社</v>
      </c>
    </row>
    <row r="86" spans="1:11">
      <c r="A86" s="24" t="str">
        <f>[5]签字版本!A86</f>
        <v>80</v>
      </c>
      <c r="B86" s="24" t="str">
        <f>[5]签字版本!B86</f>
        <v>吴如兰</v>
      </c>
      <c r="C86" s="24" t="str">
        <f>SUBSTITUTE([5]签字版本!C86,MID([5]签字版本!C86,7,8),"********")</f>
        <v>352627********1929</v>
      </c>
      <c r="D86" s="25" t="str">
        <f>SUBSTITUTE([5]签字版本!D86,MID([5]签字版本!D86,4,4),"****")</f>
        <v/>
      </c>
      <c r="E86" s="24" t="str">
        <f>[5]签字版本!E86</f>
        <v>上罗村</v>
      </c>
      <c r="F86" s="26">
        <f>[5]签字版本!F86</f>
        <v>2.93</v>
      </c>
      <c r="G86" s="26">
        <f t="shared" si="2"/>
        <v>2.93</v>
      </c>
      <c r="H86" s="26">
        <f t="shared" si="3"/>
        <v>87.9</v>
      </c>
      <c r="I86" s="26">
        <f>[5]签字版本!J86</f>
        <v>17.58</v>
      </c>
      <c r="J86" s="25" t="str">
        <f>SUBSTITUTE([5]签字版本!K86,MID([5]签字版本!K86,9,7),"*******")</f>
        <v>62218405*******8274</v>
      </c>
      <c r="K86" s="24" t="str">
        <f>[5]签字版本!L86</f>
        <v>连城县农村信用联社罗坊信用社</v>
      </c>
    </row>
    <row r="87" spans="1:11">
      <c r="A87" s="24" t="str">
        <f>[5]签字版本!A87</f>
        <v>81</v>
      </c>
      <c r="B87" s="24" t="str">
        <f>[5]签字版本!B87</f>
        <v>罗月清</v>
      </c>
      <c r="C87" s="24" t="str">
        <f>SUBSTITUTE([5]签字版本!C87,MID([5]签字版本!C87,7,8),"********")</f>
        <v>352627********1943</v>
      </c>
      <c r="D87" s="25" t="str">
        <f>SUBSTITUTE([5]签字版本!D87,MID([5]签字版本!D87,4,4),"****")</f>
        <v>139****5942</v>
      </c>
      <c r="E87" s="24" t="str">
        <f>[5]签字版本!E87</f>
        <v>上罗村</v>
      </c>
      <c r="F87" s="26">
        <f>[5]签字版本!F87</f>
        <v>4.1</v>
      </c>
      <c r="G87" s="26">
        <f t="shared" si="2"/>
        <v>4.1</v>
      </c>
      <c r="H87" s="26">
        <f t="shared" si="3"/>
        <v>123</v>
      </c>
      <c r="I87" s="26">
        <f>[5]签字版本!J87</f>
        <v>24.6</v>
      </c>
      <c r="J87" s="25" t="str">
        <f>SUBSTITUTE([5]签字版本!K87,MID([5]签字版本!K87,9,7),"*******")</f>
        <v>90908210*******0199159</v>
      </c>
      <c r="K87" s="24" t="str">
        <f>[5]签字版本!L87</f>
        <v>连城县农村信用联社罗坊信用社</v>
      </c>
    </row>
    <row r="88" spans="1:11">
      <c r="A88" s="24" t="str">
        <f>[5]签字版本!A88</f>
        <v>82</v>
      </c>
      <c r="B88" s="24" t="str">
        <f>[5]签字版本!B88</f>
        <v>罗炳芳</v>
      </c>
      <c r="C88" s="24" t="str">
        <f>SUBSTITUTE([5]签字版本!C88,MID([5]签字版本!C88,7,8),"********")</f>
        <v>352627********1914</v>
      </c>
      <c r="D88" s="25" t="str">
        <f>SUBSTITUTE([5]签字版本!D88,MID([5]签字版本!D88,4,4),"****")</f>
        <v>151****0872</v>
      </c>
      <c r="E88" s="24" t="str">
        <f>[5]签字版本!E88</f>
        <v>上罗村</v>
      </c>
      <c r="F88" s="26">
        <f>[5]签字版本!F88</f>
        <v>3.71</v>
      </c>
      <c r="G88" s="26">
        <f t="shared" si="2"/>
        <v>3.71</v>
      </c>
      <c r="H88" s="26">
        <f t="shared" si="3"/>
        <v>111.3</v>
      </c>
      <c r="I88" s="26">
        <f>[5]签字版本!J88</f>
        <v>22.26</v>
      </c>
      <c r="J88" s="25" t="str">
        <f>SUBSTITUTE([5]签字版本!K88,MID([5]签字版本!K88,9,7),"*******")</f>
        <v>90908210*******0054983</v>
      </c>
      <c r="K88" s="24" t="str">
        <f>[5]签字版本!L88</f>
        <v>连城县农村信用联社罗坊信用社</v>
      </c>
    </row>
    <row r="89" spans="1:11">
      <c r="A89" s="24" t="str">
        <f>[5]签字版本!A89</f>
        <v>83</v>
      </c>
      <c r="B89" s="24" t="str">
        <f>[5]签字版本!B89</f>
        <v>江香梅</v>
      </c>
      <c r="C89" s="24" t="str">
        <f>SUBSTITUTE([5]签字版本!C89,MID([5]签字版本!C89,7,8),"********")</f>
        <v>352627********1922</v>
      </c>
      <c r="D89" s="25" t="str">
        <f>SUBSTITUTE([5]签字版本!D89,MID([5]签字版本!D89,4,4),"****")</f>
        <v>135****7926</v>
      </c>
      <c r="E89" s="24" t="str">
        <f>[5]签字版本!E89</f>
        <v>上罗村</v>
      </c>
      <c r="F89" s="26">
        <f>[5]签字版本!F89</f>
        <v>2.18</v>
      </c>
      <c r="G89" s="26">
        <f t="shared" si="2"/>
        <v>2.18</v>
      </c>
      <c r="H89" s="26">
        <f t="shared" si="3"/>
        <v>65.4</v>
      </c>
      <c r="I89" s="26">
        <f>[5]签字版本!J89</f>
        <v>13.08</v>
      </c>
      <c r="J89" s="25" t="str">
        <f>SUBSTITUTE([5]签字版本!K89,MID([5]签字版本!K89,9,7),"*******")</f>
        <v>62218405*******8407</v>
      </c>
      <c r="K89" s="24" t="str">
        <f>[5]签字版本!L89</f>
        <v>连城县农村信用联社罗坊信用社</v>
      </c>
    </row>
    <row r="90" spans="1:11">
      <c r="A90" s="24" t="str">
        <f>[5]签字版本!A90</f>
        <v>84</v>
      </c>
      <c r="B90" s="24" t="str">
        <f>[5]签字版本!B90</f>
        <v>罗泗旺</v>
      </c>
      <c r="C90" s="24" t="str">
        <f>SUBSTITUTE([5]签字版本!C90,MID([5]签字版本!C90,7,8),"********")</f>
        <v>352627********1910</v>
      </c>
      <c r="D90" s="25" t="str">
        <f>SUBSTITUTE([5]签字版本!D90,MID([5]签字版本!D90,4,4),"****")</f>
        <v>150****4359</v>
      </c>
      <c r="E90" s="24" t="str">
        <f>[5]签字版本!E90</f>
        <v>上罗村</v>
      </c>
      <c r="F90" s="26">
        <f>[5]签字版本!F90</f>
        <v>2.72</v>
      </c>
      <c r="G90" s="26">
        <f t="shared" si="2"/>
        <v>2.72</v>
      </c>
      <c r="H90" s="26">
        <f t="shared" si="3"/>
        <v>81.6</v>
      </c>
      <c r="I90" s="26">
        <f>[5]签字版本!J90</f>
        <v>16.32</v>
      </c>
      <c r="J90" s="25" t="str">
        <f>SUBSTITUTE([5]签字版本!K90,MID([5]签字版本!K90,9,7),"*******")</f>
        <v>90908210*******4865841</v>
      </c>
      <c r="K90" s="24" t="str">
        <f>[5]签字版本!L90</f>
        <v>连城县农村信用联社罗坊信用社</v>
      </c>
    </row>
    <row r="91" spans="1:11">
      <c r="A91" s="24" t="str">
        <f>[5]签字版本!A91</f>
        <v>85</v>
      </c>
      <c r="B91" s="24" t="str">
        <f>[5]签字版本!B91</f>
        <v>罗泗炎</v>
      </c>
      <c r="C91" s="24" t="str">
        <f>SUBSTITUTE([5]签字版本!C91,MID([5]签字版本!C91,7,8),"********")</f>
        <v>352627********1915</v>
      </c>
      <c r="D91" s="25" t="str">
        <f>SUBSTITUTE([5]签字版本!D91,MID([5]签字版本!D91,4,4),"****")</f>
        <v>136****7607</v>
      </c>
      <c r="E91" s="24" t="str">
        <f>[5]签字版本!E91</f>
        <v>上罗村</v>
      </c>
      <c r="F91" s="26">
        <f>[5]签字版本!F91</f>
        <v>3.56</v>
      </c>
      <c r="G91" s="26">
        <f t="shared" si="2"/>
        <v>3.56</v>
      </c>
      <c r="H91" s="26">
        <f t="shared" si="3"/>
        <v>106.8</v>
      </c>
      <c r="I91" s="26">
        <f>[5]签字版本!J91</f>
        <v>21.36</v>
      </c>
      <c r="J91" s="25" t="str">
        <f>SUBSTITUTE([5]签字版本!K91,MID([5]签字版本!K91,9,7),"*******")</f>
        <v>90908210*******0054830</v>
      </c>
      <c r="K91" s="24" t="str">
        <f>[5]签字版本!L91</f>
        <v>连城县农村信用联社罗坊信用社</v>
      </c>
    </row>
    <row r="92" spans="1:11">
      <c r="A92" s="24" t="str">
        <f>[5]签字版本!A92</f>
        <v>86</v>
      </c>
      <c r="B92" s="24" t="str">
        <f>[5]签字版本!B92</f>
        <v>罗泗升</v>
      </c>
      <c r="C92" s="24" t="str">
        <f>SUBSTITUTE([5]签字版本!C92,MID([5]签字版本!C92,7,8),"********")</f>
        <v>352627********1918</v>
      </c>
      <c r="D92" s="25" t="str">
        <f>SUBSTITUTE([5]签字版本!D92,MID([5]签字版本!D92,4,4),"****")</f>
        <v>152****7173	</v>
      </c>
      <c r="E92" s="24" t="str">
        <f>[5]签字版本!E92</f>
        <v>上罗村</v>
      </c>
      <c r="F92" s="26">
        <f>[5]签字版本!F92</f>
        <v>2.8</v>
      </c>
      <c r="G92" s="26">
        <f t="shared" si="2"/>
        <v>2.8</v>
      </c>
      <c r="H92" s="26">
        <f t="shared" si="3"/>
        <v>84</v>
      </c>
      <c r="I92" s="26">
        <f>[5]签字版本!J92</f>
        <v>16.8</v>
      </c>
      <c r="J92" s="25" t="str">
        <f>SUBSTITUTE([5]签字版本!K92,MID([5]签字版本!K92,9,7),"*******")</f>
        <v>90908210*******0054849</v>
      </c>
      <c r="K92" s="24" t="str">
        <f>[5]签字版本!L92</f>
        <v>连城县农村信用联社罗坊信用社</v>
      </c>
    </row>
    <row r="93" spans="1:11">
      <c r="A93" s="24" t="str">
        <f>[5]签字版本!A93</f>
        <v>87</v>
      </c>
      <c r="B93" s="24" t="str">
        <f>[5]签字版本!B93</f>
        <v>罗善荣</v>
      </c>
      <c r="C93" s="24" t="str">
        <f>SUBSTITUTE([5]签字版本!C93,MID([5]签字版本!C93,7,8),"********")</f>
        <v>352627********1911</v>
      </c>
      <c r="D93" s="25" t="str">
        <f>SUBSTITUTE([5]签字版本!D93,MID([5]签字版本!D93,4,4),"****")</f>
        <v>153****8001</v>
      </c>
      <c r="E93" s="24" t="str">
        <f>[5]签字版本!E93</f>
        <v>上罗村</v>
      </c>
      <c r="F93" s="26">
        <f>[5]签字版本!F93</f>
        <v>3.63</v>
      </c>
      <c r="G93" s="26">
        <f t="shared" si="2"/>
        <v>3.63</v>
      </c>
      <c r="H93" s="26">
        <f t="shared" si="3"/>
        <v>108.9</v>
      </c>
      <c r="I93" s="26">
        <f>[5]签字版本!J93</f>
        <v>21.78</v>
      </c>
      <c r="J93" s="25" t="str">
        <f>SUBSTITUTE([5]签字版本!K93,MID([5]签字版本!K93,9,7),"*******")</f>
        <v>90908210*******0054992</v>
      </c>
      <c r="K93" s="24" t="str">
        <f>[5]签字版本!L93</f>
        <v>连城县农村信用联社罗坊信用社</v>
      </c>
    </row>
    <row r="94" spans="1:11">
      <c r="A94" s="24" t="str">
        <f>[5]签字版本!A94</f>
        <v>88</v>
      </c>
      <c r="B94" s="24" t="str">
        <f>[5]签字版本!B94</f>
        <v>罗雪华</v>
      </c>
      <c r="C94" s="24" t="str">
        <f>SUBSTITUTE([5]签字版本!C94,MID([5]签字版本!C94,7,8),"********")</f>
        <v>352627********1923</v>
      </c>
      <c r="D94" s="25" t="str">
        <f>SUBSTITUTE([5]签字版本!D94,MID([5]签字版本!D94,4,4),"****")</f>
        <v>158****0207</v>
      </c>
      <c r="E94" s="24" t="str">
        <f>[5]签字版本!E94</f>
        <v>上罗村</v>
      </c>
      <c r="F94" s="26">
        <f>[5]签字版本!F94</f>
        <v>2.84</v>
      </c>
      <c r="G94" s="26">
        <f t="shared" si="2"/>
        <v>2.84</v>
      </c>
      <c r="H94" s="26">
        <f t="shared" si="3"/>
        <v>85.2</v>
      </c>
      <c r="I94" s="26">
        <f>[5]签字版本!J94</f>
        <v>17.04</v>
      </c>
      <c r="J94" s="25" t="str">
        <f>SUBSTITUTE([5]签字版本!K94,MID([5]签字版本!K94,9,7),"*******")</f>
        <v>62218405*******8514</v>
      </c>
      <c r="K94" s="24" t="str">
        <f>[5]签字版本!L94</f>
        <v>连城县农村信用联社罗坊信用社</v>
      </c>
    </row>
    <row r="95" spans="1:11">
      <c r="A95" s="24" t="str">
        <f>[5]签字版本!A95</f>
        <v>89</v>
      </c>
      <c r="B95" s="24" t="str">
        <f>[5]签字版本!B95</f>
        <v>罗金太</v>
      </c>
      <c r="C95" s="24" t="str">
        <f>SUBSTITUTE([5]签字版本!C95,MID([5]签字版本!C95,7,8),"********")</f>
        <v>352627********1911</v>
      </c>
      <c r="D95" s="25" t="str">
        <f>SUBSTITUTE([5]签字版本!D95,MID([5]签字版本!D95,4,4),"****")</f>
        <v>152****4892	</v>
      </c>
      <c r="E95" s="24" t="str">
        <f>[5]签字版本!E95</f>
        <v>上罗村</v>
      </c>
      <c r="F95" s="26">
        <f>[5]签字版本!F95</f>
        <v>4.52</v>
      </c>
      <c r="G95" s="26">
        <f t="shared" si="2"/>
        <v>4.52</v>
      </c>
      <c r="H95" s="26">
        <f t="shared" si="3"/>
        <v>135.6</v>
      </c>
      <c r="I95" s="26">
        <f>[5]签字版本!J95</f>
        <v>27.12</v>
      </c>
      <c r="J95" s="25" t="str">
        <f>SUBSTITUTE([5]签字版本!K95,MID([5]签字版本!K95,9,7),"*******")</f>
        <v>90908210*******0055170</v>
      </c>
      <c r="K95" s="24" t="str">
        <f>[5]签字版本!L95</f>
        <v>连城县农村信用联社罗坊信用社</v>
      </c>
    </row>
    <row r="96" spans="1:11">
      <c r="A96" s="24" t="str">
        <f>[5]签字版本!A96</f>
        <v>90</v>
      </c>
      <c r="B96" s="24" t="str">
        <f>[5]签字版本!B96</f>
        <v>罗益海</v>
      </c>
      <c r="C96" s="24" t="str">
        <f>SUBSTITUTE([5]签字版本!C96,MID([5]签字版本!C96,7,8),"********")</f>
        <v>352627********1911</v>
      </c>
      <c r="D96" s="25" t="str">
        <f>SUBSTITUTE([5]签字版本!D96,MID([5]签字版本!D96,4,4),"****")</f>
        <v>136****9165</v>
      </c>
      <c r="E96" s="24" t="str">
        <f>[5]签字版本!E96</f>
        <v>上罗村</v>
      </c>
      <c r="F96" s="26">
        <f>[5]签字版本!F96</f>
        <v>1.93</v>
      </c>
      <c r="G96" s="26">
        <f t="shared" si="2"/>
        <v>1.93</v>
      </c>
      <c r="H96" s="26">
        <f t="shared" si="3"/>
        <v>57.9</v>
      </c>
      <c r="I96" s="26">
        <f>[5]签字版本!J96</f>
        <v>11.58</v>
      </c>
      <c r="J96" s="25" t="str">
        <f>SUBSTITUTE([5]签字版本!K96,MID([5]签字版本!K96,9,7),"*******")</f>
        <v>62303611*******4753</v>
      </c>
      <c r="K96" s="24" t="str">
        <f>[5]签字版本!L96</f>
        <v>连城县农村信用联社罗坊信用社</v>
      </c>
    </row>
    <row r="97" spans="1:11">
      <c r="A97" s="24" t="str">
        <f>[5]签字版本!A97</f>
        <v>91</v>
      </c>
      <c r="B97" s="24" t="str">
        <f>[5]签字版本!B97</f>
        <v>李月清</v>
      </c>
      <c r="C97" s="24" t="str">
        <f>SUBSTITUTE([5]签字版本!C97,MID([5]签字版本!C97,7,8),"********")</f>
        <v>350825********1920</v>
      </c>
      <c r="D97" s="25" t="str">
        <f>SUBSTITUTE([5]签字版本!D97,MID([5]签字版本!D97,4,4),"****")</f>
        <v>135****2297</v>
      </c>
      <c r="E97" s="24" t="str">
        <f>[5]签字版本!E97</f>
        <v>上罗村</v>
      </c>
      <c r="F97" s="26">
        <f>[5]签字版本!F97</f>
        <v>1.79</v>
      </c>
      <c r="G97" s="26">
        <f t="shared" si="2"/>
        <v>1.79</v>
      </c>
      <c r="H97" s="26">
        <f t="shared" si="3"/>
        <v>53.7</v>
      </c>
      <c r="I97" s="26">
        <f>[5]签字版本!J97</f>
        <v>10.74</v>
      </c>
      <c r="J97" s="25" t="str">
        <f>SUBSTITUTE([5]签字版本!K97,MID([5]签字版本!K97,9,7),"*******")</f>
        <v>90908210*******0197758</v>
      </c>
      <c r="K97" s="24" t="str">
        <f>[5]签字版本!L97</f>
        <v>连城县农村信用联社罗坊信用社</v>
      </c>
    </row>
    <row r="98" spans="1:11">
      <c r="A98" s="24" t="str">
        <f>[5]签字版本!A98</f>
        <v>92</v>
      </c>
      <c r="B98" s="24" t="str">
        <f>[5]签字版本!B98</f>
        <v>罗焕标</v>
      </c>
      <c r="C98" s="24" t="str">
        <f>SUBSTITUTE([5]签字版本!C98,MID([5]签字版本!C98,7,8),"********")</f>
        <v>350825********1914</v>
      </c>
      <c r="D98" s="25" t="str">
        <f>SUBSTITUTE([5]签字版本!D98,MID([5]签字版本!D98,4,4),"****")</f>
        <v>158****7372</v>
      </c>
      <c r="E98" s="24" t="str">
        <f>[5]签字版本!E98</f>
        <v>上罗村</v>
      </c>
      <c r="F98" s="26">
        <f>[5]签字版本!F98</f>
        <v>0.73</v>
      </c>
      <c r="G98" s="26">
        <f t="shared" si="2"/>
        <v>0.73</v>
      </c>
      <c r="H98" s="26">
        <f t="shared" si="3"/>
        <v>21.9</v>
      </c>
      <c r="I98" s="26">
        <f>[5]签字版本!J98</f>
        <v>4.38</v>
      </c>
      <c r="J98" s="25" t="str">
        <f>SUBSTITUTE([5]签字版本!K98,MID([5]签字版本!K98,9,7),"*******")</f>
        <v>90908210*******0055296</v>
      </c>
      <c r="K98" s="24" t="str">
        <f>[5]签字版本!L98</f>
        <v>连城县农村信用联社罗坊信用社</v>
      </c>
    </row>
    <row r="99" spans="1:11">
      <c r="A99" s="24" t="str">
        <f>[5]签字版本!A99</f>
        <v>93</v>
      </c>
      <c r="B99" s="24" t="str">
        <f>[5]签字版本!B99</f>
        <v>罗忠太</v>
      </c>
      <c r="C99" s="24" t="str">
        <f>SUBSTITUTE([5]签字版本!C99,MID([5]签字版本!C99,7,8),"********")</f>
        <v>352627********1910</v>
      </c>
      <c r="D99" s="25" t="str">
        <f>SUBSTITUTE([5]签字版本!D99,MID([5]签字版本!D99,4,4),"****")</f>
        <v>158****4093</v>
      </c>
      <c r="E99" s="24" t="str">
        <f>[5]签字版本!E99</f>
        <v>上罗村</v>
      </c>
      <c r="F99" s="26">
        <f>[5]签字版本!F99</f>
        <v>2.48</v>
      </c>
      <c r="G99" s="26">
        <f t="shared" si="2"/>
        <v>2.48</v>
      </c>
      <c r="H99" s="26">
        <f t="shared" si="3"/>
        <v>74.4</v>
      </c>
      <c r="I99" s="26">
        <f>[5]签字版本!J99</f>
        <v>14.88</v>
      </c>
      <c r="J99" s="25" t="str">
        <f>SUBSTITUTE([5]签字版本!K99,MID([5]签字版本!K99,9,7),"*******")</f>
        <v>90908210*******0055214</v>
      </c>
      <c r="K99" s="24" t="str">
        <f>[5]签字版本!L99</f>
        <v>连城县农村信用联社罗坊信用社</v>
      </c>
    </row>
    <row r="100" spans="1:11">
      <c r="A100" s="24" t="str">
        <f>[5]签字版本!A100</f>
        <v>94</v>
      </c>
      <c r="B100" s="24" t="str">
        <f>[5]签字版本!B100</f>
        <v>罗礼辉</v>
      </c>
      <c r="C100" s="24" t="str">
        <f>SUBSTITUTE([5]签字版本!C100,MID([5]签字版本!C100,7,8),"********")</f>
        <v>350825********1913</v>
      </c>
      <c r="D100" s="25" t="str">
        <f>SUBSTITUTE([5]签字版本!D100,MID([5]签字版本!D100,4,4),"****")</f>
        <v>158****4160</v>
      </c>
      <c r="E100" s="24" t="str">
        <f>[5]签字版本!E100</f>
        <v>上罗村</v>
      </c>
      <c r="F100" s="26">
        <f>[5]签字版本!F100</f>
        <v>2.22</v>
      </c>
      <c r="G100" s="26">
        <f t="shared" si="2"/>
        <v>2.22</v>
      </c>
      <c r="H100" s="26">
        <f t="shared" si="3"/>
        <v>66.6</v>
      </c>
      <c r="I100" s="26">
        <f>[5]签字版本!J100</f>
        <v>13.32</v>
      </c>
      <c r="J100" s="25" t="str">
        <f>SUBSTITUTE([5]签字版本!K100,MID([5]签字版本!K100,9,7),"*******")</f>
        <v>90908210*******0055330</v>
      </c>
      <c r="K100" s="24" t="str">
        <f>[5]签字版本!L100</f>
        <v>连城县农村信用联社罗坊信用社</v>
      </c>
    </row>
    <row r="101" spans="1:11">
      <c r="A101" s="24" t="str">
        <f>[5]签字版本!A101</f>
        <v>95</v>
      </c>
      <c r="B101" s="24" t="str">
        <f>[5]签字版本!B101</f>
        <v>罗礼金</v>
      </c>
      <c r="C101" s="24" t="str">
        <f>SUBSTITUTE([5]签字版本!C101,MID([5]签字版本!C101,7,8),"********")</f>
        <v>352627********1918</v>
      </c>
      <c r="D101" s="25" t="str">
        <f>SUBSTITUTE([5]签字版本!D101,MID([5]签字版本!D101,4,4),"****")</f>
        <v>132****0828	</v>
      </c>
      <c r="E101" s="24" t="str">
        <f>[5]签字版本!E101</f>
        <v>上罗村</v>
      </c>
      <c r="F101" s="26">
        <f>[5]签字版本!F101</f>
        <v>2.22</v>
      </c>
      <c r="G101" s="26">
        <f t="shared" si="2"/>
        <v>2.22</v>
      </c>
      <c r="H101" s="26">
        <f t="shared" si="3"/>
        <v>66.6</v>
      </c>
      <c r="I101" s="26">
        <f>[5]签字版本!J101</f>
        <v>13.32</v>
      </c>
      <c r="J101" s="25" t="str">
        <f>SUBSTITUTE([5]签字版本!K101,MID([5]签字版本!K101,9,7),"*******")</f>
        <v>90908210*******0055367</v>
      </c>
      <c r="K101" s="24" t="str">
        <f>[5]签字版本!L101</f>
        <v>连城县农村信用联社罗坊信用社</v>
      </c>
    </row>
    <row r="102" spans="1:11">
      <c r="A102" s="24" t="str">
        <f>[5]签字版本!A102</f>
        <v>96</v>
      </c>
      <c r="B102" s="24" t="str">
        <f>[5]签字版本!B102</f>
        <v>罗水斌</v>
      </c>
      <c r="C102" s="24" t="str">
        <f>SUBSTITUTE([5]签字版本!C102,MID([5]签字版本!C102,7,8),"********")</f>
        <v>350825********1912</v>
      </c>
      <c r="D102" s="25" t="str">
        <f>SUBSTITUTE([5]签字版本!D102,MID([5]签字版本!D102,4,4),"****")</f>
        <v/>
      </c>
      <c r="E102" s="24" t="str">
        <f>[5]签字版本!E102</f>
        <v>上罗村</v>
      </c>
      <c r="F102" s="26">
        <f>[5]签字版本!F102</f>
        <v>2.22</v>
      </c>
      <c r="G102" s="26">
        <f t="shared" si="2"/>
        <v>2.22</v>
      </c>
      <c r="H102" s="26">
        <f t="shared" si="3"/>
        <v>66.6</v>
      </c>
      <c r="I102" s="26">
        <f>[5]签字版本!J102</f>
        <v>13.32</v>
      </c>
      <c r="J102" s="25" t="str">
        <f>SUBSTITUTE([5]签字版本!K102,MID([5]签字版本!K102,9,7),"*******")</f>
        <v>62218405*******3381</v>
      </c>
      <c r="K102" s="24" t="str">
        <f>[5]签字版本!L102</f>
        <v>连城县农村信用联社罗坊信用社</v>
      </c>
    </row>
    <row r="103" spans="1:11">
      <c r="A103" s="24" t="str">
        <f>[5]签字版本!A103</f>
        <v>97</v>
      </c>
      <c r="B103" s="24" t="str">
        <f>[5]签字版本!B103</f>
        <v>罗益雄</v>
      </c>
      <c r="C103" s="24" t="str">
        <f>SUBSTITUTE([5]签字版本!C103,MID([5]签字版本!C103,7,8),"********")</f>
        <v>352627********1916</v>
      </c>
      <c r="D103" s="25" t="str">
        <f>SUBSTITUTE([5]签字版本!D103,MID([5]签字版本!D103,4,4),"****")</f>
        <v>158****7106</v>
      </c>
      <c r="E103" s="24" t="str">
        <f>[5]签字版本!E103</f>
        <v>上罗村</v>
      </c>
      <c r="F103" s="26">
        <f>[5]签字版本!F103</f>
        <v>3.42</v>
      </c>
      <c r="G103" s="26">
        <f t="shared" si="2"/>
        <v>3.42</v>
      </c>
      <c r="H103" s="26">
        <f t="shared" si="3"/>
        <v>102.6</v>
      </c>
      <c r="I103" s="26">
        <f>[5]签字版本!J103</f>
        <v>20.52</v>
      </c>
      <c r="J103" s="25" t="str">
        <f>SUBSTITUTE([5]签字版本!K103,MID([5]签字版本!K103,9,7),"*******")</f>
        <v>90908210*******0055269</v>
      </c>
      <c r="K103" s="24" t="str">
        <f>[5]签字版本!L103</f>
        <v>连城县农村信用联社罗坊信用社</v>
      </c>
    </row>
    <row r="104" spans="1:11">
      <c r="A104" s="24" t="str">
        <f>[5]签字版本!A104</f>
        <v>98</v>
      </c>
      <c r="B104" s="24" t="str">
        <f>[5]签字版本!B104</f>
        <v>邹顺荣</v>
      </c>
      <c r="C104" s="24" t="str">
        <f>SUBSTITUTE([5]签字版本!C104,MID([5]签字版本!C104,7,8),"********")</f>
        <v>350825********194X</v>
      </c>
      <c r="D104" s="25" t="str">
        <f>SUBSTITUTE([5]签字版本!D104,MID([5]签字版本!D104,4,4),"****")</f>
        <v>158****7416</v>
      </c>
      <c r="E104" s="24" t="str">
        <f>[5]签字版本!E104</f>
        <v>上罗村</v>
      </c>
      <c r="F104" s="26">
        <f>[5]签字版本!F104</f>
        <v>2.8</v>
      </c>
      <c r="G104" s="26">
        <f t="shared" si="2"/>
        <v>2.8</v>
      </c>
      <c r="H104" s="26">
        <f t="shared" si="3"/>
        <v>84</v>
      </c>
      <c r="I104" s="26">
        <f>[5]签字版本!J104</f>
        <v>16.8</v>
      </c>
      <c r="J104" s="25" t="str">
        <f>SUBSTITUTE([5]签字版本!K104,MID([5]签字版本!K104,9,7),"*******")</f>
        <v>62218405*******8548</v>
      </c>
      <c r="K104" s="24" t="str">
        <f>[5]签字版本!L104</f>
        <v>连城县农村信用联社罗坊信用社</v>
      </c>
    </row>
    <row r="105" spans="1:11">
      <c r="A105" s="24" t="str">
        <f>[5]签字版本!A105</f>
        <v>99</v>
      </c>
      <c r="B105" s="24" t="str">
        <f>[5]签字版本!B105</f>
        <v>罗益财</v>
      </c>
      <c r="C105" s="24" t="str">
        <f>SUBSTITUTE([5]签字版本!C105,MID([5]签字版本!C105,7,8),"********")</f>
        <v>350825********1916</v>
      </c>
      <c r="D105" s="25" t="str">
        <f>SUBSTITUTE([5]签字版本!D105,MID([5]签字版本!D105,4,4),"****")</f>
        <v>159****8363 </v>
      </c>
      <c r="E105" s="24" t="str">
        <f>[5]签字版本!E105</f>
        <v>上罗村</v>
      </c>
      <c r="F105" s="26">
        <f>[5]签字版本!F105</f>
        <v>1.34</v>
      </c>
      <c r="G105" s="26">
        <f t="shared" si="2"/>
        <v>1.34</v>
      </c>
      <c r="H105" s="26">
        <f t="shared" si="3"/>
        <v>40.2</v>
      </c>
      <c r="I105" s="26">
        <f>[5]签字版本!J105</f>
        <v>8.04</v>
      </c>
      <c r="J105" s="25" t="str">
        <f>SUBSTITUTE([5]签字版本!K105,MID([5]签字版本!K105,9,7),"*******")</f>
        <v>62218405*******8662</v>
      </c>
      <c r="K105" s="24" t="str">
        <f>[5]签字版本!L105</f>
        <v>连城县农村信用联社罗坊信用社</v>
      </c>
    </row>
    <row r="106" spans="1:11">
      <c r="A106" s="24" t="str">
        <f>[5]签字版本!A106</f>
        <v>100</v>
      </c>
      <c r="B106" s="24" t="str">
        <f>[5]签字版本!B106</f>
        <v>罗梅华</v>
      </c>
      <c r="C106" s="24" t="str">
        <f>SUBSTITUTE([5]签字版本!C106,MID([5]签字版本!C106,7,8),"********")</f>
        <v>352627********1924</v>
      </c>
      <c r="D106" s="25" t="str">
        <f>SUBSTITUTE([5]签字版本!D106,MID([5]签字版本!D106,4,4),"****")</f>
        <v>135****2297</v>
      </c>
      <c r="E106" s="24" t="str">
        <f>[5]签字版本!E106</f>
        <v>上罗村</v>
      </c>
      <c r="F106" s="26">
        <f>[5]签字版本!F106</f>
        <v>1.78</v>
      </c>
      <c r="G106" s="26">
        <f t="shared" si="2"/>
        <v>1.78</v>
      </c>
      <c r="H106" s="26">
        <f t="shared" si="3"/>
        <v>53.4</v>
      </c>
      <c r="I106" s="26">
        <f>[5]签字版本!J106</f>
        <v>10.68</v>
      </c>
      <c r="J106" s="25" t="str">
        <f>SUBSTITUTE([5]签字版本!K106,MID([5]签字版本!K106,9,7),"*******")</f>
        <v>62218405*******8944</v>
      </c>
      <c r="K106" s="24" t="str">
        <f>[5]签字版本!L106</f>
        <v>连城县农村信用联社罗坊信用社</v>
      </c>
    </row>
    <row r="107" spans="1:11">
      <c r="A107" s="24" t="str">
        <f>[5]签字版本!A107</f>
        <v>101</v>
      </c>
      <c r="B107" s="24" t="str">
        <f>[5]签字版本!B107</f>
        <v>罗运昌</v>
      </c>
      <c r="C107" s="24" t="str">
        <f>SUBSTITUTE([5]签字版本!C107,MID([5]签字版本!C107,7,8),"********")</f>
        <v>350825********1913</v>
      </c>
      <c r="D107" s="25" t="str">
        <f>SUBSTITUTE([5]签字版本!D107,MID([5]签字版本!D107,4,4),"****")</f>
        <v>152****4854</v>
      </c>
      <c r="E107" s="24" t="str">
        <f>[5]签字版本!E107</f>
        <v>上罗村</v>
      </c>
      <c r="F107" s="26">
        <f>[5]签字版本!F107</f>
        <v>1.62</v>
      </c>
      <c r="G107" s="26">
        <f t="shared" si="2"/>
        <v>1.62</v>
      </c>
      <c r="H107" s="26">
        <f t="shared" si="3"/>
        <v>48.6</v>
      </c>
      <c r="I107" s="26">
        <f>[5]签字版本!J107</f>
        <v>9.72</v>
      </c>
      <c r="J107" s="25" t="str">
        <f>SUBSTITUTE([5]签字版本!K107,MID([5]签字版本!K107,9,7),"*******")</f>
        <v>62218405*******2291</v>
      </c>
      <c r="K107" s="24" t="str">
        <f>[5]签字版本!L107</f>
        <v>连城县农村信用联社罗坊信用社</v>
      </c>
    </row>
    <row r="108" spans="1:11">
      <c r="A108" s="24" t="str">
        <f>[5]签字版本!A108</f>
        <v>102</v>
      </c>
      <c r="B108" s="24" t="str">
        <f>[5]签字版本!B108</f>
        <v>罗从太</v>
      </c>
      <c r="C108" s="24" t="str">
        <f>SUBSTITUTE([5]签字版本!C108,MID([5]签字版本!C108,7,8),"********")</f>
        <v>352627********1915</v>
      </c>
      <c r="D108" s="25" t="str">
        <f>SUBSTITUTE([5]签字版本!D108,MID([5]签字版本!D108,4,4),"****")</f>
        <v>151****5896</v>
      </c>
      <c r="E108" s="24" t="str">
        <f>[5]签字版本!E108</f>
        <v>上罗村</v>
      </c>
      <c r="F108" s="26">
        <f>[5]签字版本!F108</f>
        <v>7.22</v>
      </c>
      <c r="G108" s="26">
        <f t="shared" si="2"/>
        <v>7.22</v>
      </c>
      <c r="H108" s="26">
        <f t="shared" si="3"/>
        <v>216.6</v>
      </c>
      <c r="I108" s="26">
        <f>[5]签字版本!J108</f>
        <v>43.32</v>
      </c>
      <c r="J108" s="25" t="str">
        <f>SUBSTITUTE([5]签字版本!K108,MID([5]签字版本!K108,9,7),"*******")</f>
        <v>90908210*******0055447</v>
      </c>
      <c r="K108" s="24" t="str">
        <f>[5]签字版本!L108</f>
        <v>连城县农村信用联社罗坊信用社</v>
      </c>
    </row>
    <row r="109" spans="1:11">
      <c r="A109" s="24" t="str">
        <f>[5]签字版本!A109</f>
        <v>103</v>
      </c>
      <c r="B109" s="24" t="str">
        <f>[5]签字版本!B109</f>
        <v>罗毅通</v>
      </c>
      <c r="C109" s="24" t="str">
        <f>SUBSTITUTE([5]签字版本!C109,MID([5]签字版本!C109,7,8),"********")</f>
        <v>352627********1918</v>
      </c>
      <c r="D109" s="25" t="str">
        <f>SUBSTITUTE([5]签字版本!D109,MID([5]签字版本!D109,4,4),"****")</f>
        <v/>
      </c>
      <c r="E109" s="24" t="str">
        <f>[5]签字版本!E109</f>
        <v>上罗村</v>
      </c>
      <c r="F109" s="26">
        <f>[5]签字版本!F109</f>
        <v>5.66</v>
      </c>
      <c r="G109" s="26">
        <f t="shared" si="2"/>
        <v>5.66</v>
      </c>
      <c r="H109" s="26">
        <f t="shared" si="3"/>
        <v>169.8</v>
      </c>
      <c r="I109" s="26">
        <f>[5]签字版本!J109</f>
        <v>33.96</v>
      </c>
      <c r="J109" s="25" t="str">
        <f>SUBSTITUTE([5]签字版本!K109,MID([5]签字版本!K109,9,7),"*******")</f>
        <v>62218401*******9269</v>
      </c>
      <c r="K109" s="24" t="str">
        <f>[5]签字版本!L109</f>
        <v>连城县农村信用联社罗坊信用社</v>
      </c>
    </row>
    <row r="110" spans="1:11">
      <c r="A110" s="24" t="str">
        <f>[5]签字版本!A110</f>
        <v>104</v>
      </c>
      <c r="B110" s="24" t="str">
        <f>[5]签字版本!B110</f>
        <v>陈华群</v>
      </c>
      <c r="C110" s="24" t="str">
        <f>SUBSTITUTE([5]签字版本!C110,MID([5]签字版本!C110,7,8),"********")</f>
        <v>352627********1920</v>
      </c>
      <c r="D110" s="25" t="str">
        <f>SUBSTITUTE([5]签字版本!D110,MID([5]签字版本!D110,4,4),"****")</f>
        <v>183****9546</v>
      </c>
      <c r="E110" s="24" t="str">
        <f>[5]签字版本!E110</f>
        <v>上罗村</v>
      </c>
      <c r="F110" s="26">
        <f>[5]签字版本!F110</f>
        <v>4.04</v>
      </c>
      <c r="G110" s="26">
        <f t="shared" si="2"/>
        <v>4.04</v>
      </c>
      <c r="H110" s="26">
        <f t="shared" si="3"/>
        <v>121.2</v>
      </c>
      <c r="I110" s="26">
        <f>[5]签字版本!J110</f>
        <v>24.24</v>
      </c>
      <c r="J110" s="25" t="str">
        <f>SUBSTITUTE([5]签字版本!K110,MID([5]签字版本!K110,9,7),"*******")</f>
        <v>62303611*******2577</v>
      </c>
      <c r="K110" s="24" t="str">
        <f>[5]签字版本!L110</f>
        <v>连城县农村信用联社罗坊信用社</v>
      </c>
    </row>
    <row r="111" spans="1:11">
      <c r="A111" s="24" t="str">
        <f>[5]签字版本!A111</f>
        <v>105</v>
      </c>
      <c r="B111" s="24" t="str">
        <f>[5]签字版本!B111</f>
        <v>罗鑫太</v>
      </c>
      <c r="C111" s="24" t="str">
        <f>SUBSTITUTE([5]签字版本!C111,MID([5]签字版本!C111,7,8),"********")</f>
        <v>352627********1919</v>
      </c>
      <c r="D111" s="25" t="str">
        <f>SUBSTITUTE([5]签字版本!D111,MID([5]签字版本!D111,4,4),"****")</f>
        <v>170****7605</v>
      </c>
      <c r="E111" s="24" t="str">
        <f>[5]签字版本!E111</f>
        <v>上罗村</v>
      </c>
      <c r="F111" s="26">
        <f>[5]签字版本!F111</f>
        <v>2.63</v>
      </c>
      <c r="G111" s="26">
        <f t="shared" si="2"/>
        <v>2.63</v>
      </c>
      <c r="H111" s="26">
        <f t="shared" si="3"/>
        <v>78.9</v>
      </c>
      <c r="I111" s="26">
        <f>[5]签字版本!J111</f>
        <v>15.78</v>
      </c>
      <c r="J111" s="25" t="str">
        <f>SUBSTITUTE([5]签字版本!K111,MID([5]签字版本!K111,9,7),"*******")</f>
        <v>90908210*******0055134</v>
      </c>
      <c r="K111" s="24" t="str">
        <f>[5]签字版本!L111</f>
        <v>连城县农村信用联社罗坊信用社</v>
      </c>
    </row>
    <row r="112" spans="1:11">
      <c r="A112" s="24" t="str">
        <f>[5]签字版本!A112</f>
        <v>106</v>
      </c>
      <c r="B112" s="24" t="str">
        <f>[5]签字版本!B112</f>
        <v>罗玖荣</v>
      </c>
      <c r="C112" s="24" t="str">
        <f>SUBSTITUTE([5]签字版本!C112,MID([5]签字版本!C112,7,8),"********")</f>
        <v>352627********1916</v>
      </c>
      <c r="D112" s="25" t="str">
        <f>SUBSTITUTE([5]签字版本!D112,MID([5]签字版本!D112,4,4),"****")</f>
        <v>185****9003</v>
      </c>
      <c r="E112" s="24" t="str">
        <f>[5]签字版本!E112</f>
        <v>上罗村</v>
      </c>
      <c r="F112" s="26">
        <f>[5]签字版本!F112</f>
        <v>2.91</v>
      </c>
      <c r="G112" s="26">
        <f t="shared" si="2"/>
        <v>2.91</v>
      </c>
      <c r="H112" s="26">
        <f t="shared" si="3"/>
        <v>87.3</v>
      </c>
      <c r="I112" s="26">
        <f>[5]签字版本!J112</f>
        <v>17.46</v>
      </c>
      <c r="J112" s="25" t="str">
        <f>SUBSTITUTE([5]签字版本!K112,MID([5]签字版本!K112,9,7),"*******")</f>
        <v>62218401*******7969</v>
      </c>
      <c r="K112" s="24" t="str">
        <f>[5]签字版本!L112</f>
        <v>连城县农村信用联社罗坊信用社</v>
      </c>
    </row>
    <row r="113" spans="1:11">
      <c r="A113" s="24" t="str">
        <f>[5]签字版本!A113</f>
        <v>107</v>
      </c>
      <c r="B113" s="24" t="str">
        <f>[5]签字版本!B113</f>
        <v>刘华清</v>
      </c>
      <c r="C113" s="24" t="str">
        <f>SUBSTITUTE([5]签字版本!C113,MID([5]签字版本!C113,7,8),"********")</f>
        <v>350825********1921</v>
      </c>
      <c r="D113" s="25" t="str">
        <f>SUBSTITUTE([5]签字版本!D113,MID([5]签字版本!D113,4,4),"****")</f>
        <v/>
      </c>
      <c r="E113" s="24" t="str">
        <f>[5]签字版本!E113</f>
        <v>上罗村</v>
      </c>
      <c r="F113" s="26">
        <f>[5]签字版本!F113</f>
        <v>1.69</v>
      </c>
      <c r="G113" s="26">
        <f t="shared" si="2"/>
        <v>1.69</v>
      </c>
      <c r="H113" s="26">
        <f t="shared" si="3"/>
        <v>50.7</v>
      </c>
      <c r="I113" s="26">
        <f>[5]签字版本!J113</f>
        <v>10.14</v>
      </c>
      <c r="J113" s="25" t="str">
        <f>SUBSTITUTE([5]签字版本!K113,MID([5]签字版本!K113,9,7),"*******")</f>
        <v>62303625*******2226</v>
      </c>
      <c r="K113" s="24" t="str">
        <f>[5]签字版本!L113</f>
        <v>连城县农村信用联社罗坊信用社</v>
      </c>
    </row>
    <row r="114" spans="1:11">
      <c r="A114" s="24" t="str">
        <f>[5]签字版本!A114</f>
        <v>108</v>
      </c>
      <c r="B114" s="24" t="str">
        <f>[5]签字版本!B114</f>
        <v>罗福良</v>
      </c>
      <c r="C114" s="24" t="str">
        <f>SUBSTITUTE([5]签字版本!C114,MID([5]签字版本!C114,7,8),"********")</f>
        <v>352627********1935</v>
      </c>
      <c r="D114" s="25" t="str">
        <f>SUBSTITUTE([5]签字版本!D114,MID([5]签字版本!D114,4,4),"****")</f>
        <v>135****3627</v>
      </c>
      <c r="E114" s="24" t="str">
        <f>[5]签字版本!E114</f>
        <v>上罗村</v>
      </c>
      <c r="F114" s="26">
        <f>[5]签字版本!F114</f>
        <v>3.07</v>
      </c>
      <c r="G114" s="26">
        <f t="shared" si="2"/>
        <v>3.07</v>
      </c>
      <c r="H114" s="26">
        <f t="shared" si="3"/>
        <v>92.1</v>
      </c>
      <c r="I114" s="26">
        <f>[5]签字版本!J114</f>
        <v>18.42</v>
      </c>
      <c r="J114" s="25" t="str">
        <f>SUBSTITUTE([5]签字版本!K114,MID([5]签字版本!K114,9,7),"*******")</f>
        <v>62218405*******9017</v>
      </c>
      <c r="K114" s="24" t="str">
        <f>[5]签字版本!L114</f>
        <v>连城县农村信用联社罗坊信用社</v>
      </c>
    </row>
    <row r="115" spans="1:11">
      <c r="A115" s="24" t="str">
        <f>[5]签字版本!A115</f>
        <v>109</v>
      </c>
      <c r="B115" s="24" t="str">
        <f>[5]签字版本!B115</f>
        <v>李凤先</v>
      </c>
      <c r="C115" s="24" t="str">
        <f>SUBSTITUTE([5]签字版本!C115,MID([5]签字版本!C115,7,8),"********")</f>
        <v>350825********1922</v>
      </c>
      <c r="D115" s="25" t="str">
        <f>SUBSTITUTE([5]签字版本!D115,MID([5]签字版本!D115,4,4),"****")</f>
        <v>158****2449</v>
      </c>
      <c r="E115" s="24" t="str">
        <f>[5]签字版本!E115</f>
        <v>上罗村</v>
      </c>
      <c r="F115" s="26">
        <f>[5]签字版本!F115</f>
        <v>1.57</v>
      </c>
      <c r="G115" s="26">
        <f t="shared" si="2"/>
        <v>1.57</v>
      </c>
      <c r="H115" s="26">
        <f t="shared" si="3"/>
        <v>47.1</v>
      </c>
      <c r="I115" s="26">
        <f>[5]签字版本!J115</f>
        <v>9.42</v>
      </c>
      <c r="J115" s="25" t="str">
        <f>SUBSTITUTE([5]签字版本!K115,MID([5]签字版本!K115,9,7),"*******")</f>
        <v>62218405*******8647</v>
      </c>
      <c r="K115" s="24" t="str">
        <f>[5]签字版本!L115</f>
        <v>连城县农村信用联社罗坊信用社</v>
      </c>
    </row>
    <row r="116" spans="1:11">
      <c r="A116" s="24" t="str">
        <f>[5]签字版本!A116</f>
        <v>110</v>
      </c>
      <c r="B116" s="24" t="str">
        <f>[5]签字版本!B116</f>
        <v>罗良太</v>
      </c>
      <c r="C116" s="24" t="str">
        <f>SUBSTITUTE([5]签字版本!C116,MID([5]签字版本!C116,7,8),"********")</f>
        <v>352627********1912</v>
      </c>
      <c r="D116" s="25" t="str">
        <f>SUBSTITUTE([5]签字版本!D116,MID([5]签字版本!D116,4,4),"****")</f>
        <v>185****5257	</v>
      </c>
      <c r="E116" s="24" t="str">
        <f>[5]签字版本!E116</f>
        <v>上罗村</v>
      </c>
      <c r="F116" s="26">
        <f>[5]签字版本!F116</f>
        <v>2.43</v>
      </c>
      <c r="G116" s="26">
        <f t="shared" si="2"/>
        <v>2.43</v>
      </c>
      <c r="H116" s="26">
        <f t="shared" si="3"/>
        <v>72.9</v>
      </c>
      <c r="I116" s="26">
        <f>[5]签字版本!J116</f>
        <v>14.58</v>
      </c>
      <c r="J116" s="25" t="str">
        <f>SUBSTITUTE([5]签字版本!K116,MID([5]签字版本!K116,9,7),"*******")</f>
        <v>90908210*******0055535</v>
      </c>
      <c r="K116" s="24" t="str">
        <f>[5]签字版本!L116</f>
        <v>连城县农村信用联社罗坊信用社</v>
      </c>
    </row>
    <row r="117" spans="1:11">
      <c r="A117" s="24" t="str">
        <f>[5]签字版本!A117</f>
        <v>111</v>
      </c>
      <c r="B117" s="24" t="str">
        <f>[5]签字版本!B117</f>
        <v>罗荣太</v>
      </c>
      <c r="C117" s="24" t="str">
        <f>SUBSTITUTE([5]签字版本!C117,MID([5]签字版本!C117,7,8),"********")</f>
        <v>352627********1916</v>
      </c>
      <c r="D117" s="25" t="str">
        <f>SUBSTITUTE([5]签字版本!D117,MID([5]签字版本!D117,4,4),"****")</f>
        <v>189****7726</v>
      </c>
      <c r="E117" s="24" t="str">
        <f>[5]签字版本!E117</f>
        <v>上罗村</v>
      </c>
      <c r="F117" s="26">
        <f>[5]签字版本!F117</f>
        <v>1.88</v>
      </c>
      <c r="G117" s="26">
        <f t="shared" si="2"/>
        <v>1.88</v>
      </c>
      <c r="H117" s="26">
        <f t="shared" si="3"/>
        <v>56.4</v>
      </c>
      <c r="I117" s="26">
        <f>[5]签字版本!J117</f>
        <v>11.28</v>
      </c>
      <c r="J117" s="25" t="str">
        <f>SUBSTITUTE([5]签字版本!K117,MID([5]签字版本!K117,9,7),"*******")</f>
        <v>90908210*******0055517</v>
      </c>
      <c r="K117" s="24" t="str">
        <f>[5]签字版本!L117</f>
        <v>连城县农村信用联社罗坊信用社</v>
      </c>
    </row>
    <row r="118" spans="1:11">
      <c r="A118" s="24" t="str">
        <f>[5]签字版本!A118</f>
        <v>112</v>
      </c>
      <c r="B118" s="24" t="str">
        <f>[5]签字版本!B118</f>
        <v>罗焕祥</v>
      </c>
      <c r="C118" s="24" t="str">
        <f>SUBSTITUTE([5]签字版本!C118,MID([5]签字版本!C118,7,8),"********")</f>
        <v>352627********1912</v>
      </c>
      <c r="D118" s="25" t="str">
        <f>SUBSTITUTE([5]签字版本!D118,MID([5]签字版本!D118,4,4),"****")</f>
        <v>189****5134</v>
      </c>
      <c r="E118" s="24" t="str">
        <f>[5]签字版本!E118</f>
        <v>上罗村</v>
      </c>
      <c r="F118" s="26">
        <f>[5]签字版本!F118</f>
        <v>2.02</v>
      </c>
      <c r="G118" s="26">
        <f t="shared" si="2"/>
        <v>2.02</v>
      </c>
      <c r="H118" s="26">
        <f t="shared" si="3"/>
        <v>60.6</v>
      </c>
      <c r="I118" s="26">
        <f>[5]签字版本!J118</f>
        <v>12.12</v>
      </c>
      <c r="J118" s="25" t="str">
        <f>SUBSTITUTE([5]签字版本!K118,MID([5]签字版本!K118,9,7),"*******")</f>
        <v>90908210*******0055624</v>
      </c>
      <c r="K118" s="24" t="str">
        <f>[5]签字版本!L118</f>
        <v>连城县农村信用联社罗坊信用社</v>
      </c>
    </row>
    <row r="119" spans="1:11">
      <c r="A119" s="24" t="str">
        <f>[5]签字版本!A119</f>
        <v>113</v>
      </c>
      <c r="B119" s="24" t="str">
        <f>[5]签字版本!B119</f>
        <v>曹美珍</v>
      </c>
      <c r="C119" s="24" t="str">
        <f>SUBSTITUTE([5]签字版本!C119,MID([5]签字版本!C119,7,8),"********")</f>
        <v>350825********1926</v>
      </c>
      <c r="D119" s="25" t="str">
        <f>SUBSTITUTE([5]签字版本!D119,MID([5]签字版本!D119,4,4),"****")</f>
        <v>151****9453</v>
      </c>
      <c r="E119" s="24" t="str">
        <f>[5]签字版本!E119</f>
        <v>上罗村</v>
      </c>
      <c r="F119" s="26">
        <f>[5]签字版本!F119</f>
        <v>1.97</v>
      </c>
      <c r="G119" s="26">
        <f t="shared" si="2"/>
        <v>1.97</v>
      </c>
      <c r="H119" s="26">
        <f t="shared" si="3"/>
        <v>59.1</v>
      </c>
      <c r="I119" s="26">
        <f>[5]签字版本!J119</f>
        <v>11.82</v>
      </c>
      <c r="J119" s="25" t="str">
        <f>SUBSTITUTE([5]签字版本!K119,MID([5]签字版本!K119,9,7),"*******")</f>
        <v>62218405*******9108</v>
      </c>
      <c r="K119" s="24" t="str">
        <f>[5]签字版本!L119</f>
        <v>连城县农村信用联社罗坊信用社</v>
      </c>
    </row>
    <row r="120" spans="1:11">
      <c r="A120" s="24" t="str">
        <f>[5]签字版本!A120</f>
        <v>114</v>
      </c>
      <c r="B120" s="24" t="str">
        <f>[5]签字版本!B120</f>
        <v>罗如海</v>
      </c>
      <c r="C120" s="24" t="str">
        <f>SUBSTITUTE([5]签字版本!C120,MID([5]签字版本!C120,7,8),"********")</f>
        <v>352627********1914</v>
      </c>
      <c r="D120" s="25" t="str">
        <f>SUBSTITUTE([5]签字版本!D120,MID([5]签字版本!D120,4,4),"****")</f>
        <v>135****4177 </v>
      </c>
      <c r="E120" s="24" t="str">
        <f>[5]签字版本!E120</f>
        <v>上罗村</v>
      </c>
      <c r="F120" s="26">
        <f>[5]签字版本!F120</f>
        <v>2.98</v>
      </c>
      <c r="G120" s="26">
        <f t="shared" si="2"/>
        <v>2.98</v>
      </c>
      <c r="H120" s="26">
        <f t="shared" si="3"/>
        <v>89.4</v>
      </c>
      <c r="I120" s="26">
        <f>[5]签字版本!J120</f>
        <v>17.88</v>
      </c>
      <c r="J120" s="25" t="str">
        <f>SUBSTITUTE([5]签字版本!K120,MID([5]签字版本!K120,9,7),"*******")</f>
        <v>90908210*******0055606</v>
      </c>
      <c r="K120" s="24" t="str">
        <f>[5]签字版本!L120</f>
        <v>连城县农村信用联社罗坊信用社</v>
      </c>
    </row>
    <row r="121" spans="1:11">
      <c r="A121" s="24" t="str">
        <f>[5]签字版本!A121</f>
        <v>115</v>
      </c>
      <c r="B121" s="24" t="str">
        <f>[5]签字版本!B121</f>
        <v>罗洪孜</v>
      </c>
      <c r="C121" s="24" t="str">
        <f>SUBSTITUTE([5]签字版本!C121,MID([5]签字版本!C121,7,8),"********")</f>
        <v>350825********1914</v>
      </c>
      <c r="D121" s="25" t="str">
        <f>SUBSTITUTE([5]签字版本!D121,MID([5]签字版本!D121,4,4),"****")</f>
        <v>131****2090 </v>
      </c>
      <c r="E121" s="24" t="str">
        <f>[5]签字版本!E121</f>
        <v>上罗村</v>
      </c>
      <c r="F121" s="26">
        <f>[5]签字版本!F121</f>
        <v>1.61</v>
      </c>
      <c r="G121" s="26">
        <f t="shared" si="2"/>
        <v>1.61</v>
      </c>
      <c r="H121" s="26">
        <f t="shared" si="3"/>
        <v>48.3</v>
      </c>
      <c r="I121" s="26">
        <f>[5]签字版本!J121</f>
        <v>9.66</v>
      </c>
      <c r="J121" s="25" t="str">
        <f>SUBSTITUTE([5]签字版本!K121,MID([5]签字版本!K121,9,7),"*******")</f>
        <v>90908210*******0055580</v>
      </c>
      <c r="K121" s="24" t="str">
        <f>[5]签字版本!L121</f>
        <v>连城县农村信用联社罗坊信用社</v>
      </c>
    </row>
    <row r="122" spans="1:11">
      <c r="A122" s="24" t="str">
        <f>[5]签字版本!A122</f>
        <v>116</v>
      </c>
      <c r="B122" s="24" t="str">
        <f>[5]签字版本!B122</f>
        <v>赖华珍</v>
      </c>
      <c r="C122" s="24" t="str">
        <f>SUBSTITUTE([5]签字版本!C122,MID([5]签字版本!C122,7,8),"********")</f>
        <v>352627********1927</v>
      </c>
      <c r="D122" s="25" t="str">
        <f>SUBSTITUTE([5]签字版本!D122,MID([5]签字版本!D122,4,4),"****")</f>
        <v>135****2297</v>
      </c>
      <c r="E122" s="24" t="str">
        <f>[5]签字版本!E122</f>
        <v>上罗村</v>
      </c>
      <c r="F122" s="26">
        <f>[5]签字版本!F122</f>
        <v>2.64</v>
      </c>
      <c r="G122" s="26">
        <f t="shared" si="2"/>
        <v>2.64</v>
      </c>
      <c r="H122" s="26">
        <f t="shared" si="3"/>
        <v>79.2</v>
      </c>
      <c r="I122" s="26">
        <f>[5]签字版本!J122</f>
        <v>15.84</v>
      </c>
      <c r="J122" s="25" t="str">
        <f>SUBSTITUTE([5]签字版本!K122,MID([5]签字版本!K122,9,7),"*******")</f>
        <v>62218405*******2473</v>
      </c>
      <c r="K122" s="24" t="str">
        <f>[5]签字版本!L122</f>
        <v>连城县农村信用联社罗坊信用社</v>
      </c>
    </row>
    <row r="123" spans="1:11">
      <c r="A123" s="24" t="str">
        <f>[5]签字版本!A123</f>
        <v>117</v>
      </c>
      <c r="B123" s="24" t="str">
        <f>[5]签字版本!B123</f>
        <v>罗礼任</v>
      </c>
      <c r="C123" s="24" t="str">
        <f>SUBSTITUTE([5]签字版本!C123,MID([5]签字版本!C123,7,8),"********")</f>
        <v>352627********1916</v>
      </c>
      <c r="D123" s="25" t="str">
        <f>SUBSTITUTE([5]签字版本!D123,MID([5]签字版本!D123,4,4),"****")</f>
        <v>152****4122</v>
      </c>
      <c r="E123" s="24" t="str">
        <f>[5]签字版本!E123</f>
        <v>上罗村</v>
      </c>
      <c r="F123" s="26">
        <f>[5]签字版本!F123</f>
        <v>1.47</v>
      </c>
      <c r="G123" s="26">
        <f t="shared" si="2"/>
        <v>1.47</v>
      </c>
      <c r="H123" s="26">
        <f t="shared" si="3"/>
        <v>44.1</v>
      </c>
      <c r="I123" s="26">
        <f>[5]签字版本!J123</f>
        <v>8.82</v>
      </c>
      <c r="J123" s="25" t="str">
        <f>SUBSTITUTE([5]签字版本!K123,MID([5]签字版本!K123,9,7),"*******")</f>
        <v>90908210*******0055875</v>
      </c>
      <c r="K123" s="24" t="str">
        <f>[5]签字版本!L123</f>
        <v>连城县农村信用联社罗坊信用社</v>
      </c>
    </row>
    <row r="124" spans="1:11">
      <c r="A124" s="24" t="str">
        <f>[5]签字版本!A124</f>
        <v>118</v>
      </c>
      <c r="B124" s="24" t="str">
        <f>[5]签字版本!B124</f>
        <v>代连霞</v>
      </c>
      <c r="C124" s="24" t="str">
        <f>SUBSTITUTE([5]签字版本!C124,MID([5]签字版本!C124,7,8),"********")</f>
        <v>431081********7344</v>
      </c>
      <c r="D124" s="25" t="str">
        <f>SUBSTITUTE([5]签字版本!D124,MID([5]签字版本!D124,4,4),"****")</f>
        <v>136****0229</v>
      </c>
      <c r="E124" s="24" t="str">
        <f>[5]签字版本!E124</f>
        <v>上罗村</v>
      </c>
      <c r="F124" s="26">
        <f>[5]签字版本!F124</f>
        <v>2.05</v>
      </c>
      <c r="G124" s="26">
        <f t="shared" si="2"/>
        <v>2.05</v>
      </c>
      <c r="H124" s="26">
        <f t="shared" si="3"/>
        <v>61.5</v>
      </c>
      <c r="I124" s="26">
        <f>[5]签字版本!J124</f>
        <v>12.3</v>
      </c>
      <c r="J124" s="25" t="str">
        <f>SUBSTITUTE([5]签字版本!K124,MID([5]签字版本!K124,9,7),"*******")</f>
        <v>62303615*******7362</v>
      </c>
      <c r="K124" s="24" t="str">
        <f>[5]签字版本!L124</f>
        <v>连城县农村信用联社罗坊信用社</v>
      </c>
    </row>
    <row r="125" spans="1:11">
      <c r="A125" s="24" t="str">
        <f>[5]签字版本!A125</f>
        <v>119</v>
      </c>
      <c r="B125" s="24" t="str">
        <f>[5]签字版本!B125</f>
        <v>罗焕平</v>
      </c>
      <c r="C125" s="24" t="str">
        <f>SUBSTITUTE([5]签字版本!C125,MID([5]签字版本!C125,7,8),"********")</f>
        <v>350825********1914</v>
      </c>
      <c r="D125" s="25" t="str">
        <f>SUBSTITUTE([5]签字版本!D125,MID([5]签字版本!D125,4,4),"****")</f>
        <v>135****2297</v>
      </c>
      <c r="E125" s="24" t="str">
        <f>[5]签字版本!E125</f>
        <v>上罗村</v>
      </c>
      <c r="F125" s="26">
        <f>[5]签字版本!F125</f>
        <v>4.6</v>
      </c>
      <c r="G125" s="26">
        <f t="shared" si="2"/>
        <v>4.6</v>
      </c>
      <c r="H125" s="26">
        <f t="shared" si="3"/>
        <v>138</v>
      </c>
      <c r="I125" s="26">
        <f>[5]签字版本!J125</f>
        <v>27.6</v>
      </c>
      <c r="J125" s="25" t="str">
        <f>SUBSTITUTE([5]签字版本!K125,MID([5]签字版本!K125,9,7),"*******")</f>
        <v>62218405*******9306</v>
      </c>
      <c r="K125" s="24" t="str">
        <f>[5]签字版本!L125</f>
        <v>连城县农村信用联社罗坊信用社</v>
      </c>
    </row>
    <row r="126" spans="1:11">
      <c r="A126" s="24" t="str">
        <f>[5]签字版本!A126</f>
        <v>120</v>
      </c>
      <c r="B126" s="24" t="str">
        <f>[5]签字版本!B126</f>
        <v>张富招</v>
      </c>
      <c r="C126" s="24" t="str">
        <f>SUBSTITUTE([5]签字版本!C126,MID([5]签字版本!C126,7,8),"********")</f>
        <v>350825********1928</v>
      </c>
      <c r="D126" s="25" t="str">
        <f>SUBSTITUTE([5]签字版本!D126,MID([5]签字版本!D126,4,4),"****")</f>
        <v>158****6072	</v>
      </c>
      <c r="E126" s="24" t="str">
        <f>[5]签字版本!E126</f>
        <v>上罗村</v>
      </c>
      <c r="F126" s="26">
        <f>[5]签字版本!F126</f>
        <v>1.83</v>
      </c>
      <c r="G126" s="26">
        <f t="shared" si="2"/>
        <v>1.83</v>
      </c>
      <c r="H126" s="26">
        <f t="shared" si="3"/>
        <v>54.9</v>
      </c>
      <c r="I126" s="26">
        <f>[5]签字版本!J126</f>
        <v>10.98</v>
      </c>
      <c r="J126" s="25" t="str">
        <f>SUBSTITUTE([5]签字版本!K126,MID([5]签字版本!K126,9,7),"*******")</f>
        <v>62218405*******2366</v>
      </c>
      <c r="K126" s="24" t="str">
        <f>[5]签字版本!L126</f>
        <v>连城县农村信用联社罗坊信用社</v>
      </c>
    </row>
    <row r="127" spans="1:11">
      <c r="A127" s="24" t="str">
        <f>[5]签字版本!A127</f>
        <v>121</v>
      </c>
      <c r="B127" s="24" t="str">
        <f>[5]签字版本!B127</f>
        <v>罗礼森</v>
      </c>
      <c r="C127" s="24" t="str">
        <f>SUBSTITUTE([5]签字版本!C127,MID([5]签字版本!C127,7,8),"********")</f>
        <v>352627********1916</v>
      </c>
      <c r="D127" s="25" t="str">
        <f>SUBSTITUTE([5]签字版本!D127,MID([5]签字版本!D127,4,4),"****")</f>
        <v>135****4210</v>
      </c>
      <c r="E127" s="24" t="str">
        <f>[5]签字版本!E127</f>
        <v>上罗村</v>
      </c>
      <c r="F127" s="26">
        <f>[5]签字版本!F127</f>
        <v>4.22</v>
      </c>
      <c r="G127" s="26">
        <f t="shared" si="2"/>
        <v>4.22</v>
      </c>
      <c r="H127" s="26">
        <f t="shared" si="3"/>
        <v>126.6</v>
      </c>
      <c r="I127" s="26">
        <f>[5]签字版本!J127</f>
        <v>25.32</v>
      </c>
      <c r="J127" s="25" t="str">
        <f>SUBSTITUTE([5]签字版本!K127,MID([5]签字版本!K127,9,7),"*******")</f>
        <v>90908210*******0055465</v>
      </c>
      <c r="K127" s="24" t="str">
        <f>[5]签字版本!L127</f>
        <v>连城县农村信用联社罗坊信用社</v>
      </c>
    </row>
    <row r="128" spans="1:11">
      <c r="A128" s="24" t="str">
        <f>[5]签字版本!A128</f>
        <v>122</v>
      </c>
      <c r="B128" s="24" t="str">
        <f>[5]签字版本!B128</f>
        <v>罗焕贞</v>
      </c>
      <c r="C128" s="24" t="str">
        <f>SUBSTITUTE([5]签字版本!C128,MID([5]签字版本!C128,7,8),"********")</f>
        <v>352627********1916</v>
      </c>
      <c r="D128" s="25" t="str">
        <f>SUBSTITUTE([5]签字版本!D128,MID([5]签字版本!D128,4,4),"****")</f>
        <v>150****3492</v>
      </c>
      <c r="E128" s="24" t="str">
        <f>[5]签字版本!E128</f>
        <v>上罗村</v>
      </c>
      <c r="F128" s="26">
        <f>[5]签字版本!F128</f>
        <v>2.3</v>
      </c>
      <c r="G128" s="26">
        <f t="shared" si="2"/>
        <v>2.3</v>
      </c>
      <c r="H128" s="26">
        <f t="shared" si="3"/>
        <v>69</v>
      </c>
      <c r="I128" s="26">
        <f>[5]签字版本!J128</f>
        <v>13.8</v>
      </c>
      <c r="J128" s="25" t="str">
        <f>SUBSTITUTE([5]签字版本!K128,MID([5]签字版本!K128,9,7),"*******")</f>
        <v>90908210*******0055508</v>
      </c>
      <c r="K128" s="24" t="str">
        <f>[5]签字版本!L128</f>
        <v>连城县农村信用联社罗坊信用社</v>
      </c>
    </row>
    <row r="129" spans="1:11">
      <c r="A129" s="24" t="str">
        <f>[5]签字版本!A129</f>
        <v>123</v>
      </c>
      <c r="B129" s="24" t="str">
        <f>[5]签字版本!B129</f>
        <v>罗焕义</v>
      </c>
      <c r="C129" s="24" t="str">
        <f>SUBSTITUTE([5]签字版本!C129,MID([5]签字版本!C129,7,8),"********")</f>
        <v>352627********1938</v>
      </c>
      <c r="D129" s="25" t="str">
        <f>SUBSTITUTE([5]签字版本!D129,MID([5]签字版本!D129,4,4),"****")</f>
        <v>181****9252</v>
      </c>
      <c r="E129" s="24" t="str">
        <f>[5]签字版本!E129</f>
        <v>上罗村</v>
      </c>
      <c r="F129" s="26">
        <f>[5]签字版本!F129</f>
        <v>1.68</v>
      </c>
      <c r="G129" s="26">
        <f t="shared" si="2"/>
        <v>1.68</v>
      </c>
      <c r="H129" s="26">
        <f t="shared" si="3"/>
        <v>50.4</v>
      </c>
      <c r="I129" s="26">
        <f>[5]签字版本!J129</f>
        <v>10.08</v>
      </c>
      <c r="J129" s="25" t="str">
        <f>SUBSTITUTE([5]签字版本!K129,MID([5]签字版本!K129,9,7),"*******")</f>
        <v>90908210*******0055544</v>
      </c>
      <c r="K129" s="24" t="str">
        <f>[5]签字版本!L129</f>
        <v>连城县农村信用联社罗坊信用社</v>
      </c>
    </row>
    <row r="130" spans="1:11">
      <c r="A130" s="24" t="str">
        <f>[5]签字版本!A130</f>
        <v>124</v>
      </c>
      <c r="B130" s="24" t="str">
        <f>[5]签字版本!B130</f>
        <v>罗水钦</v>
      </c>
      <c r="C130" s="24" t="str">
        <f>SUBSTITUTE([5]签字版本!C130,MID([5]签字版本!C130,7,8),"********")</f>
        <v>350825********1933</v>
      </c>
      <c r="D130" s="25" t="str">
        <f>SUBSTITUTE([5]签字版本!D130,MID([5]签字版本!D130,4,4),"****")</f>
        <v/>
      </c>
      <c r="E130" s="24" t="str">
        <f>[5]签字版本!E130</f>
        <v>上罗村</v>
      </c>
      <c r="F130" s="26">
        <f>[5]签字版本!F130</f>
        <v>5.18</v>
      </c>
      <c r="G130" s="26">
        <f t="shared" si="2"/>
        <v>5.18</v>
      </c>
      <c r="H130" s="26">
        <f t="shared" si="3"/>
        <v>155.4</v>
      </c>
      <c r="I130" s="26">
        <f>[5]签字版本!J130</f>
        <v>31.08</v>
      </c>
      <c r="J130" s="25" t="str">
        <f>SUBSTITUTE([5]签字版本!K130,MID([5]签字版本!K130,9,7),"*******")</f>
        <v>90908210*******0064320</v>
      </c>
      <c r="K130" s="24" t="str">
        <f>[5]签字版本!L130</f>
        <v>连城县农村信用联社罗坊信用社</v>
      </c>
    </row>
    <row r="131" spans="1:11">
      <c r="A131" s="24" t="str">
        <f>[5]签字版本!A131</f>
        <v>125</v>
      </c>
      <c r="B131" s="24" t="str">
        <f>[5]签字版本!B131</f>
        <v>罗礼寿</v>
      </c>
      <c r="C131" s="24" t="str">
        <f>SUBSTITUTE([5]签字版本!C131,MID([5]签字版本!C131,7,8),"********")</f>
        <v>350825********1935</v>
      </c>
      <c r="D131" s="25" t="str">
        <f>SUBSTITUTE([5]签字版本!D131,MID([5]签字版本!D131,4,4),"****")</f>
        <v>152****2339</v>
      </c>
      <c r="E131" s="24" t="str">
        <f>[5]签字版本!E131</f>
        <v>上罗村</v>
      </c>
      <c r="F131" s="26">
        <f>[5]签字版本!F131</f>
        <v>3.08</v>
      </c>
      <c r="G131" s="26">
        <f t="shared" si="2"/>
        <v>3.08</v>
      </c>
      <c r="H131" s="26">
        <f t="shared" si="3"/>
        <v>92.4</v>
      </c>
      <c r="I131" s="26">
        <f>[5]签字版本!J131</f>
        <v>18.48</v>
      </c>
      <c r="J131" s="25" t="str">
        <f>SUBSTITUTE([5]签字版本!K131,MID([5]签字版本!K131,9,7),"*******")</f>
        <v>90908210*******0055697</v>
      </c>
      <c r="K131" s="24" t="str">
        <f>[5]签字版本!L131</f>
        <v>连城县农村信用联社罗坊信用社</v>
      </c>
    </row>
    <row r="132" spans="1:11">
      <c r="A132" s="24" t="str">
        <f>[5]签字版本!A132</f>
        <v>126</v>
      </c>
      <c r="B132" s="24" t="str">
        <f>[5]签字版本!B132</f>
        <v>罗继良</v>
      </c>
      <c r="C132" s="24" t="str">
        <f>SUBSTITUTE([5]签字版本!C132,MID([5]签字版本!C132,7,8),"********")</f>
        <v>352627********1914</v>
      </c>
      <c r="D132" s="25" t="str">
        <f>SUBSTITUTE([5]签字版本!D132,MID([5]签字版本!D132,4,4),"****")</f>
        <v>153****6126 </v>
      </c>
      <c r="E132" s="24" t="str">
        <f>[5]签字版本!E132</f>
        <v>上罗村</v>
      </c>
      <c r="F132" s="26">
        <f>[5]签字版本!F132</f>
        <v>2.55</v>
      </c>
      <c r="G132" s="26">
        <f t="shared" si="2"/>
        <v>2.55</v>
      </c>
      <c r="H132" s="26">
        <f t="shared" si="3"/>
        <v>76.5</v>
      </c>
      <c r="I132" s="26">
        <f>[5]签字版本!J132</f>
        <v>15.3</v>
      </c>
      <c r="J132" s="25" t="str">
        <f>SUBSTITUTE([5]签字版本!K132,MID([5]签字版本!K132,9,7),"*******")</f>
        <v>90908210*******0055786</v>
      </c>
      <c r="K132" s="24" t="str">
        <f>[5]签字版本!L132</f>
        <v>连城县农村信用联社罗坊信用社</v>
      </c>
    </row>
    <row r="133" spans="1:11">
      <c r="A133" s="24" t="str">
        <f>[5]签字版本!A133</f>
        <v>127</v>
      </c>
      <c r="B133" s="24" t="str">
        <f>[5]签字版本!B133</f>
        <v>罗土生</v>
      </c>
      <c r="C133" s="24" t="str">
        <f>SUBSTITUTE([5]签字版本!C133,MID([5]签字版本!C133,7,8),"********")</f>
        <v>352627********1911</v>
      </c>
      <c r="D133" s="25" t="str">
        <f>SUBSTITUTE([5]签字版本!D133,MID([5]签字版本!D133,4,4),"****")</f>
        <v>151****2341</v>
      </c>
      <c r="E133" s="24" t="str">
        <f>[5]签字版本!E133</f>
        <v>上罗村</v>
      </c>
      <c r="F133" s="26">
        <f>[5]签字版本!F133</f>
        <v>3.62</v>
      </c>
      <c r="G133" s="26">
        <f t="shared" si="2"/>
        <v>3.62</v>
      </c>
      <c r="H133" s="26">
        <f t="shared" si="3"/>
        <v>108.6</v>
      </c>
      <c r="I133" s="26">
        <f>[5]签字版本!J133</f>
        <v>21.72</v>
      </c>
      <c r="J133" s="25" t="str">
        <f>SUBSTITUTE([5]签字版本!K133,MID([5]签字版本!K133,9,7),"*******")</f>
        <v>90908210*******0055777</v>
      </c>
      <c r="K133" s="24" t="str">
        <f>[5]签字版本!L133</f>
        <v>连城县农村信用联社罗坊信用社</v>
      </c>
    </row>
    <row r="134" spans="1:11">
      <c r="A134" s="24" t="str">
        <f>[5]签字版本!A134</f>
        <v>128</v>
      </c>
      <c r="B134" s="24" t="str">
        <f>[5]签字版本!B134</f>
        <v>罗金太</v>
      </c>
      <c r="C134" s="24" t="str">
        <f>SUBSTITUTE([5]签字版本!C134,MID([5]签字版本!C134,7,8),"********")</f>
        <v>352627********1913</v>
      </c>
      <c r="D134" s="25" t="str">
        <f>SUBSTITUTE([5]签字版本!D134,MID([5]签字版本!D134,4,4),"****")</f>
        <v>151****2478</v>
      </c>
      <c r="E134" s="24" t="str">
        <f>[5]签字版本!E134</f>
        <v>上罗村</v>
      </c>
      <c r="F134" s="26">
        <f>[5]签字版本!F134</f>
        <v>4.03</v>
      </c>
      <c r="G134" s="26">
        <f t="shared" si="2"/>
        <v>4.03</v>
      </c>
      <c r="H134" s="26">
        <f t="shared" si="3"/>
        <v>120.9</v>
      </c>
      <c r="I134" s="26">
        <f>[5]签字版本!J134</f>
        <v>24.18</v>
      </c>
      <c r="J134" s="25" t="str">
        <f>SUBSTITUTE([5]签字版本!K134,MID([5]签字版本!K134,9,7),"*******")</f>
        <v>90902101*******055713</v>
      </c>
      <c r="K134" s="24" t="str">
        <f>[5]签字版本!L134</f>
        <v>连城县农村信用联社罗坊信用社</v>
      </c>
    </row>
    <row r="135" spans="1:11">
      <c r="A135" s="24" t="str">
        <f>[5]签字版本!A135</f>
        <v>129</v>
      </c>
      <c r="B135" s="24" t="str">
        <f>[5]签字版本!B135</f>
        <v>罗火明</v>
      </c>
      <c r="C135" s="24" t="str">
        <f>SUBSTITUTE([5]签字版本!C135,MID([5]签字版本!C135,7,8),"********")</f>
        <v>352627********111X</v>
      </c>
      <c r="D135" s="25" t="str">
        <f>SUBSTITUTE([5]签字版本!D135,MID([5]签字版本!D135,4,4),"****")</f>
        <v/>
      </c>
      <c r="E135" s="24" t="str">
        <f>[5]签字版本!E135</f>
        <v>上罗村</v>
      </c>
      <c r="F135" s="26">
        <f>[5]签字版本!F135</f>
        <v>6.82</v>
      </c>
      <c r="G135" s="26">
        <f t="shared" ref="G135:G198" si="4">F135</f>
        <v>6.82</v>
      </c>
      <c r="H135" s="26">
        <f t="shared" ref="H135:H198" si="5">G135*30</f>
        <v>204.6</v>
      </c>
      <c r="I135" s="26">
        <f>[5]签字版本!J135</f>
        <v>40.92</v>
      </c>
      <c r="J135" s="25" t="str">
        <f>SUBSTITUTE([5]签字版本!K135,MID([5]签字版本!K135,9,7),"*******")</f>
        <v>90908210*******0393163</v>
      </c>
      <c r="K135" s="24" t="str">
        <f>[5]签字版本!L135</f>
        <v>连城县农村信用联社罗坊信用社</v>
      </c>
    </row>
    <row r="136" spans="1:11">
      <c r="A136" s="24" t="str">
        <f>[5]签字版本!A136</f>
        <v>130</v>
      </c>
      <c r="B136" s="24" t="str">
        <f>[5]签字版本!B136</f>
        <v>罗难民</v>
      </c>
      <c r="C136" s="24" t="str">
        <f>SUBSTITUTE([5]签字版本!C136,MID([5]签字版本!C136,7,8),"********")</f>
        <v>352627********1977</v>
      </c>
      <c r="D136" s="25" t="str">
        <f>SUBSTITUTE([5]签字版本!D136,MID([5]签字版本!D136,4,4),"****")</f>
        <v>135****2297</v>
      </c>
      <c r="E136" s="24" t="str">
        <f>[5]签字版本!E136</f>
        <v>上罗村</v>
      </c>
      <c r="F136" s="26">
        <f>[5]签字版本!F136</f>
        <v>1.65</v>
      </c>
      <c r="G136" s="26">
        <f t="shared" si="4"/>
        <v>1.65</v>
      </c>
      <c r="H136" s="26">
        <f t="shared" si="5"/>
        <v>49.5</v>
      </c>
      <c r="I136" s="26">
        <f>[5]签字版本!J136</f>
        <v>9.9</v>
      </c>
      <c r="J136" s="25" t="str">
        <f>SUBSTITUTE([5]签字版本!K136,MID([5]签字版本!K136,9,7),"*******")</f>
        <v>90908210*******0055740</v>
      </c>
      <c r="K136" s="24" t="str">
        <f>[5]签字版本!L136</f>
        <v>连城县农村信用联社罗坊信用社</v>
      </c>
    </row>
    <row r="137" spans="1:11">
      <c r="A137" s="24" t="str">
        <f>[5]签字版本!A137</f>
        <v>131</v>
      </c>
      <c r="B137" s="24" t="str">
        <f>[5]签字版本!B137</f>
        <v>罗礼南</v>
      </c>
      <c r="C137" s="24" t="str">
        <f>SUBSTITUTE([5]签字版本!C137,MID([5]签字版本!C137,7,8),"********")</f>
        <v>352627********1918</v>
      </c>
      <c r="D137" s="25" t="str">
        <f>SUBSTITUTE([5]签字版本!D137,MID([5]签字版本!D137,4,4),"****")</f>
        <v>136****5625</v>
      </c>
      <c r="E137" s="24" t="str">
        <f>[5]签字版本!E137</f>
        <v>上罗村</v>
      </c>
      <c r="F137" s="26">
        <f>[5]签字版本!F137</f>
        <v>4</v>
      </c>
      <c r="G137" s="26">
        <f t="shared" si="4"/>
        <v>4</v>
      </c>
      <c r="H137" s="26">
        <f t="shared" si="5"/>
        <v>120</v>
      </c>
      <c r="I137" s="26">
        <f>[5]签字版本!J137</f>
        <v>24</v>
      </c>
      <c r="J137" s="25" t="str">
        <f>SUBSTITUTE([5]签字版本!K137,MID([5]签字版本!K137,9,7),"*******")</f>
        <v>90908210*******0055795</v>
      </c>
      <c r="K137" s="24" t="str">
        <f>[5]签字版本!L137</f>
        <v>连城县农村信用联社罗坊信用社</v>
      </c>
    </row>
    <row r="138" spans="1:11">
      <c r="A138" s="24" t="str">
        <f>[5]签字版本!A138</f>
        <v>132</v>
      </c>
      <c r="B138" s="24" t="str">
        <f>[5]签字版本!B138</f>
        <v>曾水莲</v>
      </c>
      <c r="C138" s="24" t="str">
        <f>SUBSTITUTE([5]签字版本!C138,MID([5]签字版本!C138,7,8),"********")</f>
        <v>350825********1926</v>
      </c>
      <c r="D138" s="25" t="str">
        <f>SUBSTITUTE([5]签字版本!D138,MID([5]签字版本!D138,4,4),"****")</f>
        <v>139****2876 </v>
      </c>
      <c r="E138" s="24" t="str">
        <f>[5]签字版本!E138</f>
        <v>上罗村</v>
      </c>
      <c r="F138" s="26">
        <f>[5]签字版本!F138</f>
        <v>6.69</v>
      </c>
      <c r="G138" s="26">
        <f t="shared" si="4"/>
        <v>6.69</v>
      </c>
      <c r="H138" s="26">
        <f t="shared" si="5"/>
        <v>200.7</v>
      </c>
      <c r="I138" s="26">
        <f>[5]签字版本!J138</f>
        <v>40.14</v>
      </c>
      <c r="J138" s="25" t="str">
        <f>SUBSTITUTE([5]签字版本!K138,MID([5]签字版本!K138,9,7),"*******")</f>
        <v>62218405*******9181</v>
      </c>
      <c r="K138" s="24" t="str">
        <f>[5]签字版本!L138</f>
        <v>连城县农村信用联社罗坊信用社</v>
      </c>
    </row>
    <row r="139" spans="1:11">
      <c r="A139" s="24" t="str">
        <f>[5]签字版本!A139</f>
        <v>133</v>
      </c>
      <c r="B139" s="24" t="str">
        <f>[5]签字版本!B139</f>
        <v>柯生珠</v>
      </c>
      <c r="C139" s="24" t="str">
        <f>SUBSTITUTE([5]签字版本!C139,MID([5]签字版本!C139,7,8),"********")</f>
        <v>352627********1921</v>
      </c>
      <c r="D139" s="25" t="str">
        <f>SUBSTITUTE([5]签字版本!D139,MID([5]签字版本!D139,4,4),"****")</f>
        <v>892****	</v>
      </c>
      <c r="E139" s="24" t="str">
        <f>[5]签字版本!E139</f>
        <v>上罗村</v>
      </c>
      <c r="F139" s="26">
        <f>[5]签字版本!F139</f>
        <v>2.78</v>
      </c>
      <c r="G139" s="26">
        <f t="shared" si="4"/>
        <v>2.78</v>
      </c>
      <c r="H139" s="26">
        <f t="shared" si="5"/>
        <v>83.4</v>
      </c>
      <c r="I139" s="26">
        <f>[5]签字版本!J139</f>
        <v>16.68</v>
      </c>
      <c r="J139" s="25" t="str">
        <f>SUBSTITUTE([5]签字版本!K139,MID([5]签字版本!K139,9,7),"*******")</f>
        <v>90908210*******0055802</v>
      </c>
      <c r="K139" s="24" t="str">
        <f>[5]签字版本!L139</f>
        <v>连城县农村信用联社罗坊信用社</v>
      </c>
    </row>
    <row r="140" spans="1:11">
      <c r="A140" s="24" t="str">
        <f>[5]签字版本!A140</f>
        <v>134</v>
      </c>
      <c r="B140" s="24" t="str">
        <f>[5]签字版本!B140</f>
        <v>罗焕平</v>
      </c>
      <c r="C140" s="24" t="str">
        <f>SUBSTITUTE([5]签字版本!C140,MID([5]签字版本!C140,7,8),"********")</f>
        <v>352627********1914</v>
      </c>
      <c r="D140" s="25" t="str">
        <f>SUBSTITUTE([5]签字版本!D140,MID([5]签字版本!D140,4,4),"****")</f>
        <v/>
      </c>
      <c r="E140" s="24" t="str">
        <f>[5]签字版本!E140</f>
        <v>上罗村</v>
      </c>
      <c r="F140" s="26">
        <f>[5]签字版本!F140</f>
        <v>0.8</v>
      </c>
      <c r="G140" s="26">
        <f t="shared" si="4"/>
        <v>0.8</v>
      </c>
      <c r="H140" s="26">
        <f t="shared" si="5"/>
        <v>24</v>
      </c>
      <c r="I140" s="26">
        <f>[5]签字版本!J140</f>
        <v>4.8</v>
      </c>
      <c r="J140" s="25" t="str">
        <f>SUBSTITUTE([5]签字版本!K140,MID([5]签字版本!K140,9,7),"*******")</f>
        <v>62218405*******9306</v>
      </c>
      <c r="K140" s="24" t="str">
        <f>[5]签字版本!L140</f>
        <v>连城县农村信用联社罗坊信用社</v>
      </c>
    </row>
    <row r="141" spans="1:11">
      <c r="A141" s="24" t="str">
        <f>[5]签字版本!A141</f>
        <v>135</v>
      </c>
      <c r="B141" s="24" t="str">
        <f>[5]签字版本!B141</f>
        <v>罗跃良</v>
      </c>
      <c r="C141" s="24" t="str">
        <f>SUBSTITUTE([5]签字版本!C141,MID([5]签字版本!C141,7,8),"********")</f>
        <v>	35262********91910</v>
      </c>
      <c r="D141" s="25" t="str">
        <f>SUBSTITUTE([5]签字版本!D141,MID([5]签字版本!D141,4,4),"****")</f>
        <v>135****2297</v>
      </c>
      <c r="E141" s="24" t="str">
        <f>[5]签字版本!E141</f>
        <v>上罗村</v>
      </c>
      <c r="F141" s="26">
        <f>[5]签字版本!F141</f>
        <v>1.81</v>
      </c>
      <c r="G141" s="26">
        <f t="shared" si="4"/>
        <v>1.81</v>
      </c>
      <c r="H141" s="26">
        <f t="shared" si="5"/>
        <v>54.3</v>
      </c>
      <c r="I141" s="26">
        <f>[5]签字版本!J141</f>
        <v>10.86</v>
      </c>
      <c r="J141" s="25" t="str">
        <f>SUBSTITUTE([5]签字版本!K141,MID([5]签字版本!K141,9,7),"*******")</f>
        <v>	9090821*******00055768</v>
      </c>
      <c r="K141" s="24" t="str">
        <f>[5]签字版本!L141</f>
        <v>连城县农村信用联社罗坊信用社</v>
      </c>
    </row>
    <row r="142" spans="1:11">
      <c r="A142" s="24" t="str">
        <f>[5]签字版本!A142</f>
        <v>136</v>
      </c>
      <c r="B142" s="24" t="str">
        <f>[5]签字版本!B142</f>
        <v>罗太和</v>
      </c>
      <c r="C142" s="24" t="str">
        <f>SUBSTITUTE([5]签字版本!C142,MID([5]签字版本!C142,7,8),"********")</f>
        <v>350825********1915</v>
      </c>
      <c r="D142" s="25" t="str">
        <f>SUBSTITUTE([5]签字版本!D142,MID([5]签字版本!D142,4,4),"****")</f>
        <v>138****6943</v>
      </c>
      <c r="E142" s="24" t="str">
        <f>[5]签字版本!E142</f>
        <v>上罗村</v>
      </c>
      <c r="F142" s="26">
        <f>[5]签字版本!F142</f>
        <v>1.43</v>
      </c>
      <c r="G142" s="26">
        <f t="shared" si="4"/>
        <v>1.43</v>
      </c>
      <c r="H142" s="26">
        <f t="shared" si="5"/>
        <v>42.9</v>
      </c>
      <c r="I142" s="26">
        <f>[5]签字版本!J142</f>
        <v>8.58</v>
      </c>
      <c r="J142" s="25" t="str">
        <f>SUBSTITUTE([5]签字版本!K142,MID([5]签字版本!K142,9,7),"*******")</f>
        <v>90908210*******0055526</v>
      </c>
      <c r="K142" s="24" t="str">
        <f>[5]签字版本!L142</f>
        <v>连城县农村信用联社罗坊信用社</v>
      </c>
    </row>
    <row r="143" spans="1:11">
      <c r="A143" s="24" t="str">
        <f>[5]签字版本!A143</f>
        <v>137</v>
      </c>
      <c r="B143" s="24" t="str">
        <f>[5]签字版本!B143</f>
        <v>罗焕龙</v>
      </c>
      <c r="C143" s="24" t="str">
        <f>SUBSTITUTE([5]签字版本!C143,MID([5]签字版本!C143,7,8),"********")</f>
        <v>352627********1919</v>
      </c>
      <c r="D143" s="25" t="str">
        <f>SUBSTITUTE([5]签字版本!D143,MID([5]签字版本!D143,4,4),"****")</f>
        <v>138****4569</v>
      </c>
      <c r="E143" s="24" t="str">
        <f>[5]签字版本!E143</f>
        <v>上罗村</v>
      </c>
      <c r="F143" s="26">
        <f>[5]签字版本!F143</f>
        <v>5.03</v>
      </c>
      <c r="G143" s="26">
        <f t="shared" si="4"/>
        <v>5.03</v>
      </c>
      <c r="H143" s="26">
        <f t="shared" si="5"/>
        <v>150.9</v>
      </c>
      <c r="I143" s="26">
        <f>[5]签字版本!J143</f>
        <v>30.18</v>
      </c>
      <c r="J143" s="25" t="str">
        <f>SUBSTITUTE([5]签字版本!K143,MID([5]签字版本!K143,9,7),"*******")</f>
        <v>90908210*******0055553</v>
      </c>
      <c r="K143" s="24" t="str">
        <f>[5]签字版本!L143</f>
        <v>连城县农村信用联社罗坊信用社</v>
      </c>
    </row>
    <row r="144" spans="1:11">
      <c r="A144" s="24" t="str">
        <f>[5]签字版本!A144</f>
        <v>138</v>
      </c>
      <c r="B144" s="24" t="str">
        <f>[5]签字版本!B144</f>
        <v>罗湖南</v>
      </c>
      <c r="C144" s="24" t="str">
        <f>SUBSTITUTE([5]签字版本!C144,MID([5]签字版本!C144,7,8),"********")</f>
        <v>352627********1911</v>
      </c>
      <c r="D144" s="25" t="str">
        <f>SUBSTITUTE([5]签字版本!D144,MID([5]签字版本!D144,4,4),"****")</f>
        <v>184****1710</v>
      </c>
      <c r="E144" s="24" t="str">
        <f>[5]签字版本!E144</f>
        <v>上罗村</v>
      </c>
      <c r="F144" s="26">
        <f>[5]签字版本!F144</f>
        <v>3.58</v>
      </c>
      <c r="G144" s="26">
        <f t="shared" si="4"/>
        <v>3.58</v>
      </c>
      <c r="H144" s="26">
        <f t="shared" si="5"/>
        <v>107.4</v>
      </c>
      <c r="I144" s="26">
        <f>[5]签字版本!J144</f>
        <v>21.48</v>
      </c>
      <c r="J144" s="25" t="str">
        <f>SUBSTITUTE([5]签字版本!K144,MID([5]签字版本!K144,9,7),"*******")</f>
        <v>90908210*******0055660</v>
      </c>
      <c r="K144" s="24" t="str">
        <f>[5]签字版本!L144</f>
        <v>连城县农村信用联社罗坊信用社</v>
      </c>
    </row>
    <row r="145" spans="1:11">
      <c r="A145" s="24" t="str">
        <f>[5]签字版本!A145</f>
        <v>139</v>
      </c>
      <c r="B145" s="24" t="str">
        <f>[5]签字版本!B145</f>
        <v>罗洪传</v>
      </c>
      <c r="C145" s="24" t="str">
        <f>SUBSTITUTE([5]签字版本!C145,MID([5]签字版本!C145,7,8),"********")</f>
        <v>352627********1916</v>
      </c>
      <c r="D145" s="25" t="str">
        <f>SUBSTITUTE([5]签字版本!D145,MID([5]签字版本!D145,4,4),"****")</f>
        <v>159****7922</v>
      </c>
      <c r="E145" s="24" t="str">
        <f>[5]签字版本!E145</f>
        <v>上罗村</v>
      </c>
      <c r="F145" s="26">
        <f>[5]签字版本!F145</f>
        <v>6.17</v>
      </c>
      <c r="G145" s="26">
        <f t="shared" si="4"/>
        <v>6.17</v>
      </c>
      <c r="H145" s="26">
        <f t="shared" si="5"/>
        <v>185.1</v>
      </c>
      <c r="I145" s="26">
        <f>[5]签字版本!J145</f>
        <v>37.02</v>
      </c>
      <c r="J145" s="25" t="str">
        <f>SUBSTITUTE([5]签字版本!K145,MID([5]签字版本!K145,9,7),"*******")</f>
        <v>90908210*******0055651</v>
      </c>
      <c r="K145" s="24" t="str">
        <f>[5]签字版本!L145</f>
        <v>连城县农村信用联社罗坊信用社</v>
      </c>
    </row>
    <row r="146" spans="1:11">
      <c r="A146" s="24" t="str">
        <f>[5]签字版本!A146</f>
        <v>140</v>
      </c>
      <c r="B146" s="24" t="str">
        <f>[5]签字版本!B146</f>
        <v>罗礼洪</v>
      </c>
      <c r="C146" s="24" t="str">
        <f>SUBSTITUTE([5]签字版本!C146,MID([5]签字版本!C146,7,8),"********")</f>
        <v>352627********1910</v>
      </c>
      <c r="D146" s="25" t="str">
        <f>SUBSTITUTE([5]签字版本!D146,MID([5]签字版本!D146,4,4),"****")</f>
        <v>183****9114</v>
      </c>
      <c r="E146" s="24" t="str">
        <f>[5]签字版本!E146</f>
        <v>上罗村</v>
      </c>
      <c r="F146" s="26">
        <f>[5]签字版本!F146</f>
        <v>2.71</v>
      </c>
      <c r="G146" s="26">
        <f t="shared" si="4"/>
        <v>2.71</v>
      </c>
      <c r="H146" s="26">
        <f t="shared" si="5"/>
        <v>81.3</v>
      </c>
      <c r="I146" s="26">
        <f>[5]签字版本!J146</f>
        <v>16.26</v>
      </c>
      <c r="J146" s="25" t="str">
        <f>SUBSTITUTE([5]签字版本!K146,MID([5]签字版本!K146,9,7),"*******")</f>
        <v>90908210*******0055483</v>
      </c>
      <c r="K146" s="24" t="str">
        <f>[5]签字版本!L146</f>
        <v>连城县农村信用联社罗坊信用社</v>
      </c>
    </row>
    <row r="147" spans="1:11">
      <c r="A147" s="24" t="str">
        <f>[5]签字版本!A147</f>
        <v>141</v>
      </c>
      <c r="B147" s="24" t="str">
        <f>[5]签字版本!B147</f>
        <v>罗礼标</v>
      </c>
      <c r="C147" s="24" t="str">
        <f>SUBSTITUTE([5]签字版本!C147,MID([5]签字版本!C147,7,8),"********")</f>
        <v>352627********1937</v>
      </c>
      <c r="D147" s="25" t="str">
        <f>SUBSTITUTE([5]签字版本!D147,MID([5]签字版本!D147,4,4),"****")</f>
        <v>151****7736</v>
      </c>
      <c r="E147" s="24" t="str">
        <f>[5]签字版本!E147</f>
        <v>上罗村</v>
      </c>
      <c r="F147" s="26">
        <f>[5]签字版本!F147</f>
        <v>4.46</v>
      </c>
      <c r="G147" s="26">
        <f t="shared" si="4"/>
        <v>4.46</v>
      </c>
      <c r="H147" s="26">
        <f t="shared" si="5"/>
        <v>133.8</v>
      </c>
      <c r="I147" s="26">
        <f>[5]签字版本!J147</f>
        <v>26.76</v>
      </c>
      <c r="J147" s="25" t="str">
        <f>SUBSTITUTE([5]签字版本!K147,MID([5]签字版本!K147,9,7),"*******")</f>
        <v>90908210*******0055492</v>
      </c>
      <c r="K147" s="24" t="str">
        <f>[5]签字版本!L147</f>
        <v>连城县农村信用联社罗坊信用社</v>
      </c>
    </row>
    <row r="148" spans="1:11">
      <c r="A148" s="24" t="str">
        <f>[5]签字版本!A148</f>
        <v>142</v>
      </c>
      <c r="B148" s="24" t="str">
        <f>[5]签字版本!B148</f>
        <v>罗桂清</v>
      </c>
      <c r="C148" s="24" t="str">
        <f>SUBSTITUTE([5]签字版本!C148,MID([5]签字版本!C148,7,8),"********")</f>
        <v>352627********1926</v>
      </c>
      <c r="D148" s="25" t="str">
        <f>SUBSTITUTE([5]签字版本!D148,MID([5]签字版本!D148,4,4),"****")</f>
        <v>188****1135	</v>
      </c>
      <c r="E148" s="24" t="str">
        <f>[5]签字版本!E148</f>
        <v>上罗村</v>
      </c>
      <c r="F148" s="26">
        <f>[5]签字版本!F148</f>
        <v>2.29</v>
      </c>
      <c r="G148" s="26">
        <f t="shared" si="4"/>
        <v>2.29</v>
      </c>
      <c r="H148" s="26">
        <f t="shared" si="5"/>
        <v>68.7</v>
      </c>
      <c r="I148" s="26">
        <f>[5]签字版本!J148</f>
        <v>13.74</v>
      </c>
      <c r="J148" s="25" t="str">
        <f>SUBSTITUTE([5]签字版本!K148,MID([5]签字版本!K148,9,7),"*******")</f>
        <v>62218405*******0494</v>
      </c>
      <c r="K148" s="24" t="str">
        <f>[5]签字版本!L148</f>
        <v>连城县农村信用联社罗坊信用社</v>
      </c>
    </row>
    <row r="149" spans="1:11">
      <c r="A149" s="24" t="str">
        <f>[5]签字版本!A149</f>
        <v>143</v>
      </c>
      <c r="B149" s="24" t="str">
        <f>[5]签字版本!B149</f>
        <v>曾宪龙</v>
      </c>
      <c r="C149" s="24" t="str">
        <f>SUBSTITUTE([5]签字版本!C149,MID([5]签字版本!C149,7,8),"********")</f>
        <v>352627********1913</v>
      </c>
      <c r="D149" s="25" t="str">
        <f>SUBSTITUTE([5]签字版本!D149,MID([5]签字版本!D149,4,4),"****")</f>
        <v/>
      </c>
      <c r="E149" s="24" t="str">
        <f>[5]签字版本!E149</f>
        <v>上罗村</v>
      </c>
      <c r="F149" s="26">
        <f>[5]签字版本!F149</f>
        <v>6.16</v>
      </c>
      <c r="G149" s="26">
        <f t="shared" si="4"/>
        <v>6.16</v>
      </c>
      <c r="H149" s="26">
        <f t="shared" si="5"/>
        <v>184.8</v>
      </c>
      <c r="I149" s="26">
        <f>[5]签字版本!J149</f>
        <v>36.96</v>
      </c>
      <c r="J149" s="25" t="str">
        <f>SUBSTITUTE([5]签字版本!K149,MID([5]签字版本!K149,9,7),"*******")</f>
        <v>62303625*******5293</v>
      </c>
      <c r="K149" s="24" t="str">
        <f>[5]签字版本!L149</f>
        <v>连城县农村信用联社罗坊信用社</v>
      </c>
    </row>
    <row r="150" spans="1:11">
      <c r="A150" s="24" t="str">
        <f>[5]签字版本!A150</f>
        <v>144</v>
      </c>
      <c r="B150" s="24" t="str">
        <f>[5]签字版本!B150</f>
        <v>罗礼煌</v>
      </c>
      <c r="C150" s="24" t="str">
        <f>SUBSTITUTE([5]签字版本!C150,MID([5]签字版本!C150,7,8),"********")</f>
        <v>352627********1911</v>
      </c>
      <c r="D150" s="25" t="str">
        <f>SUBSTITUTE([5]签字版本!D150,MID([5]签字版本!D150,4,4),"****")</f>
        <v>139****1455</v>
      </c>
      <c r="E150" s="24" t="str">
        <f>[5]签字版本!E150</f>
        <v>上罗村</v>
      </c>
      <c r="F150" s="26">
        <f>[5]签字版本!F150</f>
        <v>5.29</v>
      </c>
      <c r="G150" s="26">
        <f t="shared" si="4"/>
        <v>5.29</v>
      </c>
      <c r="H150" s="26">
        <f t="shared" si="5"/>
        <v>158.7</v>
      </c>
      <c r="I150" s="26">
        <f>[5]签字版本!J150</f>
        <v>31.74</v>
      </c>
      <c r="J150" s="25" t="str">
        <f>SUBSTITUTE([5]签字版本!K150,MID([5]签字版本!K150,9,7),"*******")</f>
        <v>90908210*******0056053</v>
      </c>
      <c r="K150" s="24" t="str">
        <f>[5]签字版本!L150</f>
        <v>连城县农村信用联社罗坊信用社</v>
      </c>
    </row>
    <row r="151" spans="1:11">
      <c r="A151" s="24" t="str">
        <f>[5]签字版本!A151</f>
        <v>145</v>
      </c>
      <c r="B151" s="24" t="str">
        <f>[5]签字版本!B151</f>
        <v>罗礼增</v>
      </c>
      <c r="C151" s="24" t="str">
        <f>SUBSTITUTE([5]签字版本!C151,MID([5]签字版本!C151,7,8),"********")</f>
        <v>352627********1935</v>
      </c>
      <c r="D151" s="25" t="str">
        <f>SUBSTITUTE([5]签字版本!D151,MID([5]签字版本!D151,4,4),"****")</f>
        <v>151****1552</v>
      </c>
      <c r="E151" s="24" t="str">
        <f>[5]签字版本!E151</f>
        <v>上罗村</v>
      </c>
      <c r="F151" s="26">
        <f>[5]签字版本!F151</f>
        <v>2.51</v>
      </c>
      <c r="G151" s="26">
        <f t="shared" si="4"/>
        <v>2.51</v>
      </c>
      <c r="H151" s="26">
        <f t="shared" si="5"/>
        <v>75.3</v>
      </c>
      <c r="I151" s="26">
        <f>[5]签字版本!J151</f>
        <v>15.06</v>
      </c>
      <c r="J151" s="25" t="str">
        <f>SUBSTITUTE([5]签字版本!K151,MID([5]签字版本!K151,9,7),"*******")</f>
        <v>90908210*******0056151</v>
      </c>
      <c r="K151" s="24" t="str">
        <f>[5]签字版本!L151</f>
        <v>连城县农村信用联社罗坊信用社</v>
      </c>
    </row>
    <row r="152" spans="1:11">
      <c r="A152" s="24" t="str">
        <f>[5]签字版本!A152</f>
        <v>146</v>
      </c>
      <c r="B152" s="24" t="str">
        <f>[5]签字版本!B152</f>
        <v>罗师荣</v>
      </c>
      <c r="C152" s="24" t="str">
        <f>SUBSTITUTE([5]签字版本!C152,MID([5]签字版本!C152,7,8),"********")</f>
        <v>352627********1915</v>
      </c>
      <c r="D152" s="25" t="str">
        <f>SUBSTITUTE([5]签字版本!D152,MID([5]签字版本!D152,4,4),"****")</f>
        <v>150****6308	</v>
      </c>
      <c r="E152" s="24" t="str">
        <f>[5]签字版本!E152</f>
        <v>上罗村</v>
      </c>
      <c r="F152" s="26">
        <f>[5]签字版本!F152</f>
        <v>4.5</v>
      </c>
      <c r="G152" s="26">
        <f t="shared" si="4"/>
        <v>4.5</v>
      </c>
      <c r="H152" s="26">
        <f t="shared" si="5"/>
        <v>135</v>
      </c>
      <c r="I152" s="26">
        <f>[5]签字版本!J152</f>
        <v>27</v>
      </c>
      <c r="J152" s="25" t="str">
        <f>SUBSTITUTE([5]签字版本!K152,MID([5]签字版本!K152,9,7),"*******")</f>
        <v>90908210*******0086187</v>
      </c>
      <c r="K152" s="24" t="str">
        <f>[5]签字版本!L152</f>
        <v>连城县农村信用联社罗坊信用社</v>
      </c>
    </row>
    <row r="153" spans="1:11">
      <c r="A153" s="24" t="str">
        <f>[5]签字版本!A153</f>
        <v>147</v>
      </c>
      <c r="B153" s="24" t="str">
        <f>[5]签字版本!B153</f>
        <v>李子群</v>
      </c>
      <c r="C153" s="24" t="str">
        <f>SUBSTITUTE([5]签字版本!C153,MID([5]签字版本!C153,7,8),"********")</f>
        <v>352627********1928</v>
      </c>
      <c r="D153" s="25" t="str">
        <f>SUBSTITUTE([5]签字版本!D153,MID([5]签字版本!D153,4,4),"****")</f>
        <v>139****7941</v>
      </c>
      <c r="E153" s="24" t="str">
        <f>[5]签字版本!E153</f>
        <v>上罗村</v>
      </c>
      <c r="F153" s="26">
        <f>[5]签字版本!F153</f>
        <v>7.48</v>
      </c>
      <c r="G153" s="26">
        <f t="shared" si="4"/>
        <v>7.48</v>
      </c>
      <c r="H153" s="26">
        <f t="shared" si="5"/>
        <v>224.4</v>
      </c>
      <c r="I153" s="26">
        <f>[5]签字版本!J153</f>
        <v>44.88</v>
      </c>
      <c r="J153" s="25" t="str">
        <f>SUBSTITUTE([5]签字版本!K153,MID([5]签字版本!K153,9,7),"*******")</f>
        <v>90908210*******0056204</v>
      </c>
      <c r="K153" s="24" t="str">
        <f>[5]签字版本!L153</f>
        <v>连城县农村信用联社罗坊信用社</v>
      </c>
    </row>
    <row r="154" spans="1:11">
      <c r="A154" s="24" t="str">
        <f>[5]签字版本!A154</f>
        <v>148</v>
      </c>
      <c r="B154" s="24" t="str">
        <f>[5]签字版本!B154</f>
        <v>伍金荣</v>
      </c>
      <c r="C154" s="24" t="str">
        <f>SUBSTITUTE([5]签字版本!C154,MID([5]签字版本!C154,7,8),"********")</f>
        <v>352627********1917</v>
      </c>
      <c r="D154" s="25" t="str">
        <f>SUBSTITUTE([5]签字版本!D154,MID([5]签字版本!D154,4,4),"****")</f>
        <v>139****2854</v>
      </c>
      <c r="E154" s="24" t="str">
        <f>[5]签字版本!E154</f>
        <v>上罗村</v>
      </c>
      <c r="F154" s="26">
        <f>[5]签字版本!F154</f>
        <v>5.7</v>
      </c>
      <c r="G154" s="26">
        <f t="shared" si="4"/>
        <v>5.7</v>
      </c>
      <c r="H154" s="26">
        <f t="shared" si="5"/>
        <v>171</v>
      </c>
      <c r="I154" s="26">
        <f>[5]签字版本!J154</f>
        <v>34.2</v>
      </c>
      <c r="J154" s="25" t="str">
        <f>SUBSTITUTE([5]签字版本!K154,MID([5]签字版本!K154,9,7),"*******")</f>
        <v>90908210*******0056222</v>
      </c>
      <c r="K154" s="24" t="str">
        <f>[5]签字版本!L154</f>
        <v>连城县农村信用联社罗坊信用社</v>
      </c>
    </row>
    <row r="155" spans="1:11">
      <c r="A155" s="24" t="str">
        <f>[5]签字版本!A155</f>
        <v>149</v>
      </c>
      <c r="B155" s="24" t="str">
        <f>[5]签字版本!B155</f>
        <v>罗水旺</v>
      </c>
      <c r="C155" s="24" t="str">
        <f>SUBSTITUTE([5]签字版本!C155,MID([5]签字版本!C155,7,8),"********")</f>
        <v>352627********1917</v>
      </c>
      <c r="D155" s="25" t="str">
        <f>SUBSTITUTE([5]签字版本!D155,MID([5]签字版本!D155,4,4),"****")</f>
        <v>182****3143</v>
      </c>
      <c r="E155" s="24" t="str">
        <f>[5]签字版本!E155</f>
        <v>上罗村</v>
      </c>
      <c r="F155" s="26">
        <f>[5]签字版本!F155</f>
        <v>4.42</v>
      </c>
      <c r="G155" s="26">
        <f t="shared" si="4"/>
        <v>4.42</v>
      </c>
      <c r="H155" s="26">
        <f t="shared" si="5"/>
        <v>132.6</v>
      </c>
      <c r="I155" s="26">
        <f>[5]签字版本!J155</f>
        <v>26.52</v>
      </c>
      <c r="J155" s="25" t="str">
        <f>SUBSTITUTE([5]签字版本!K155,MID([5]签字版本!K155,9,7),"*******")</f>
        <v>90908210*******0056071</v>
      </c>
      <c r="K155" s="24" t="str">
        <f>[5]签字版本!L155</f>
        <v>连城县农村信用联社罗坊信用社</v>
      </c>
    </row>
    <row r="156" spans="1:11">
      <c r="A156" s="24" t="str">
        <f>[5]签字版本!A156</f>
        <v>150</v>
      </c>
      <c r="B156" s="24" t="str">
        <f>[5]签字版本!B156</f>
        <v>罗秀娥</v>
      </c>
      <c r="C156" s="24" t="str">
        <f>SUBSTITUTE([5]签字版本!C156,MID([5]签字版本!C156,7,8),"********")</f>
        <v>350825********1927</v>
      </c>
      <c r="D156" s="25" t="str">
        <f>SUBSTITUTE([5]签字版本!D156,MID([5]签字版本!D156,4,4),"****")</f>
        <v/>
      </c>
      <c r="E156" s="24" t="str">
        <f>[5]签字版本!E156</f>
        <v>上罗村</v>
      </c>
      <c r="F156" s="26">
        <f>[5]签字版本!F156</f>
        <v>2.35</v>
      </c>
      <c r="G156" s="26">
        <f t="shared" si="4"/>
        <v>2.35</v>
      </c>
      <c r="H156" s="26">
        <f t="shared" si="5"/>
        <v>70.5</v>
      </c>
      <c r="I156" s="26">
        <f>[5]签字版本!J156</f>
        <v>14.1</v>
      </c>
      <c r="J156" s="25" t="str">
        <f>SUBSTITUTE([5]签字版本!K156,MID([5]签字版本!K156,9,7),"*******")</f>
        <v>62218405*******0072</v>
      </c>
      <c r="K156" s="24" t="str">
        <f>[5]签字版本!L156</f>
        <v>连城县农村信用联社罗坊信用社</v>
      </c>
    </row>
    <row r="157" spans="1:11">
      <c r="A157" s="24" t="str">
        <f>[5]签字版本!A157</f>
        <v>151</v>
      </c>
      <c r="B157" s="24" t="str">
        <f>[5]签字版本!B157</f>
        <v>曾水旺</v>
      </c>
      <c r="C157" s="24" t="str">
        <f>SUBSTITUTE([5]签字版本!C157,MID([5]签字版本!C157,7,8),"********")</f>
        <v>352627********1913</v>
      </c>
      <c r="D157" s="25" t="str">
        <f>SUBSTITUTE([5]签字版本!D157,MID([5]签字版本!D157,4,4),"****")</f>
        <v>135****2297</v>
      </c>
      <c r="E157" s="24" t="str">
        <f>[5]签字版本!E157</f>
        <v>上罗村</v>
      </c>
      <c r="F157" s="26">
        <f>[5]签字版本!F157</f>
        <v>2.87</v>
      </c>
      <c r="G157" s="26">
        <f t="shared" si="4"/>
        <v>2.87</v>
      </c>
      <c r="H157" s="26">
        <f t="shared" si="5"/>
        <v>86.1</v>
      </c>
      <c r="I157" s="26">
        <f>[5]签字版本!J157</f>
        <v>17.22</v>
      </c>
      <c r="J157" s="25" t="str">
        <f>SUBSTITUTE([5]签字版本!K157,MID([5]签字版本!K157,9,7),"*******")</f>
        <v>90908210*******0055982</v>
      </c>
      <c r="K157" s="24" t="str">
        <f>[5]签字版本!L157</f>
        <v>连城县农村信用联社罗坊信用社</v>
      </c>
    </row>
    <row r="158" spans="1:11">
      <c r="A158" s="24" t="str">
        <f>[5]签字版本!A158</f>
        <v>152</v>
      </c>
      <c r="B158" s="24" t="str">
        <f>[5]签字版本!B158</f>
        <v>罗寅升</v>
      </c>
      <c r="C158" s="24" t="str">
        <f>SUBSTITUTE([5]签字版本!C158,MID([5]签字版本!C158,7,8),"********")</f>
        <v>352627********1915</v>
      </c>
      <c r="D158" s="25" t="str">
        <f>SUBSTITUTE([5]签字版本!D158,MID([5]签字版本!D158,4,4),"****")</f>
        <v>158****9816</v>
      </c>
      <c r="E158" s="24" t="str">
        <f>[5]签字版本!E158</f>
        <v>上罗村</v>
      </c>
      <c r="F158" s="26">
        <f>[5]签字版本!F158</f>
        <v>1.82</v>
      </c>
      <c r="G158" s="26">
        <f t="shared" si="4"/>
        <v>1.82</v>
      </c>
      <c r="H158" s="26">
        <f t="shared" si="5"/>
        <v>54.6</v>
      </c>
      <c r="I158" s="26">
        <f>[5]签字版本!J158</f>
        <v>10.92</v>
      </c>
      <c r="J158" s="25" t="str">
        <f>SUBSTITUTE([5]签字版本!K158,MID([5]签字版本!K158,9,7),"*******")</f>
        <v>90908210*******0056197</v>
      </c>
      <c r="K158" s="24" t="str">
        <f>[5]签字版本!L158</f>
        <v>连城县农村信用联社罗坊信用社</v>
      </c>
    </row>
    <row r="159" spans="1:11">
      <c r="A159" s="24" t="str">
        <f>[5]签字版本!A159</f>
        <v>153</v>
      </c>
      <c r="B159" s="24" t="str">
        <f>[5]签字版本!B159</f>
        <v>罗礼运</v>
      </c>
      <c r="C159" s="24" t="str">
        <f>SUBSTITUTE([5]签字版本!C159,MID([5]签字版本!C159,7,8),"********")</f>
        <v>352627********1918</v>
      </c>
      <c r="D159" s="25" t="str">
        <f>SUBSTITUTE([5]签字版本!D159,MID([5]签字版本!D159,4,4),"****")</f>
        <v>153****2795</v>
      </c>
      <c r="E159" s="24" t="str">
        <f>[5]签字版本!E159</f>
        <v>上罗村</v>
      </c>
      <c r="F159" s="26">
        <f>[5]签字版本!F159</f>
        <v>3.1</v>
      </c>
      <c r="G159" s="26">
        <f t="shared" si="4"/>
        <v>3.1</v>
      </c>
      <c r="H159" s="26">
        <f t="shared" si="5"/>
        <v>93</v>
      </c>
      <c r="I159" s="26">
        <f>[5]签字版本!J159</f>
        <v>18.6</v>
      </c>
      <c r="J159" s="25" t="str">
        <f>SUBSTITUTE([5]签字版本!K159,MID([5]签字版本!K159,9,7),"*******")</f>
        <v>62218405*******0437</v>
      </c>
      <c r="K159" s="24" t="str">
        <f>[5]签字版本!L159</f>
        <v>连城县农村信用联社罗坊信用社</v>
      </c>
    </row>
    <row r="160" spans="1:11">
      <c r="A160" s="24" t="str">
        <f>[5]签字版本!A160</f>
        <v>154</v>
      </c>
      <c r="B160" s="24" t="str">
        <f>[5]签字版本!B160</f>
        <v>罗良旺</v>
      </c>
      <c r="C160" s="24" t="str">
        <f>SUBSTITUTE([5]签字版本!C160,MID([5]签字版本!C160,7,8),"********")</f>
        <v>352627********1918</v>
      </c>
      <c r="D160" s="25" t="str">
        <f>SUBSTITUTE([5]签字版本!D160,MID([5]签字版本!D160,4,4),"****")</f>
        <v>139****7769</v>
      </c>
      <c r="E160" s="24" t="str">
        <f>[5]签字版本!E160</f>
        <v>上罗村</v>
      </c>
      <c r="F160" s="26">
        <f>[5]签字版本!F160</f>
        <v>2.08</v>
      </c>
      <c r="G160" s="26">
        <f t="shared" si="4"/>
        <v>2.08</v>
      </c>
      <c r="H160" s="26">
        <f t="shared" si="5"/>
        <v>62.4</v>
      </c>
      <c r="I160" s="26">
        <f>[5]签字版本!J160</f>
        <v>12.48</v>
      </c>
      <c r="J160" s="25" t="str">
        <f>SUBSTITUTE([5]签字版本!K160,MID([5]签字版本!K160,9,7),"*******")</f>
        <v>90908210*******0056080</v>
      </c>
      <c r="K160" s="24" t="str">
        <f>[5]签字版本!L160</f>
        <v>连城县农村信用联社罗坊信用社</v>
      </c>
    </row>
    <row r="161" spans="1:11">
      <c r="A161" s="24" t="str">
        <f>[5]签字版本!A161</f>
        <v>155</v>
      </c>
      <c r="B161" s="24" t="str">
        <f>[5]签字版本!B161</f>
        <v>罗洪林</v>
      </c>
      <c r="C161" s="24" t="str">
        <f>SUBSTITUTE([5]签字版本!C161,MID([5]签字版本!C161,7,8),"********")</f>
        <v>350825********1911</v>
      </c>
      <c r="D161" s="25" t="str">
        <f>SUBSTITUTE([5]签字版本!D161,MID([5]签字版本!D161,4,4),"****")</f>
        <v/>
      </c>
      <c r="E161" s="24" t="str">
        <f>[5]签字版本!E161</f>
        <v>上罗村</v>
      </c>
      <c r="F161" s="26">
        <f>[5]签字版本!F161</f>
        <v>1.73</v>
      </c>
      <c r="G161" s="26">
        <f t="shared" si="4"/>
        <v>1.73</v>
      </c>
      <c r="H161" s="26">
        <f t="shared" si="5"/>
        <v>51.9</v>
      </c>
      <c r="I161" s="26">
        <f>[5]签字版本!J161</f>
        <v>10.38</v>
      </c>
      <c r="J161" s="25" t="str">
        <f>SUBSTITUTE([5]签字版本!K161,MID([5]签字版本!K161,9,7),"*******")</f>
        <v>62218405*******0155</v>
      </c>
      <c r="K161" s="24" t="str">
        <f>[5]签字版本!L161</f>
        <v>连城县农村信用联社罗坊信用社</v>
      </c>
    </row>
    <row r="162" spans="1:11">
      <c r="A162" s="24" t="str">
        <f>[5]签字版本!A162</f>
        <v>156</v>
      </c>
      <c r="B162" s="24" t="str">
        <f>[5]签字版本!B162</f>
        <v>罗大良</v>
      </c>
      <c r="C162" s="24" t="str">
        <f>SUBSTITUTE([5]签字版本!C162,MID([5]签字版本!C162,7,8),"********")</f>
        <v>352627********1938</v>
      </c>
      <c r="D162" s="25" t="str">
        <f>SUBSTITUTE([5]签字版本!D162,MID([5]签字版本!D162,4,4),"****")</f>
        <v>133****5280</v>
      </c>
      <c r="E162" s="24" t="str">
        <f>[5]签字版本!E162</f>
        <v>上罗村</v>
      </c>
      <c r="F162" s="26">
        <f>[5]签字版本!F162</f>
        <v>2.7</v>
      </c>
      <c r="G162" s="26">
        <f t="shared" si="4"/>
        <v>2.7</v>
      </c>
      <c r="H162" s="26">
        <f t="shared" si="5"/>
        <v>81</v>
      </c>
      <c r="I162" s="26">
        <f>[5]签字版本!J162</f>
        <v>16.2</v>
      </c>
      <c r="J162" s="25" t="str">
        <f>SUBSTITUTE([5]签字版本!K162,MID([5]签字版本!K162,9,7),"*******")</f>
        <v>90908210*******0056124</v>
      </c>
      <c r="K162" s="24" t="str">
        <f>[5]签字版本!L162</f>
        <v>连城县农村信用联社罗坊信用社</v>
      </c>
    </row>
    <row r="163" spans="1:11">
      <c r="A163" s="24" t="str">
        <f>[5]签字版本!A163</f>
        <v>157</v>
      </c>
      <c r="B163" s="24" t="str">
        <f>[5]签字版本!B163</f>
        <v>罗滨升</v>
      </c>
      <c r="C163" s="24" t="str">
        <f>SUBSTITUTE([5]签字版本!C163,MID([5]签字版本!C163,7,8),"********")</f>
        <v>352627********1936</v>
      </c>
      <c r="D163" s="25" t="str">
        <f>SUBSTITUTE([5]签字版本!D163,MID([5]签字版本!D163,4,4),"****")</f>
        <v>152****5411</v>
      </c>
      <c r="E163" s="24" t="str">
        <f>[5]签字版本!E163</f>
        <v>上罗村</v>
      </c>
      <c r="F163" s="26">
        <f>[5]签字版本!F163</f>
        <v>4.02</v>
      </c>
      <c r="G163" s="26">
        <f t="shared" si="4"/>
        <v>4.02</v>
      </c>
      <c r="H163" s="26">
        <f t="shared" si="5"/>
        <v>120.6</v>
      </c>
      <c r="I163" s="26">
        <f>[5]签字版本!J163</f>
        <v>24.12</v>
      </c>
      <c r="J163" s="25" t="str">
        <f>SUBSTITUTE([5]签字版本!K163,MID([5]签字版本!K163,9,7),"*******")</f>
        <v>90908210*******0056115</v>
      </c>
      <c r="K163" s="24" t="str">
        <f>[5]签字版本!L163</f>
        <v>连城县农村信用联社罗坊信用社</v>
      </c>
    </row>
    <row r="164" spans="1:11">
      <c r="A164" s="24" t="str">
        <f>[5]签字版本!A164</f>
        <v>158</v>
      </c>
      <c r="B164" s="24" t="str">
        <f>[5]签字版本!B164</f>
        <v>罗礼桃</v>
      </c>
      <c r="C164" s="24" t="str">
        <f>SUBSTITUTE([5]签字版本!C164,MID([5]签字版本!C164,7,8),"********")</f>
        <v>352627********1919</v>
      </c>
      <c r="D164" s="25" t="str">
        <f>SUBSTITUTE([5]签字版本!D164,MID([5]签字版本!D164,4,4),"****")</f>
        <v>151****3882</v>
      </c>
      <c r="E164" s="24" t="str">
        <f>[5]签字版本!E164</f>
        <v>上罗村</v>
      </c>
      <c r="F164" s="26">
        <f>[5]签字版本!F164</f>
        <v>2.43</v>
      </c>
      <c r="G164" s="26">
        <f t="shared" si="4"/>
        <v>2.43</v>
      </c>
      <c r="H164" s="26">
        <f t="shared" si="5"/>
        <v>72.9</v>
      </c>
      <c r="I164" s="26">
        <f>[5]签字版本!J164</f>
        <v>14.58</v>
      </c>
      <c r="J164" s="25" t="str">
        <f>SUBSTITUTE([5]签字版本!K164,MID([5]签字版本!K164,9,7),"*******")</f>
        <v>90908210*******0056160</v>
      </c>
      <c r="K164" s="24" t="str">
        <f>[5]签字版本!L164</f>
        <v>连城县农村信用联社罗坊信用社</v>
      </c>
    </row>
    <row r="165" spans="1:11">
      <c r="A165" s="24" t="str">
        <f>[5]签字版本!A165</f>
        <v>159</v>
      </c>
      <c r="B165" s="24" t="str">
        <f>[5]签字版本!B165</f>
        <v>罗师团</v>
      </c>
      <c r="C165" s="24" t="str">
        <f>SUBSTITUTE([5]签字版本!C165,MID([5]签字版本!C165,7,8),"********")</f>
        <v>352627********191X</v>
      </c>
      <c r="D165" s="25" t="str">
        <f>SUBSTITUTE([5]签字版本!D165,MID([5]签字版本!D165,4,4),"****")</f>
        <v>158****7702</v>
      </c>
      <c r="E165" s="24" t="str">
        <f>[5]签字版本!E165</f>
        <v>上罗村</v>
      </c>
      <c r="F165" s="26">
        <f>[5]签字版本!F165</f>
        <v>2.09</v>
      </c>
      <c r="G165" s="26">
        <f t="shared" si="4"/>
        <v>2.09</v>
      </c>
      <c r="H165" s="26">
        <f t="shared" si="5"/>
        <v>62.7</v>
      </c>
      <c r="I165" s="26">
        <f>[5]签字版本!J165</f>
        <v>12.54</v>
      </c>
      <c r="J165" s="25" t="str">
        <f>SUBSTITUTE([5]签字版本!K165,MID([5]签字版本!K165,9,7),"*******")</f>
        <v>90908210*******0068175</v>
      </c>
      <c r="K165" s="24" t="str">
        <f>[5]签字版本!L165</f>
        <v>连城县农村信用联社罗坊信用社</v>
      </c>
    </row>
    <row r="166" spans="1:11">
      <c r="A166" s="24" t="str">
        <f>[5]签字版本!A166</f>
        <v>160</v>
      </c>
      <c r="B166" s="24" t="str">
        <f>[5]签字版本!B166</f>
        <v>罗胜升</v>
      </c>
      <c r="C166" s="24" t="str">
        <f>SUBSTITUTE([5]签字版本!C166,MID([5]签字版本!C166,7,8),"********")</f>
        <v>352627********1911</v>
      </c>
      <c r="D166" s="25" t="str">
        <f>SUBSTITUTE([5]签字版本!D166,MID([5]签字版本!D166,4,4),"****")</f>
        <v>183****6179</v>
      </c>
      <c r="E166" s="24" t="str">
        <f>[5]签字版本!E166</f>
        <v>上罗村</v>
      </c>
      <c r="F166" s="26">
        <f>[5]签字版本!F166</f>
        <v>2.87</v>
      </c>
      <c r="G166" s="26">
        <f t="shared" si="4"/>
        <v>2.87</v>
      </c>
      <c r="H166" s="26">
        <f t="shared" si="5"/>
        <v>86.1</v>
      </c>
      <c r="I166" s="26">
        <f>[5]签字版本!J166</f>
        <v>17.22</v>
      </c>
      <c r="J166" s="25" t="str">
        <f>SUBSTITUTE([5]签字版本!K166,MID([5]签字版本!K166,9,7),"*******")</f>
        <v>90908210*******0056179</v>
      </c>
      <c r="K166" s="24" t="str">
        <f>[5]签字版本!L166</f>
        <v>连城县农村信用联社罗坊信用社</v>
      </c>
    </row>
    <row r="167" spans="1:11">
      <c r="A167" s="24" t="str">
        <f>[5]签字版本!A167</f>
        <v>161</v>
      </c>
      <c r="B167" s="24" t="str">
        <f>[5]签字版本!B167</f>
        <v>伍金水</v>
      </c>
      <c r="C167" s="24" t="str">
        <f>SUBSTITUTE([5]签字版本!C167,MID([5]签字版本!C167,7,8),"********")</f>
        <v>352627********1917</v>
      </c>
      <c r="D167" s="25" t="str">
        <f>SUBSTITUTE([5]签字版本!D167,MID([5]签字版本!D167,4,4),"****")</f>
        <v>187****5377 </v>
      </c>
      <c r="E167" s="24" t="str">
        <f>[5]签字版本!E167</f>
        <v>上罗村</v>
      </c>
      <c r="F167" s="26">
        <f>[5]签字版本!F167</f>
        <v>2.87</v>
      </c>
      <c r="G167" s="26">
        <f t="shared" si="4"/>
        <v>2.87</v>
      </c>
      <c r="H167" s="26">
        <f t="shared" si="5"/>
        <v>86.1</v>
      </c>
      <c r="I167" s="26">
        <f>[5]签字版本!J167</f>
        <v>17.22</v>
      </c>
      <c r="J167" s="25" t="str">
        <f>SUBSTITUTE([5]签字版本!K167,MID([5]签字版本!K167,9,7),"*******")</f>
        <v>90908210*******0056213</v>
      </c>
      <c r="K167" s="24" t="str">
        <f>[5]签字版本!L167</f>
        <v>连城县农村信用联社罗坊信用社</v>
      </c>
    </row>
    <row r="168" spans="1:11">
      <c r="A168" s="24" t="str">
        <f>[5]签字版本!A168</f>
        <v>162</v>
      </c>
      <c r="B168" s="24" t="str">
        <f>[5]签字版本!B168</f>
        <v>罗火生</v>
      </c>
      <c r="C168" s="24" t="str">
        <f>SUBSTITUTE([5]签字版本!C168,MID([5]签字版本!C168,7,8),"********")</f>
        <v>352627********1919</v>
      </c>
      <c r="D168" s="25" t="str">
        <f>SUBSTITUTE([5]签字版本!D168,MID([5]签字版本!D168,4,4),"****")</f>
        <v>138****7087</v>
      </c>
      <c r="E168" s="24" t="str">
        <f>[5]签字版本!E168</f>
        <v>上罗村</v>
      </c>
      <c r="F168" s="26">
        <f>[5]签字版本!F168</f>
        <v>1.31</v>
      </c>
      <c r="G168" s="26">
        <f t="shared" si="4"/>
        <v>1.31</v>
      </c>
      <c r="H168" s="26">
        <f t="shared" si="5"/>
        <v>39.3</v>
      </c>
      <c r="I168" s="26">
        <f>[5]签字版本!J168</f>
        <v>7.86</v>
      </c>
      <c r="J168" s="25" t="str">
        <f>SUBSTITUTE([5]签字版本!K168,MID([5]签字版本!K168,9,7),"*******")</f>
        <v>90908210*******0056142</v>
      </c>
      <c r="K168" s="24" t="str">
        <f>[5]签字版本!L168</f>
        <v>连城县农村信用联社罗坊信用社</v>
      </c>
    </row>
    <row r="169" spans="1:11">
      <c r="A169" s="24" t="str">
        <f>[5]签字版本!A169</f>
        <v>163</v>
      </c>
      <c r="B169" s="24" t="str">
        <f>[5]签字版本!B169</f>
        <v>曾献芳</v>
      </c>
      <c r="C169" s="24" t="str">
        <f>SUBSTITUTE([5]签字版本!C169,MID([5]签字版本!C169,7,8),"********")</f>
        <v>352627********1914</v>
      </c>
      <c r="D169" s="25" t="str">
        <f>SUBSTITUTE([5]签字版本!D169,MID([5]签字版本!D169,4,4),"****")</f>
        <v>150****7580</v>
      </c>
      <c r="E169" s="24" t="str">
        <f>[5]签字版本!E169</f>
        <v>上罗村</v>
      </c>
      <c r="F169" s="26">
        <f>[5]签字版本!F169</f>
        <v>3.71</v>
      </c>
      <c r="G169" s="26">
        <f t="shared" si="4"/>
        <v>3.71</v>
      </c>
      <c r="H169" s="26">
        <f t="shared" si="5"/>
        <v>111.3</v>
      </c>
      <c r="I169" s="26">
        <f>[5]签字版本!J169</f>
        <v>22.26</v>
      </c>
      <c r="J169" s="25" t="str">
        <f>SUBSTITUTE([5]签字版本!K169,MID([5]签字版本!K169,9,7),"*******")</f>
        <v>90908210*******0065178</v>
      </c>
      <c r="K169" s="24" t="str">
        <f>[5]签字版本!L169</f>
        <v>连城县农村信用联社罗坊信用社</v>
      </c>
    </row>
    <row r="170" spans="1:11">
      <c r="A170" s="24" t="str">
        <f>[5]签字版本!A170</f>
        <v>164</v>
      </c>
      <c r="B170" s="24" t="str">
        <f>[5]签字版本!B170</f>
        <v>罗啟飞</v>
      </c>
      <c r="C170" s="24" t="str">
        <f>SUBSTITUTE([5]签字版本!C170,MID([5]签字版本!C170,7,8),"********")</f>
        <v>352627********1936</v>
      </c>
      <c r="D170" s="25" t="str">
        <f>SUBSTITUTE([5]签字版本!D170,MID([5]签字版本!D170,4,4),"****")</f>
        <v>136****8888	</v>
      </c>
      <c r="E170" s="24" t="str">
        <f>[5]签字版本!E170</f>
        <v>上罗村</v>
      </c>
      <c r="F170" s="26">
        <f>[5]签字版本!F170</f>
        <v>6.72</v>
      </c>
      <c r="G170" s="26">
        <f t="shared" si="4"/>
        <v>6.72</v>
      </c>
      <c r="H170" s="26">
        <f t="shared" si="5"/>
        <v>201.6</v>
      </c>
      <c r="I170" s="26">
        <f>[5]签字版本!J170</f>
        <v>40.32</v>
      </c>
      <c r="J170" s="25" t="str">
        <f>SUBSTITUTE([5]签字版本!K170,MID([5]签字版本!K170,9,7),"*******")</f>
        <v>90908210*******0215827</v>
      </c>
      <c r="K170" s="24" t="str">
        <f>[5]签字版本!L170</f>
        <v>连城县农村信用联社罗坊信用社</v>
      </c>
    </row>
    <row r="171" spans="1:11">
      <c r="A171" s="24" t="str">
        <f>[5]签字版本!A171</f>
        <v>165</v>
      </c>
      <c r="B171" s="24" t="str">
        <f>[5]签字版本!B171</f>
        <v>曾汀洲</v>
      </c>
      <c r="C171" s="24" t="str">
        <f>SUBSTITUTE([5]签字版本!C171,MID([5]签字版本!C171,7,8),"********")</f>
        <v>352627********1911</v>
      </c>
      <c r="D171" s="25" t="str">
        <f>SUBSTITUTE([5]签字版本!D171,MID([5]签字版本!D171,4,4),"****")</f>
        <v>151****6151</v>
      </c>
      <c r="E171" s="24" t="str">
        <f>[5]签字版本!E171</f>
        <v>上罗村</v>
      </c>
      <c r="F171" s="26">
        <f>[5]签字版本!F171</f>
        <v>3.77</v>
      </c>
      <c r="G171" s="26">
        <f t="shared" si="4"/>
        <v>3.77</v>
      </c>
      <c r="H171" s="26">
        <f t="shared" si="5"/>
        <v>113.1</v>
      </c>
      <c r="I171" s="26">
        <f>[5]签字版本!J171</f>
        <v>22.62</v>
      </c>
      <c r="J171" s="25" t="str">
        <f>SUBSTITUTE([5]签字版本!K171,MID([5]签字版本!K171,9,7),"*******")</f>
        <v>90908210*******0056464</v>
      </c>
      <c r="K171" s="24" t="str">
        <f>[5]签字版本!L171</f>
        <v>连城县农村信用联社罗坊信用社</v>
      </c>
    </row>
    <row r="172" spans="1:11">
      <c r="A172" s="24" t="str">
        <f>[5]签字版本!A172</f>
        <v>166</v>
      </c>
      <c r="B172" s="24" t="str">
        <f>[5]签字版本!B172</f>
        <v>曾宪富</v>
      </c>
      <c r="C172" s="24" t="str">
        <f>SUBSTITUTE([5]签字版本!C172,MID([5]签字版本!C172,7,8),"********")</f>
        <v>352627********1917</v>
      </c>
      <c r="D172" s="25" t="str">
        <f>SUBSTITUTE([5]签字版本!D172,MID([5]签字版本!D172,4,4),"****")</f>
        <v>135****2297</v>
      </c>
      <c r="E172" s="24" t="str">
        <f>[5]签字版本!E172</f>
        <v>上罗村</v>
      </c>
      <c r="F172" s="26">
        <f>[5]签字版本!F172</f>
        <v>3.96</v>
      </c>
      <c r="G172" s="26">
        <f t="shared" si="4"/>
        <v>3.96</v>
      </c>
      <c r="H172" s="26">
        <f t="shared" si="5"/>
        <v>118.8</v>
      </c>
      <c r="I172" s="26">
        <f>[5]签字版本!J172</f>
        <v>23.76</v>
      </c>
      <c r="J172" s="25" t="str">
        <f>SUBSTITUTE([5]签字版本!K172,MID([5]签字版本!K172,9,7),"*******")</f>
        <v>62218405*******1195</v>
      </c>
      <c r="K172" s="24" t="str">
        <f>[5]签字版本!L172</f>
        <v>连城县农村信用联社罗坊信用社</v>
      </c>
    </row>
    <row r="173" spans="1:11">
      <c r="A173" s="24" t="str">
        <f>[5]签字版本!A173</f>
        <v>167</v>
      </c>
      <c r="B173" s="24" t="str">
        <f>[5]签字版本!B173</f>
        <v>罗泉太</v>
      </c>
      <c r="C173" s="24" t="str">
        <f>SUBSTITUTE([5]签字版本!C173,MID([5]签字版本!C173,7,8),"********")</f>
        <v>352627********1914</v>
      </c>
      <c r="D173" s="25" t="str">
        <f>SUBSTITUTE([5]签字版本!D173,MID([5]签字版本!D173,4,4),"****")</f>
        <v>139****9387 </v>
      </c>
      <c r="E173" s="24" t="str">
        <f>[5]签字版本!E173</f>
        <v>上罗村</v>
      </c>
      <c r="F173" s="26">
        <f>[5]签字版本!F173</f>
        <v>1.61</v>
      </c>
      <c r="G173" s="26">
        <f t="shared" si="4"/>
        <v>1.61</v>
      </c>
      <c r="H173" s="26">
        <f t="shared" si="5"/>
        <v>48.3</v>
      </c>
      <c r="I173" s="26">
        <f>[5]签字版本!J173</f>
        <v>9.66</v>
      </c>
      <c r="J173" s="25" t="str">
        <f>SUBSTITUTE([5]签字版本!K173,MID([5]签字版本!K173,9,7),"*******")</f>
        <v>90908210*******0056400</v>
      </c>
      <c r="K173" s="24" t="str">
        <f>[5]签字版本!L173</f>
        <v>连城县农村信用联社罗坊信用社</v>
      </c>
    </row>
    <row r="174" spans="1:11">
      <c r="A174" s="24" t="str">
        <f>[5]签字版本!A174</f>
        <v>168</v>
      </c>
      <c r="B174" s="24" t="str">
        <f>[5]签字版本!B174</f>
        <v>邱招珠</v>
      </c>
      <c r="C174" s="24" t="str">
        <f>SUBSTITUTE([5]签字版本!C174,MID([5]签字版本!C174,7,8),"********")</f>
        <v>352627********1920</v>
      </c>
      <c r="D174" s="25" t="str">
        <f>SUBSTITUTE([5]签字版本!D174,MID([5]签字版本!D174,4,4),"****")</f>
        <v>136****1252</v>
      </c>
      <c r="E174" s="24" t="str">
        <f>[5]签字版本!E174</f>
        <v>上罗村</v>
      </c>
      <c r="F174" s="26">
        <f>[5]签字版本!F174</f>
        <v>2.32</v>
      </c>
      <c r="G174" s="26">
        <f t="shared" si="4"/>
        <v>2.32</v>
      </c>
      <c r="H174" s="26">
        <f t="shared" si="5"/>
        <v>69.6</v>
      </c>
      <c r="I174" s="26">
        <f>[5]签字版本!J174</f>
        <v>13.92</v>
      </c>
      <c r="J174" s="25" t="str">
        <f>SUBSTITUTE([5]签字版本!K174,MID([5]签字版本!K174,9,7),"*******")</f>
        <v>62218405*******0882</v>
      </c>
      <c r="K174" s="24" t="str">
        <f>[5]签字版本!L174</f>
        <v>连城县农村信用联社罗坊信用社</v>
      </c>
    </row>
    <row r="175" spans="1:11">
      <c r="A175" s="24" t="str">
        <f>[5]签字版本!A175</f>
        <v>169</v>
      </c>
      <c r="B175" s="24" t="str">
        <f>[5]签字版本!B175</f>
        <v>罗水金</v>
      </c>
      <c r="C175" s="24" t="str">
        <f>SUBSTITUTE([5]签字版本!C175,MID([5]签字版本!C175,7,8),"********")</f>
        <v>352627********1914</v>
      </c>
      <c r="D175" s="25" t="str">
        <f>SUBSTITUTE([5]签字版本!D175,MID([5]签字版本!D175,4,4),"****")</f>
        <v>135****2297</v>
      </c>
      <c r="E175" s="24" t="str">
        <f>[5]签字版本!E175</f>
        <v>上罗村</v>
      </c>
      <c r="F175" s="26">
        <f>[5]签字版本!F175</f>
        <v>3.45</v>
      </c>
      <c r="G175" s="26">
        <f t="shared" si="4"/>
        <v>3.45</v>
      </c>
      <c r="H175" s="26">
        <f t="shared" si="5"/>
        <v>103.5</v>
      </c>
      <c r="I175" s="26">
        <f>[5]签字版本!J175</f>
        <v>20.7</v>
      </c>
      <c r="J175" s="25" t="str">
        <f>SUBSTITUTE([5]签字版本!K175,MID([5]签字版本!K175,9,7),"*******")</f>
        <v>90908210*******0056482</v>
      </c>
      <c r="K175" s="24" t="str">
        <f>[5]签字版本!L175</f>
        <v>连城县农村信用联社罗坊信用社</v>
      </c>
    </row>
    <row r="176" spans="1:11">
      <c r="A176" s="24" t="str">
        <f>[5]签字版本!A176</f>
        <v>170</v>
      </c>
      <c r="B176" s="24" t="str">
        <f>[5]签字版本!B176</f>
        <v>罗晓东</v>
      </c>
      <c r="C176" s="24" t="str">
        <f>SUBSTITUTE([5]签字版本!C176,MID([5]签字版本!C176,7,8),"********")</f>
        <v>352627********1916</v>
      </c>
      <c r="D176" s="25" t="str">
        <f>SUBSTITUTE([5]签字版本!D176,MID([5]签字版本!D176,4,4),"****")</f>
        <v>134****1239</v>
      </c>
      <c r="E176" s="24" t="str">
        <f>[5]签字版本!E176</f>
        <v>上罗村</v>
      </c>
      <c r="F176" s="26">
        <f>[5]签字版本!F176</f>
        <v>3.91</v>
      </c>
      <c r="G176" s="26">
        <f t="shared" si="4"/>
        <v>3.91</v>
      </c>
      <c r="H176" s="26">
        <f t="shared" si="5"/>
        <v>117.3</v>
      </c>
      <c r="I176" s="26">
        <f>[5]签字版本!J176</f>
        <v>23.46</v>
      </c>
      <c r="J176" s="25" t="str">
        <f>SUBSTITUTE([5]签字版本!K176,MID([5]签字版本!K176,9,7),"*******")</f>
        <v>90908210*******0350896</v>
      </c>
      <c r="K176" s="24" t="str">
        <f>[5]签字版本!L176</f>
        <v>连城县农村信用联社罗坊信用社</v>
      </c>
    </row>
    <row r="177" spans="1:11">
      <c r="A177" s="24" t="str">
        <f>[5]签字版本!A177</f>
        <v>171</v>
      </c>
      <c r="B177" s="24" t="str">
        <f>[5]签字版本!B177</f>
        <v>罗土旺</v>
      </c>
      <c r="C177" s="24" t="str">
        <f>SUBSTITUTE([5]签字版本!C177,MID([5]签字版本!C177,7,8),"********")</f>
        <v>352627********1916</v>
      </c>
      <c r="D177" s="25" t="str">
        <f>SUBSTITUTE([5]签字版本!D177,MID([5]签字版本!D177,4,4),"****")</f>
        <v>152****6639</v>
      </c>
      <c r="E177" s="24" t="str">
        <f>[5]签字版本!E177</f>
        <v>上罗村</v>
      </c>
      <c r="F177" s="26">
        <f>[5]签字版本!F177</f>
        <v>1.1</v>
      </c>
      <c r="G177" s="26">
        <f t="shared" si="4"/>
        <v>1.1</v>
      </c>
      <c r="H177" s="26">
        <f t="shared" si="5"/>
        <v>33</v>
      </c>
      <c r="I177" s="26">
        <f>[5]签字版本!J177</f>
        <v>6.6</v>
      </c>
      <c r="J177" s="25" t="str">
        <f>SUBSTITUTE([5]签字版本!K177,MID([5]签字版本!K177,9,7),"*******")</f>
        <v>90908210*******0074177</v>
      </c>
      <c r="K177" s="24" t="str">
        <f>[5]签字版本!L177</f>
        <v>连城县农村信用联社罗坊信用社</v>
      </c>
    </row>
    <row r="178" spans="1:11">
      <c r="A178" s="24" t="str">
        <f>[5]签字版本!A178</f>
        <v>172</v>
      </c>
      <c r="B178" s="24" t="str">
        <f>[5]签字版本!B178</f>
        <v>曾远贵</v>
      </c>
      <c r="C178" s="24" t="str">
        <f>SUBSTITUTE([5]签字版本!C178,MID([5]签字版本!C178,7,8),"********")</f>
        <v>352627********1917</v>
      </c>
      <c r="D178" s="25" t="str">
        <f>SUBSTITUTE([5]签字版本!D178,MID([5]签字版本!D178,4,4),"****")</f>
        <v>139****2445	</v>
      </c>
      <c r="E178" s="24" t="str">
        <f>[5]签字版本!E178</f>
        <v>上罗村</v>
      </c>
      <c r="F178" s="26">
        <f>[5]签字版本!F178</f>
        <v>2.58</v>
      </c>
      <c r="G178" s="26">
        <f t="shared" si="4"/>
        <v>2.58</v>
      </c>
      <c r="H178" s="26">
        <f t="shared" si="5"/>
        <v>77.4</v>
      </c>
      <c r="I178" s="26">
        <f>[5]签字版本!J178</f>
        <v>15.48</v>
      </c>
      <c r="J178" s="25" t="str">
        <f>SUBSTITUTE([5]签字版本!K178,MID([5]签字版本!K178,9,7),"*******")</f>
        <v>90908210*******0056446</v>
      </c>
      <c r="K178" s="24" t="str">
        <f>[5]签字版本!L178</f>
        <v>连城县农村信用联社罗坊信用社</v>
      </c>
    </row>
    <row r="179" spans="1:11">
      <c r="A179" s="24" t="str">
        <f>[5]签字版本!A179</f>
        <v>173</v>
      </c>
      <c r="B179" s="24" t="str">
        <f>[5]签字版本!B179</f>
        <v>曾小兵</v>
      </c>
      <c r="C179" s="24" t="str">
        <f>SUBSTITUTE([5]签字版本!C179,MID([5]签字版本!C179,7,8),"********")</f>
        <v>350825********1919</v>
      </c>
      <c r="D179" s="25" t="str">
        <f>SUBSTITUTE([5]签字版本!D179,MID([5]签字版本!D179,4,4),"****")</f>
        <v/>
      </c>
      <c r="E179" s="24" t="str">
        <f>[5]签字版本!E179</f>
        <v>上罗村</v>
      </c>
      <c r="F179" s="26">
        <f>[5]签字版本!F179</f>
        <v>3.69</v>
      </c>
      <c r="G179" s="26">
        <f t="shared" si="4"/>
        <v>3.69</v>
      </c>
      <c r="H179" s="26">
        <f t="shared" si="5"/>
        <v>110.7</v>
      </c>
      <c r="I179" s="26">
        <f>[5]签字版本!J179</f>
        <v>22.14</v>
      </c>
      <c r="J179" s="25" t="str">
        <f>SUBSTITUTE([5]签字版本!K179,MID([5]签字版本!K179,9,7),"*******")</f>
        <v>62218405*******0676</v>
      </c>
      <c r="K179" s="24" t="str">
        <f>[5]签字版本!L179</f>
        <v>连城县农村信用联社罗坊信用社</v>
      </c>
    </row>
    <row r="180" spans="1:11">
      <c r="A180" s="24" t="str">
        <f>[5]签字版本!A180</f>
        <v>174</v>
      </c>
      <c r="B180" s="24" t="str">
        <f>[5]签字版本!B180</f>
        <v>罗太金</v>
      </c>
      <c r="C180" s="24" t="str">
        <f>SUBSTITUTE([5]签字版本!C180,MID([5]签字版本!C180,7,8),"********")</f>
        <v>352627********1915</v>
      </c>
      <c r="D180" s="25" t="str">
        <f>SUBSTITUTE([5]签字版本!D180,MID([5]签字版本!D180,4,4),"****")</f>
        <v>135****2297</v>
      </c>
      <c r="E180" s="24" t="str">
        <f>[5]签字版本!E180</f>
        <v>上罗村</v>
      </c>
      <c r="F180" s="26">
        <f>[5]签字版本!F180</f>
        <v>2.11</v>
      </c>
      <c r="G180" s="26">
        <f t="shared" si="4"/>
        <v>2.11</v>
      </c>
      <c r="H180" s="26">
        <f t="shared" si="5"/>
        <v>63.3</v>
      </c>
      <c r="I180" s="26">
        <f>[5]签字版本!J180</f>
        <v>12.66</v>
      </c>
      <c r="J180" s="25" t="str">
        <f>SUBSTITUTE([5]签字版本!K180,MID([5]签字版本!K180,9,7),"*******")</f>
        <v>90908210*******0056339</v>
      </c>
      <c r="K180" s="24" t="str">
        <f>[5]签字版本!L180</f>
        <v>连城县农村信用联社罗坊信用社</v>
      </c>
    </row>
    <row r="181" spans="1:11">
      <c r="A181" s="24" t="str">
        <f>[5]签字版本!A181</f>
        <v>175</v>
      </c>
      <c r="B181" s="24" t="str">
        <f>[5]签字版本!B181</f>
        <v>罗增</v>
      </c>
      <c r="C181" s="24" t="str">
        <f>SUBSTITUTE([5]签字版本!C181,MID([5]签字版本!C181,7,8),"********")</f>
        <v>352627********1950</v>
      </c>
      <c r="D181" s="25" t="str">
        <f>SUBSTITUTE([5]签字版本!D181,MID([5]签字版本!D181,4,4),"****")</f>
        <v>136****0452 </v>
      </c>
      <c r="E181" s="24" t="str">
        <f>[5]签字版本!E181</f>
        <v>上罗村</v>
      </c>
      <c r="F181" s="26">
        <f>[5]签字版本!F181</f>
        <v>6</v>
      </c>
      <c r="G181" s="26">
        <f t="shared" si="4"/>
        <v>6</v>
      </c>
      <c r="H181" s="26">
        <f t="shared" si="5"/>
        <v>180</v>
      </c>
      <c r="I181" s="26">
        <f>[5]签字版本!J181</f>
        <v>36</v>
      </c>
      <c r="J181" s="25" t="str">
        <f>SUBSTITUTE([5]签字版本!K181,MID([5]签字版本!K181,9,7),"*******")</f>
        <v>62218405*******1146</v>
      </c>
      <c r="K181" s="24" t="str">
        <f>[5]签字版本!L181</f>
        <v>连城县农村信用联社罗坊信用社</v>
      </c>
    </row>
    <row r="182" spans="1:11">
      <c r="A182" s="24" t="str">
        <f>[5]签字版本!A182</f>
        <v>176</v>
      </c>
      <c r="B182" s="24" t="str">
        <f>[5]签字版本!B182</f>
        <v>罗鹏飞</v>
      </c>
      <c r="C182" s="24" t="str">
        <f>SUBSTITUTE([5]签字版本!C182,MID([5]签字版本!C182,7,8),"********")</f>
        <v>350825********1918</v>
      </c>
      <c r="D182" s="25" t="str">
        <f>SUBSTITUTE([5]签字版本!D182,MID([5]签字版本!D182,4,4),"****")</f>
        <v/>
      </c>
      <c r="E182" s="24" t="str">
        <f>[5]签字版本!E182</f>
        <v>上罗村</v>
      </c>
      <c r="F182" s="26">
        <f>[5]签字版本!F182</f>
        <v>2.74</v>
      </c>
      <c r="G182" s="26">
        <f t="shared" si="4"/>
        <v>2.74</v>
      </c>
      <c r="H182" s="26">
        <f t="shared" si="5"/>
        <v>82.2</v>
      </c>
      <c r="I182" s="26">
        <f>[5]签字版本!J182</f>
        <v>16.44</v>
      </c>
      <c r="J182" s="25" t="str">
        <f>SUBSTITUTE([5]签字版本!K182,MID([5]签字版本!K182,9,7),"*******")</f>
        <v>90908210*******0056302</v>
      </c>
      <c r="K182" s="24" t="str">
        <f>[5]签字版本!L182</f>
        <v>连城县农村信用联社罗坊信用社</v>
      </c>
    </row>
    <row r="183" spans="1:11">
      <c r="A183" s="24" t="str">
        <f>[5]签字版本!A183</f>
        <v>177</v>
      </c>
      <c r="B183" s="24" t="str">
        <f>[5]签字版本!B183</f>
        <v>罗土旺</v>
      </c>
      <c r="C183" s="24" t="str">
        <f>SUBSTITUTE([5]签字版本!C183,MID([5]签字版本!C183,7,8),"********")</f>
        <v>352627********1910</v>
      </c>
      <c r="D183" s="25" t="str">
        <f>SUBSTITUTE([5]签字版本!D183,MID([5]签字版本!D183,4,4),"****")</f>
        <v>134****4802</v>
      </c>
      <c r="E183" s="24" t="str">
        <f>[5]签字版本!E183</f>
        <v>上罗村</v>
      </c>
      <c r="F183" s="26">
        <f>[5]签字版本!F183</f>
        <v>3.16</v>
      </c>
      <c r="G183" s="26">
        <f t="shared" si="4"/>
        <v>3.16</v>
      </c>
      <c r="H183" s="26">
        <f t="shared" si="5"/>
        <v>94.8</v>
      </c>
      <c r="I183" s="26">
        <f>[5]签字版本!J183</f>
        <v>18.96</v>
      </c>
      <c r="J183" s="25" t="str">
        <f>SUBSTITUTE([5]签字版本!K183,MID([5]签字版本!K183,9,7),"*******")</f>
        <v>90908210*******0056384</v>
      </c>
      <c r="K183" s="24" t="str">
        <f>[5]签字版本!L183</f>
        <v>连城县农村信用联社罗坊信用社</v>
      </c>
    </row>
    <row r="184" spans="1:11">
      <c r="A184" s="24" t="str">
        <f>[5]签字版本!A184</f>
        <v>178</v>
      </c>
      <c r="B184" s="24" t="str">
        <f>[5]签字版本!B184</f>
        <v>罗瑞飞</v>
      </c>
      <c r="C184" s="24" t="str">
        <f>SUBSTITUTE([5]签字版本!C184,MID([5]签字版本!C184,7,8),"********")</f>
        <v>352627********1913</v>
      </c>
      <c r="D184" s="25" t="str">
        <f>SUBSTITUTE([5]签字版本!D184,MID([5]签字版本!D184,4,4),"****")</f>
        <v>135****2297</v>
      </c>
      <c r="E184" s="24" t="str">
        <f>[5]签字版本!E184</f>
        <v>上罗村</v>
      </c>
      <c r="F184" s="26">
        <f>[5]签字版本!F184</f>
        <v>0.74</v>
      </c>
      <c r="G184" s="26">
        <f t="shared" si="4"/>
        <v>0.74</v>
      </c>
      <c r="H184" s="26">
        <f t="shared" si="5"/>
        <v>22.2</v>
      </c>
      <c r="I184" s="26">
        <f>[5]签字版本!J184</f>
        <v>4.44</v>
      </c>
      <c r="J184" s="25" t="str">
        <f>SUBSTITUTE([5]签字版本!K184,MID([5]签字版本!K184,9,7),"*******")</f>
        <v>90908210*******0056295</v>
      </c>
      <c r="K184" s="24" t="str">
        <f>[5]签字版本!L184</f>
        <v>连城县农村信用联社罗坊信用社</v>
      </c>
    </row>
    <row r="185" spans="1:11">
      <c r="A185" s="24" t="str">
        <f>[5]签字版本!A185</f>
        <v>179</v>
      </c>
      <c r="B185" s="24" t="str">
        <f>[5]签字版本!B185</f>
        <v>罗聪</v>
      </c>
      <c r="C185" s="24" t="str">
        <f>SUBSTITUTE([5]签字版本!C185,MID([5]签字版本!C185,7,8),"********")</f>
        <v>352627********1938</v>
      </c>
      <c r="D185" s="25" t="str">
        <f>SUBSTITUTE([5]签字版本!D185,MID([5]签字版本!D185,4,4),"****")</f>
        <v>135****2297</v>
      </c>
      <c r="E185" s="24" t="str">
        <f>[5]签字版本!E185</f>
        <v>上罗村</v>
      </c>
      <c r="F185" s="26">
        <f>[5]签字版本!F185</f>
        <v>3.44</v>
      </c>
      <c r="G185" s="26">
        <f t="shared" si="4"/>
        <v>3.44</v>
      </c>
      <c r="H185" s="26">
        <f t="shared" si="5"/>
        <v>103.2</v>
      </c>
      <c r="I185" s="26">
        <f>[5]签字版本!J185</f>
        <v>20.64</v>
      </c>
      <c r="J185" s="25" t="str">
        <f>SUBSTITUTE([5]签字版本!K185,MID([5]签字版本!K185,9,7),"*******")</f>
        <v>90908210*******0056311</v>
      </c>
      <c r="K185" s="24" t="str">
        <f>[5]签字版本!L185</f>
        <v>连城县农村信用联社罗坊信用社</v>
      </c>
    </row>
    <row r="186" spans="1:11">
      <c r="A186" s="24" t="str">
        <f>[5]签字版本!A186</f>
        <v>180</v>
      </c>
      <c r="B186" s="24" t="str">
        <f>[5]签字版本!B186</f>
        <v>罗水林</v>
      </c>
      <c r="C186" s="24" t="str">
        <f>SUBSTITUTE([5]签字版本!C186,MID([5]签字版本!C186,7,8),"********")</f>
        <v>352627********1914</v>
      </c>
      <c r="D186" s="25" t="str">
        <f>SUBSTITUTE([5]签字版本!D186,MID([5]签字版本!D186,4,4),"****")</f>
        <v>136****7552</v>
      </c>
      <c r="E186" s="24" t="str">
        <f>[5]签字版本!E186</f>
        <v>上罗村</v>
      </c>
      <c r="F186" s="26">
        <f>[5]签字版本!F186</f>
        <v>4.03</v>
      </c>
      <c r="G186" s="26">
        <f t="shared" si="4"/>
        <v>4.03</v>
      </c>
      <c r="H186" s="26">
        <f t="shared" si="5"/>
        <v>120.9</v>
      </c>
      <c r="I186" s="26">
        <f>[5]签字版本!J186</f>
        <v>24.18</v>
      </c>
      <c r="J186" s="25" t="str">
        <f>SUBSTITUTE([5]签字版本!K186,MID([5]签字版本!K186,9,7),"*******")</f>
        <v>90908210*******0056240</v>
      </c>
      <c r="K186" s="24" t="str">
        <f>[5]签字版本!L186</f>
        <v>连城县农村信用联社罗坊信用社</v>
      </c>
    </row>
    <row r="187" spans="1:11">
      <c r="A187" s="24" t="str">
        <f>[5]签字版本!A187</f>
        <v>181</v>
      </c>
      <c r="B187" s="24" t="str">
        <f>[5]签字版本!B187</f>
        <v>罗裕林</v>
      </c>
      <c r="C187" s="24" t="str">
        <f>SUBSTITUTE([5]签字版本!C187,MID([5]签字版本!C187,7,8),"********")</f>
        <v>352627********191X</v>
      </c>
      <c r="D187" s="25" t="str">
        <f>SUBSTITUTE([5]签字版本!D187,MID([5]签字版本!D187,4,4),"****")</f>
        <v>136****7480</v>
      </c>
      <c r="E187" s="24" t="str">
        <f>[5]签字版本!E187</f>
        <v>上罗村</v>
      </c>
      <c r="F187" s="26">
        <f>[5]签字版本!F187</f>
        <v>3.08</v>
      </c>
      <c r="G187" s="26">
        <f t="shared" si="4"/>
        <v>3.08</v>
      </c>
      <c r="H187" s="26">
        <f t="shared" si="5"/>
        <v>92.4</v>
      </c>
      <c r="I187" s="26">
        <f>[5]签字版本!J187</f>
        <v>18.48</v>
      </c>
      <c r="J187" s="25" t="str">
        <f>SUBSTITUTE([5]签字版本!K187,MID([5]签字版本!K187,9,7),"*******")</f>
        <v>90908210*******0056231</v>
      </c>
      <c r="K187" s="24" t="str">
        <f>[5]签字版本!L187</f>
        <v>连城县农村信用联社罗坊信用社</v>
      </c>
    </row>
    <row r="188" spans="1:11">
      <c r="A188" s="24" t="str">
        <f>[5]签字版本!A188</f>
        <v>182</v>
      </c>
      <c r="B188" s="24" t="str">
        <f>[5]签字版本!B188</f>
        <v>罗运林</v>
      </c>
      <c r="C188" s="24" t="str">
        <f>SUBSTITUTE([5]签字版本!C188,MID([5]签字版本!C188,7,8),"********")</f>
        <v>352627********191X</v>
      </c>
      <c r="D188" s="25" t="str">
        <f>SUBSTITUTE([5]签字版本!D188,MID([5]签字版本!D188,4,4),"****")</f>
        <v>133****1634</v>
      </c>
      <c r="E188" s="24" t="str">
        <f>[5]签字版本!E188</f>
        <v>上罗村</v>
      </c>
      <c r="F188" s="26">
        <f>[5]签字版本!F188</f>
        <v>2.01</v>
      </c>
      <c r="G188" s="26">
        <f t="shared" si="4"/>
        <v>2.01</v>
      </c>
      <c r="H188" s="26">
        <f t="shared" si="5"/>
        <v>60.3</v>
      </c>
      <c r="I188" s="26">
        <f>[5]签字版本!J188</f>
        <v>12.06</v>
      </c>
      <c r="J188" s="25" t="str">
        <f>SUBSTITUTE([5]签字版本!K188,MID([5]签字版本!K188,9,7),"*******")</f>
        <v>90908210*******0056259</v>
      </c>
      <c r="K188" s="24" t="str">
        <f>[5]签字版本!L188</f>
        <v>连城县农村信用联社罗坊信用社</v>
      </c>
    </row>
    <row r="189" spans="1:11">
      <c r="A189" s="24" t="str">
        <f>[5]签字版本!A189</f>
        <v>183</v>
      </c>
      <c r="B189" s="24" t="str">
        <f>[5]签字版本!B189</f>
        <v>吴琼琼</v>
      </c>
      <c r="C189" s="24" t="str">
        <f>SUBSTITUTE([5]签字版本!C189,MID([5]签字版本!C189,7,8),"********")</f>
        <v>352627********1928</v>
      </c>
      <c r="D189" s="25" t="str">
        <f>SUBSTITUTE([5]签字版本!D189,MID([5]签字版本!D189,4,4),"****")</f>
        <v>181****7665</v>
      </c>
      <c r="E189" s="24" t="str">
        <f>[5]签字版本!E189</f>
        <v>上罗村</v>
      </c>
      <c r="F189" s="26">
        <f>[5]签字版本!F189</f>
        <v>4.55</v>
      </c>
      <c r="G189" s="26">
        <f t="shared" si="4"/>
        <v>4.55</v>
      </c>
      <c r="H189" s="26">
        <f t="shared" si="5"/>
        <v>136.5</v>
      </c>
      <c r="I189" s="26">
        <f>[5]签字版本!J189</f>
        <v>27.3</v>
      </c>
      <c r="J189" s="25" t="str">
        <f>SUBSTITUTE([5]签字版本!K189,MID([5]签字版本!K189,9,7),"*******")</f>
        <v>90908210*******0056419</v>
      </c>
      <c r="K189" s="24" t="str">
        <f>[5]签字版本!L189</f>
        <v>连城县农村信用联社罗坊信用社</v>
      </c>
    </row>
    <row r="190" spans="1:11">
      <c r="A190" s="24" t="str">
        <f>[5]签字版本!A190</f>
        <v>184</v>
      </c>
      <c r="B190" s="24" t="str">
        <f>[5]签字版本!B190</f>
        <v>罗秀东</v>
      </c>
      <c r="C190" s="24" t="str">
        <f>SUBSTITUTE([5]签字版本!C190,MID([5]签字版本!C190,7,8),"********")</f>
        <v>352627********1913</v>
      </c>
      <c r="D190" s="25" t="str">
        <f>SUBSTITUTE([5]签字版本!D190,MID([5]签字版本!D190,4,4),"****")</f>
        <v>139****1688</v>
      </c>
      <c r="E190" s="24" t="str">
        <f>[5]签字版本!E190</f>
        <v>上罗村</v>
      </c>
      <c r="F190" s="26">
        <f>[5]签字版本!F190</f>
        <v>4.14</v>
      </c>
      <c r="G190" s="26">
        <f t="shared" si="4"/>
        <v>4.14</v>
      </c>
      <c r="H190" s="26">
        <f t="shared" si="5"/>
        <v>124.2</v>
      </c>
      <c r="I190" s="26">
        <f>[5]签字版本!J190</f>
        <v>24.84</v>
      </c>
      <c r="J190" s="25" t="str">
        <f>SUBSTITUTE([5]签字版本!K190,MID([5]签字版本!K190,9,7),"*******")</f>
        <v>90908210*******0056375</v>
      </c>
      <c r="K190" s="24" t="str">
        <f>[5]签字版本!L190</f>
        <v>连城县农村信用联社罗坊信用社</v>
      </c>
    </row>
    <row r="191" spans="1:11">
      <c r="A191" s="24" t="str">
        <f>[5]签字版本!A191</f>
        <v>185</v>
      </c>
      <c r="B191" s="24" t="str">
        <f>[5]签字版本!B191</f>
        <v>罗南辉</v>
      </c>
      <c r="C191" s="24" t="str">
        <f>SUBSTITUTE([5]签字版本!C191,MID([5]签字版本!C191,7,8),"********")</f>
        <v>352627********191X</v>
      </c>
      <c r="D191" s="25" t="str">
        <f>SUBSTITUTE([5]签字版本!D191,MID([5]签字版本!D191,4,4),"****")</f>
        <v>159****8033</v>
      </c>
      <c r="E191" s="24" t="str">
        <f>[5]签字版本!E191</f>
        <v>上罗村</v>
      </c>
      <c r="F191" s="26">
        <f>[5]签字版本!F191</f>
        <v>2.66</v>
      </c>
      <c r="G191" s="26">
        <f t="shared" si="4"/>
        <v>2.66</v>
      </c>
      <c r="H191" s="26">
        <f t="shared" si="5"/>
        <v>79.8</v>
      </c>
      <c r="I191" s="26">
        <f>[5]签字版本!J191</f>
        <v>15.96</v>
      </c>
      <c r="J191" s="25" t="str">
        <f>SUBSTITUTE([5]签字版本!K191,MID([5]签字版本!K191,9,7),"*******")</f>
        <v>90908210*******0056507</v>
      </c>
      <c r="K191" s="24" t="str">
        <f>[5]签字版本!L191</f>
        <v>连城县农村信用联社罗坊信用社</v>
      </c>
    </row>
    <row r="192" spans="1:11">
      <c r="A192" s="24" t="str">
        <f>[5]签字版本!A192</f>
        <v>186</v>
      </c>
      <c r="B192" s="24" t="str">
        <f>[5]签字版本!B192</f>
        <v>罗礼仁</v>
      </c>
      <c r="C192" s="24" t="str">
        <f>SUBSTITUTE([5]签字版本!C192,MID([5]签字版本!C192,7,8),"********")</f>
        <v>352627********1959</v>
      </c>
      <c r="D192" s="25" t="str">
        <f>SUBSTITUTE([5]签字版本!D192,MID([5]签字版本!D192,4,4),"****")</f>
        <v>185****4328</v>
      </c>
      <c r="E192" s="24" t="str">
        <f>[5]签字版本!E192</f>
        <v>上罗村</v>
      </c>
      <c r="F192" s="26">
        <f>[5]签字版本!F192</f>
        <v>2.63</v>
      </c>
      <c r="G192" s="26">
        <f t="shared" si="4"/>
        <v>2.63</v>
      </c>
      <c r="H192" s="26">
        <f t="shared" si="5"/>
        <v>78.9</v>
      </c>
      <c r="I192" s="26">
        <f>[5]签字版本!J192</f>
        <v>15.78</v>
      </c>
      <c r="J192" s="25" t="str">
        <f>SUBSTITUTE([5]签字版本!K192,MID([5]签字版本!K192,9,7),"*******")</f>
        <v>90908210*******0056623</v>
      </c>
      <c r="K192" s="24" t="str">
        <f>[5]签字版本!L192</f>
        <v>连城县农村信用联社罗坊信用社</v>
      </c>
    </row>
    <row r="193" spans="1:11">
      <c r="A193" s="24" t="str">
        <f>[5]签字版本!A193</f>
        <v>187</v>
      </c>
      <c r="B193" s="24" t="str">
        <f>[5]签字版本!B193</f>
        <v>罗礼通</v>
      </c>
      <c r="C193" s="24" t="str">
        <f>SUBSTITUTE([5]签字版本!C193,MID([5]签字版本!C193,7,8),"********")</f>
        <v>352627********191X</v>
      </c>
      <c r="D193" s="25" t="str">
        <f>SUBSTITUTE([5]签字版本!D193,MID([5]签字版本!D193,4,4),"****")</f>
        <v>135****2297</v>
      </c>
      <c r="E193" s="24" t="str">
        <f>[5]签字版本!E193</f>
        <v>上罗村</v>
      </c>
      <c r="F193" s="26">
        <f>[5]签字版本!F193</f>
        <v>2.49</v>
      </c>
      <c r="G193" s="26">
        <f t="shared" si="4"/>
        <v>2.49</v>
      </c>
      <c r="H193" s="26">
        <f t="shared" si="5"/>
        <v>74.7</v>
      </c>
      <c r="I193" s="26">
        <f>[5]签字版本!J193</f>
        <v>14.94</v>
      </c>
      <c r="J193" s="25" t="str">
        <f>SUBSTITUTE([5]签字版本!K193,MID([5]签字版本!K193,9,7),"*******")</f>
        <v>90908210*******0064339</v>
      </c>
      <c r="K193" s="24" t="str">
        <f>[5]签字版本!L193</f>
        <v>连城县农村信用联社罗坊信用社</v>
      </c>
    </row>
    <row r="194" spans="1:11">
      <c r="A194" s="24" t="str">
        <f>[5]签字版本!A194</f>
        <v>188</v>
      </c>
      <c r="B194" s="24" t="str">
        <f>[5]签字版本!B194</f>
        <v>罗礼义</v>
      </c>
      <c r="C194" s="24" t="str">
        <f>SUBSTITUTE([5]签字版本!C194,MID([5]签字版本!C194,7,8),"********")</f>
        <v>352627********1912</v>
      </c>
      <c r="D194" s="25" t="str">
        <f>SUBSTITUTE([5]签字版本!D194,MID([5]签字版本!D194,4,4),"****")</f>
        <v>135****2084</v>
      </c>
      <c r="E194" s="24" t="str">
        <f>[5]签字版本!E194</f>
        <v>上罗村</v>
      </c>
      <c r="F194" s="26">
        <f>[5]签字版本!F194</f>
        <v>3.9</v>
      </c>
      <c r="G194" s="26">
        <f t="shared" si="4"/>
        <v>3.9</v>
      </c>
      <c r="H194" s="26">
        <f t="shared" si="5"/>
        <v>117</v>
      </c>
      <c r="I194" s="26">
        <f>[5]签字版本!J194</f>
        <v>23.4</v>
      </c>
      <c r="J194" s="25" t="str">
        <f>SUBSTITUTE([5]签字版本!K194,MID([5]签字版本!K194,9,7),"*******")</f>
        <v>90908210*******0056614</v>
      </c>
      <c r="K194" s="24" t="str">
        <f>[5]签字版本!L194</f>
        <v>连城县农村信用联社罗坊信用社</v>
      </c>
    </row>
    <row r="195" spans="1:11">
      <c r="A195" s="24" t="str">
        <f>[5]签字版本!A195</f>
        <v>189</v>
      </c>
      <c r="B195" s="24" t="str">
        <f>[5]签字版本!B195</f>
        <v>罗礼彪</v>
      </c>
      <c r="C195" s="24" t="str">
        <f>SUBSTITUTE([5]签字版本!C195,MID([5]签字版本!C195,7,8),"********")</f>
        <v>352627********1912</v>
      </c>
      <c r="D195" s="25" t="str">
        <f>SUBSTITUTE([5]签字版本!D195,MID([5]签字版本!D195,4,4),"****")</f>
        <v>135****2297</v>
      </c>
      <c r="E195" s="24" t="str">
        <f>[5]签字版本!E195</f>
        <v>上罗村</v>
      </c>
      <c r="F195" s="26">
        <f>[5]签字版本!F195</f>
        <v>1.6</v>
      </c>
      <c r="G195" s="26">
        <f t="shared" si="4"/>
        <v>1.6</v>
      </c>
      <c r="H195" s="26">
        <f t="shared" si="5"/>
        <v>48</v>
      </c>
      <c r="I195" s="26">
        <f>[5]签字版本!J195</f>
        <v>9.6</v>
      </c>
      <c r="J195" s="25" t="str">
        <f>SUBSTITUTE([5]签字版本!K195,MID([5]签字版本!K195,9,7),"*******")</f>
        <v>90908210*******0056598</v>
      </c>
      <c r="K195" s="24" t="str">
        <f>[5]签字版本!L195</f>
        <v>连城县农村信用联社罗坊信用社</v>
      </c>
    </row>
    <row r="196" spans="1:11">
      <c r="A196" s="24" t="str">
        <f>[5]签字版本!A196</f>
        <v>190</v>
      </c>
      <c r="B196" s="24" t="str">
        <f>[5]签字版本!B196</f>
        <v>罗漳</v>
      </c>
      <c r="C196" s="24" t="str">
        <f>SUBSTITUTE([5]签字版本!C196,MID([5]签字版本!C196,7,8),"********")</f>
        <v>350825********1912</v>
      </c>
      <c r="D196" s="25" t="str">
        <f>SUBSTITUTE([5]签字版本!D196,MID([5]签字版本!D196,4,4),"****")</f>
        <v/>
      </c>
      <c r="E196" s="24" t="str">
        <f>[5]签字版本!E196</f>
        <v>上罗村</v>
      </c>
      <c r="F196" s="26">
        <f>[5]签字版本!F196</f>
        <v>4.64</v>
      </c>
      <c r="G196" s="26">
        <f t="shared" si="4"/>
        <v>4.64</v>
      </c>
      <c r="H196" s="26">
        <f t="shared" si="5"/>
        <v>139.2</v>
      </c>
      <c r="I196" s="26">
        <f>[5]签字版本!J196</f>
        <v>27.84</v>
      </c>
      <c r="J196" s="25" t="str">
        <f>SUBSTITUTE([5]签字版本!K196,MID([5]签字版本!K196,9,7),"*******")</f>
        <v>62282300*******471</v>
      </c>
      <c r="K196" s="24" t="str">
        <f>[5]签字版本!L196</f>
        <v>连城县农村信用联社罗坊信用社</v>
      </c>
    </row>
    <row r="197" spans="1:11">
      <c r="A197" s="24" t="str">
        <f>[5]签字版本!A197</f>
        <v>191</v>
      </c>
      <c r="B197" s="24" t="str">
        <f>[5]签字版本!B197</f>
        <v>罗杏生</v>
      </c>
      <c r="C197" s="24" t="str">
        <f>SUBSTITUTE([5]签字版本!C197,MID([5]签字版本!C197,7,8),"********")</f>
        <v>352627********1930</v>
      </c>
      <c r="D197" s="25" t="str">
        <f>SUBSTITUTE([5]签字版本!D197,MID([5]签字版本!D197,4,4),"****")</f>
        <v>150****4809</v>
      </c>
      <c r="E197" s="24" t="str">
        <f>[5]签字版本!E197</f>
        <v>上罗村</v>
      </c>
      <c r="F197" s="26">
        <f>[5]签字版本!F197</f>
        <v>3.22</v>
      </c>
      <c r="G197" s="26">
        <f t="shared" si="4"/>
        <v>3.22</v>
      </c>
      <c r="H197" s="26">
        <f t="shared" si="5"/>
        <v>96.6</v>
      </c>
      <c r="I197" s="26">
        <f>[5]签字版本!J197</f>
        <v>19.32</v>
      </c>
      <c r="J197" s="25" t="str">
        <f>SUBSTITUTE([5]签字版本!K197,MID([5]签字版本!K197,9,7),"*******")</f>
        <v>90908210*******0056687</v>
      </c>
      <c r="K197" s="24" t="str">
        <f>[5]签字版本!L197</f>
        <v>连城县农村信用联社罗坊信用社</v>
      </c>
    </row>
    <row r="198" spans="1:11">
      <c r="A198" s="24" t="str">
        <f>[5]签字版本!A198</f>
        <v>192</v>
      </c>
      <c r="B198" s="24" t="str">
        <f>[5]签字版本!B198</f>
        <v>罗新鑫</v>
      </c>
      <c r="C198" s="24" t="str">
        <f>SUBSTITUTE([5]签字版本!C198,MID([5]签字版本!C198,7,8),"********")</f>
        <v>350825********1938</v>
      </c>
      <c r="D198" s="25" t="str">
        <f>SUBSTITUTE([5]签字版本!D198,MID([5]签字版本!D198,4,4),"****")</f>
        <v>151****1814 </v>
      </c>
      <c r="E198" s="24" t="str">
        <f>[5]签字版本!E198</f>
        <v>上罗村</v>
      </c>
      <c r="F198" s="26">
        <f>[5]签字版本!F198</f>
        <v>1.59</v>
      </c>
      <c r="G198" s="26">
        <f t="shared" si="4"/>
        <v>1.59</v>
      </c>
      <c r="H198" s="26">
        <f t="shared" si="5"/>
        <v>47.7</v>
      </c>
      <c r="I198" s="26">
        <f>[5]签字版本!J198</f>
        <v>9.54</v>
      </c>
      <c r="J198" s="25" t="str">
        <f>SUBSTITUTE([5]签字版本!K198,MID([5]签字版本!K198,9,7),"*******")</f>
        <v>90908210*******0056552</v>
      </c>
      <c r="K198" s="24" t="str">
        <f>[5]签字版本!L198</f>
        <v>连城县农村信用联社罗坊信用社</v>
      </c>
    </row>
    <row r="199" spans="1:11">
      <c r="A199" s="24" t="str">
        <f>[5]签字版本!A199</f>
        <v>193</v>
      </c>
      <c r="B199" s="24" t="str">
        <f>[5]签字版本!B199</f>
        <v>罗新民</v>
      </c>
      <c r="C199" s="24" t="str">
        <f>SUBSTITUTE([5]签字版本!C199,MID([5]签字版本!C199,7,8),"********")</f>
        <v>352627********1918</v>
      </c>
      <c r="D199" s="25" t="str">
        <f>SUBSTITUTE([5]签字版本!D199,MID([5]签字版本!D199,4,4),"****")</f>
        <v>151****6601 </v>
      </c>
      <c r="E199" s="24" t="str">
        <f>[5]签字版本!E199</f>
        <v>上罗村</v>
      </c>
      <c r="F199" s="26">
        <f>[5]签字版本!F199</f>
        <v>3.18</v>
      </c>
      <c r="G199" s="26">
        <f t="shared" ref="G199:G262" si="6">F199</f>
        <v>3.18</v>
      </c>
      <c r="H199" s="26">
        <f t="shared" ref="H199:H262" si="7">G199*30</f>
        <v>95.4</v>
      </c>
      <c r="I199" s="26">
        <f>[5]签字版本!J199</f>
        <v>19.08</v>
      </c>
      <c r="J199" s="25" t="str">
        <f>SUBSTITUTE([5]签字版本!K199,MID([5]签字版本!K199,9,7),"*******")</f>
        <v>90908210*******0056543</v>
      </c>
      <c r="K199" s="24" t="str">
        <f>[5]签字版本!L199</f>
        <v>连城县农村信用联社罗坊信用社</v>
      </c>
    </row>
    <row r="200" spans="1:11">
      <c r="A200" s="24" t="str">
        <f>[5]签字版本!A200</f>
        <v>194</v>
      </c>
      <c r="B200" s="24" t="str">
        <f>[5]签字版本!B200</f>
        <v>罗燕飞</v>
      </c>
      <c r="C200" s="24" t="str">
        <f>SUBSTITUTE([5]签字版本!C200,MID([5]签字版本!C200,7,8),"********")</f>
        <v>352627********1911</v>
      </c>
      <c r="D200" s="25" t="str">
        <f>SUBSTITUTE([5]签字版本!D200,MID([5]签字版本!D200,4,4),"****")</f>
        <v>138****0700</v>
      </c>
      <c r="E200" s="24" t="str">
        <f>[5]签字版本!E200</f>
        <v>上罗村</v>
      </c>
      <c r="F200" s="26">
        <f>[5]签字版本!F200</f>
        <v>1.84</v>
      </c>
      <c r="G200" s="26">
        <f t="shared" si="6"/>
        <v>1.84</v>
      </c>
      <c r="H200" s="26">
        <f t="shared" si="7"/>
        <v>55.2</v>
      </c>
      <c r="I200" s="26">
        <f>[5]签字版本!J200</f>
        <v>11.04</v>
      </c>
      <c r="J200" s="25" t="str">
        <f>SUBSTITUTE([5]签字版本!K200,MID([5]签字版本!K200,9,7),"*******")</f>
        <v>90908210*******0056589</v>
      </c>
      <c r="K200" s="24" t="str">
        <f>[5]签字版本!L200</f>
        <v>连城县农村信用联社罗坊信用社</v>
      </c>
    </row>
    <row r="201" spans="1:11">
      <c r="A201" s="24" t="str">
        <f>[5]签字版本!A201</f>
        <v>195</v>
      </c>
      <c r="B201" s="24" t="str">
        <f>[5]签字版本!B201</f>
        <v>罗伟太</v>
      </c>
      <c r="C201" s="24" t="str">
        <f>SUBSTITUTE([5]签字版本!C201,MID([5]签字版本!C201,7,8),"********")</f>
        <v>350825********1918</v>
      </c>
      <c r="D201" s="25" t="str">
        <f>SUBSTITUTE([5]签字版本!D201,MID([5]签字版本!D201,4,4),"****")</f>
        <v/>
      </c>
      <c r="E201" s="24" t="str">
        <f>[5]签字版本!E201</f>
        <v>上罗村</v>
      </c>
      <c r="F201" s="26">
        <f>[5]签字版本!F201</f>
        <v>3.03</v>
      </c>
      <c r="G201" s="26">
        <f t="shared" si="6"/>
        <v>3.03</v>
      </c>
      <c r="H201" s="26">
        <f t="shared" si="7"/>
        <v>90.9</v>
      </c>
      <c r="I201" s="26">
        <f>[5]签字版本!J201</f>
        <v>18.18</v>
      </c>
      <c r="J201" s="25" t="str">
        <f>SUBSTITUTE([5]签字版本!K201,MID([5]签字版本!K201,9,7),"*******")</f>
        <v>62218405*******1369</v>
      </c>
      <c r="K201" s="24" t="str">
        <f>[5]签字版本!L201</f>
        <v>连城县农村信用联社罗坊信用社</v>
      </c>
    </row>
    <row r="202" spans="1:11">
      <c r="A202" s="24" t="str">
        <f>[5]签字版本!A202</f>
        <v>196</v>
      </c>
      <c r="B202" s="24" t="str">
        <f>[5]签字版本!B202</f>
        <v>罗煌太</v>
      </c>
      <c r="C202" s="24" t="str">
        <f>SUBSTITUTE([5]签字版本!C202,MID([5]签字版本!C202,7,8),"********")</f>
        <v>352627********1912</v>
      </c>
      <c r="D202" s="25" t="str">
        <f>SUBSTITUTE([5]签字版本!D202,MID([5]签字版本!D202,4,4),"****")</f>
        <v/>
      </c>
      <c r="E202" s="24" t="str">
        <f>[5]签字版本!E202</f>
        <v>上罗村</v>
      </c>
      <c r="F202" s="26">
        <f>[5]签字版本!F202</f>
        <v>2.86</v>
      </c>
      <c r="G202" s="26">
        <f t="shared" si="6"/>
        <v>2.86</v>
      </c>
      <c r="H202" s="26">
        <f t="shared" si="7"/>
        <v>85.8</v>
      </c>
      <c r="I202" s="26">
        <f>[5]签字版本!J202</f>
        <v>17.16</v>
      </c>
      <c r="J202" s="25" t="str">
        <f>SUBSTITUTE([5]签字版本!K202,MID([5]签字版本!K202,9,7),"*******")</f>
        <v>62218405*******1690</v>
      </c>
      <c r="K202" s="24" t="str">
        <f>[5]签字版本!L202</f>
        <v>连城县农村信用联社罗坊信用社</v>
      </c>
    </row>
    <row r="203" spans="1:11">
      <c r="A203" s="24" t="str">
        <f>[5]签字版本!A203</f>
        <v>197</v>
      </c>
      <c r="B203" s="24" t="str">
        <f>[5]签字版本!B203</f>
        <v>罗梅生</v>
      </c>
      <c r="C203" s="24" t="str">
        <f>SUBSTITUTE([5]签字版本!C203,MID([5]签字版本!C203,7,8),"********")</f>
        <v>352627********1916</v>
      </c>
      <c r="D203" s="25" t="str">
        <f>SUBSTITUTE([5]签字版本!D203,MID([5]签字版本!D203,4,4),"****")</f>
        <v>150****4303</v>
      </c>
      <c r="E203" s="24" t="str">
        <f>[5]签字版本!E203</f>
        <v>上罗村</v>
      </c>
      <c r="F203" s="26">
        <f>[5]签字版本!F203</f>
        <v>7.14</v>
      </c>
      <c r="G203" s="26">
        <f t="shared" si="6"/>
        <v>7.14</v>
      </c>
      <c r="H203" s="26">
        <f t="shared" si="7"/>
        <v>214.2</v>
      </c>
      <c r="I203" s="26">
        <f>[5]签字版本!J203</f>
        <v>42.84</v>
      </c>
      <c r="J203" s="25" t="str">
        <f>SUBSTITUTE([5]签字版本!K203,MID([5]签字版本!K203,9,7),"*******")</f>
        <v>90908210*******0056678</v>
      </c>
      <c r="K203" s="24" t="str">
        <f>[5]签字版本!L203</f>
        <v>连城县农村信用联社罗坊信用社</v>
      </c>
    </row>
    <row r="204" spans="1:11">
      <c r="A204" s="24" t="str">
        <f>[5]签字版本!A204</f>
        <v>198</v>
      </c>
      <c r="B204" s="24" t="str">
        <f>[5]签字版本!B204</f>
        <v>罗林发</v>
      </c>
      <c r="C204" s="24" t="str">
        <f>SUBSTITUTE([5]签字版本!C204,MID([5]签字版本!C204,7,8),"********")</f>
        <v>352627********1910</v>
      </c>
      <c r="D204" s="25" t="str">
        <f>SUBSTITUTE([5]签字版本!D204,MID([5]签字版本!D204,4,4),"****")</f>
        <v>138****2668	</v>
      </c>
      <c r="E204" s="24" t="str">
        <f>[5]签字版本!E204</f>
        <v>上罗村</v>
      </c>
      <c r="F204" s="26">
        <f>[5]签字版本!F204</f>
        <v>2.92</v>
      </c>
      <c r="G204" s="26">
        <f t="shared" si="6"/>
        <v>2.92</v>
      </c>
      <c r="H204" s="26">
        <f t="shared" si="7"/>
        <v>87.6</v>
      </c>
      <c r="I204" s="26">
        <f>[5]签字版本!J204</f>
        <v>17.52</v>
      </c>
      <c r="J204" s="25" t="str">
        <f>SUBSTITUTE([5]签字版本!K204,MID([5]签字版本!K204,9,7),"*******")</f>
        <v>62303611*******8600</v>
      </c>
      <c r="K204" s="24" t="str">
        <f>[5]签字版本!L204</f>
        <v>连城县农村信用联社罗坊信用社</v>
      </c>
    </row>
    <row r="205" spans="1:11">
      <c r="A205" s="24" t="str">
        <f>[5]签字版本!A205</f>
        <v>199</v>
      </c>
      <c r="B205" s="24" t="str">
        <f>[5]签字版本!B205</f>
        <v>罗凤飞</v>
      </c>
      <c r="C205" s="24" t="str">
        <f>SUBSTITUTE([5]签字版本!C205,MID([5]签字版本!C205,7,8),"********")</f>
        <v>352627********1915</v>
      </c>
      <c r="D205" s="25" t="str">
        <f>SUBSTITUTE([5]签字版本!D205,MID([5]签字版本!D205,4,4),"****")</f>
        <v>159****6949</v>
      </c>
      <c r="E205" s="24" t="str">
        <f>[5]签字版本!E205</f>
        <v>上罗村</v>
      </c>
      <c r="F205" s="26">
        <f>[5]签字版本!F205</f>
        <v>2.98</v>
      </c>
      <c r="G205" s="26">
        <f t="shared" si="6"/>
        <v>2.98</v>
      </c>
      <c r="H205" s="26">
        <f t="shared" si="7"/>
        <v>89.4</v>
      </c>
      <c r="I205" s="26">
        <f>[5]签字版本!J205</f>
        <v>17.88</v>
      </c>
      <c r="J205" s="25" t="str">
        <f>SUBSTITUTE([5]签字版本!K205,MID([5]签字版本!K205,9,7),"*******")</f>
        <v>90908210*******0056632</v>
      </c>
      <c r="K205" s="24" t="str">
        <f>[5]签字版本!L205</f>
        <v>连城县农村信用联社罗坊信用社</v>
      </c>
    </row>
    <row r="206" spans="1:11">
      <c r="A206" s="24" t="str">
        <f>[5]签字版本!A206</f>
        <v>200</v>
      </c>
      <c r="B206" s="24" t="str">
        <f>[5]签字版本!B206</f>
        <v>罗二花</v>
      </c>
      <c r="C206" s="24" t="str">
        <f>SUBSTITUTE([5]签字版本!C206,MID([5]签字版本!C206,7,8),"********")</f>
        <v>352627********1919</v>
      </c>
      <c r="D206" s="25" t="str">
        <f>SUBSTITUTE([5]签字版本!D206,MID([5]签字版本!D206,4,4),"****")</f>
        <v>182****4020</v>
      </c>
      <c r="E206" s="24" t="str">
        <f>[5]签字版本!E206</f>
        <v>上罗村</v>
      </c>
      <c r="F206" s="26">
        <f>[5]签字版本!F206</f>
        <v>3.22</v>
      </c>
      <c r="G206" s="26">
        <f t="shared" si="6"/>
        <v>3.22</v>
      </c>
      <c r="H206" s="26">
        <f t="shared" si="7"/>
        <v>96.6</v>
      </c>
      <c r="I206" s="26">
        <f>[5]签字版本!J206</f>
        <v>19.32</v>
      </c>
      <c r="J206" s="25" t="str">
        <f>SUBSTITUTE([5]签字版本!K206,MID([5]签字版本!K206,9,7),"*******")</f>
        <v>90908210*******0056669</v>
      </c>
      <c r="K206" s="24" t="str">
        <f>[5]签字版本!L206</f>
        <v>连城县农村信用联社罗坊信用社</v>
      </c>
    </row>
    <row r="207" spans="1:11">
      <c r="A207" s="24" t="str">
        <f>[5]签字版本!A207</f>
        <v>201</v>
      </c>
      <c r="B207" s="24" t="str">
        <f>[5]签字版本!B207</f>
        <v>罗海</v>
      </c>
      <c r="C207" s="24" t="str">
        <f>SUBSTITUTE([5]签字版本!C207,MID([5]签字版本!C207,7,8),"********")</f>
        <v>350825********1939</v>
      </c>
      <c r="D207" s="25" t="str">
        <f>SUBSTITUTE([5]签字版本!D207,MID([5]签字版本!D207,4,4),"****")</f>
        <v>188****3728 </v>
      </c>
      <c r="E207" s="24" t="str">
        <f>[5]签字版本!E207</f>
        <v>上罗村</v>
      </c>
      <c r="F207" s="26">
        <f>[5]签字版本!F207</f>
        <v>2.35</v>
      </c>
      <c r="G207" s="26">
        <f t="shared" si="6"/>
        <v>2.35</v>
      </c>
      <c r="H207" s="26">
        <f t="shared" si="7"/>
        <v>70.5</v>
      </c>
      <c r="I207" s="26">
        <f>[5]签字版本!J207</f>
        <v>14.1</v>
      </c>
      <c r="J207" s="25" t="str">
        <f>SUBSTITUTE([5]签字版本!K207,MID([5]签字版本!K207,9,7),"*******")</f>
        <v>62303611*******4050</v>
      </c>
      <c r="K207" s="24" t="str">
        <f>[5]签字版本!L207</f>
        <v>连城县农村信用联社罗坊信用社</v>
      </c>
    </row>
    <row r="208" spans="1:11">
      <c r="A208" s="24" t="str">
        <f>[5]签字版本!A208</f>
        <v>202</v>
      </c>
      <c r="B208" s="24" t="str">
        <f>[5]签字版本!B208</f>
        <v>罗仓太</v>
      </c>
      <c r="C208" s="24" t="str">
        <f>SUBSTITUTE([5]签字版本!C208,MID([5]签字版本!C208,7,8),"********")</f>
        <v>352627********1918</v>
      </c>
      <c r="D208" s="25" t="str">
        <f>SUBSTITUTE([5]签字版本!D208,MID([5]签字版本!D208,4,4),"****")</f>
        <v>186****9391</v>
      </c>
      <c r="E208" s="24" t="str">
        <f>[5]签字版本!E208</f>
        <v>上罗村</v>
      </c>
      <c r="F208" s="26">
        <f>[5]签字版本!F208</f>
        <v>5.84</v>
      </c>
      <c r="G208" s="26">
        <f t="shared" si="6"/>
        <v>5.84</v>
      </c>
      <c r="H208" s="26">
        <f t="shared" si="7"/>
        <v>175.2</v>
      </c>
      <c r="I208" s="26">
        <f>[5]签字版本!J208</f>
        <v>35.04</v>
      </c>
      <c r="J208" s="25" t="str">
        <f>SUBSTITUTE([5]签字版本!K208,MID([5]签字版本!K208,9,7),"*******")</f>
        <v>90908210*******0066417</v>
      </c>
      <c r="K208" s="24" t="str">
        <f>[5]签字版本!L208</f>
        <v>连城县农村信用联社罗坊信用社</v>
      </c>
    </row>
    <row r="209" spans="1:11">
      <c r="A209" s="24" t="str">
        <f>[5]签字版本!A209</f>
        <v>203</v>
      </c>
      <c r="B209" s="24" t="str">
        <f>[5]签字版本!B209</f>
        <v>罗水旺</v>
      </c>
      <c r="C209" s="24" t="str">
        <f>SUBSTITUTE([5]签字版本!C209,MID([5]签字版本!C209,7,8),"********")</f>
        <v>352627********1919</v>
      </c>
      <c r="D209" s="25" t="str">
        <f>SUBSTITUTE([5]签字版本!D209,MID([5]签字版本!D209,4,4),"****")</f>
        <v>136****2623</v>
      </c>
      <c r="E209" s="24" t="str">
        <f>[5]签字版本!E209</f>
        <v>上罗村</v>
      </c>
      <c r="F209" s="26">
        <f>[5]签字版本!F209</f>
        <v>4.48</v>
      </c>
      <c r="G209" s="26">
        <f t="shared" si="6"/>
        <v>4.48</v>
      </c>
      <c r="H209" s="26">
        <f t="shared" si="7"/>
        <v>134.4</v>
      </c>
      <c r="I209" s="26">
        <f>[5]签字版本!J209</f>
        <v>26.88</v>
      </c>
      <c r="J209" s="25" t="str">
        <f>SUBSTITUTE([5]签字版本!K209,MID([5]签字版本!K209,9,7),"*******")</f>
        <v>90908210*******0056703</v>
      </c>
      <c r="K209" s="24" t="str">
        <f>[5]签字版本!L209</f>
        <v>连城县农村信用联社罗坊信用社</v>
      </c>
    </row>
    <row r="210" spans="1:11">
      <c r="A210" s="24" t="str">
        <f>[5]签字版本!A210</f>
        <v>204</v>
      </c>
      <c r="B210" s="24" t="str">
        <f>[5]签字版本!B210</f>
        <v>罗越发</v>
      </c>
      <c r="C210" s="24" t="str">
        <f>SUBSTITUTE([5]签字版本!C210,MID([5]签字版本!C210,7,8),"********")</f>
        <v>350825********1914</v>
      </c>
      <c r="D210" s="25" t="str">
        <f>SUBSTITUTE([5]签字版本!D210,MID([5]签字版本!D210,4,4),"****")</f>
        <v>187****8439 </v>
      </c>
      <c r="E210" s="24" t="str">
        <f>[5]签字版本!E210</f>
        <v>上罗村</v>
      </c>
      <c r="F210" s="26">
        <f>[5]签字版本!F210</f>
        <v>4.48</v>
      </c>
      <c r="G210" s="26">
        <f t="shared" si="6"/>
        <v>4.48</v>
      </c>
      <c r="H210" s="26">
        <f t="shared" si="7"/>
        <v>134.4</v>
      </c>
      <c r="I210" s="26">
        <f>[5]签字版本!J210</f>
        <v>26.88</v>
      </c>
      <c r="J210" s="25" t="str">
        <f>SUBSTITUTE([5]签字版本!K210,MID([5]签字版本!K210,9,7),"*******")</f>
        <v>90908210*******0056829</v>
      </c>
      <c r="K210" s="24" t="str">
        <f>[5]签字版本!L210</f>
        <v>连城县农村信用联社罗坊信用社</v>
      </c>
    </row>
    <row r="211" spans="1:11">
      <c r="A211" s="24" t="str">
        <f>[5]签字版本!A211</f>
        <v>205</v>
      </c>
      <c r="B211" s="24" t="str">
        <f>[5]签字版本!B211</f>
        <v>罗春安</v>
      </c>
      <c r="C211" s="24" t="str">
        <f>SUBSTITUTE([5]签字版本!C211,MID([5]签字版本!C211,7,8),"********")</f>
        <v>352627********1910</v>
      </c>
      <c r="D211" s="25" t="str">
        <f>SUBSTITUTE([5]签字版本!D211,MID([5]签字版本!D211,4,4),"****")</f>
        <v>180****5679	</v>
      </c>
      <c r="E211" s="24" t="str">
        <f>[5]签字版本!E211</f>
        <v>上罗村</v>
      </c>
      <c r="F211" s="26">
        <f>[5]签字版本!F211</f>
        <v>3.02</v>
      </c>
      <c r="G211" s="26">
        <f t="shared" si="6"/>
        <v>3.02</v>
      </c>
      <c r="H211" s="26">
        <f t="shared" si="7"/>
        <v>90.6</v>
      </c>
      <c r="I211" s="26">
        <f>[5]签字版本!J211</f>
        <v>18.12</v>
      </c>
      <c r="J211" s="25" t="str">
        <f>SUBSTITUTE([5]签字版本!K211,MID([5]签字版本!K211,9,7),"*******")</f>
        <v>62218405*******2128</v>
      </c>
      <c r="K211" s="24" t="str">
        <f>[5]签字版本!L211</f>
        <v>连城县农村信用联社罗坊信用社</v>
      </c>
    </row>
    <row r="212" spans="1:11">
      <c r="A212" s="24" t="str">
        <f>[5]签字版本!A212</f>
        <v>206</v>
      </c>
      <c r="B212" s="24" t="str">
        <f>[5]签字版本!B212</f>
        <v>罗庆杰</v>
      </c>
      <c r="C212" s="24" t="str">
        <f>SUBSTITUTE([5]签字版本!C212,MID([5]签字版本!C212,7,8),"********")</f>
        <v>352627********1916</v>
      </c>
      <c r="D212" s="25" t="str">
        <f>SUBSTITUTE([5]签字版本!D212,MID([5]签字版本!D212,4,4),"****")</f>
        <v>139****7941</v>
      </c>
      <c r="E212" s="24" t="str">
        <f>[5]签字版本!E212</f>
        <v>上罗村</v>
      </c>
      <c r="F212" s="26">
        <f>[5]签字版本!F212</f>
        <v>6.91</v>
      </c>
      <c r="G212" s="26">
        <f t="shared" si="6"/>
        <v>6.91</v>
      </c>
      <c r="H212" s="26">
        <f t="shared" si="7"/>
        <v>207.3</v>
      </c>
      <c r="I212" s="26">
        <f>[5]签字版本!J212</f>
        <v>41.46</v>
      </c>
      <c r="J212" s="25" t="str">
        <f>SUBSTITUTE([5]签字版本!K212,MID([5]签字版本!K212,9,7),"*******")</f>
        <v>90908210*******0056838</v>
      </c>
      <c r="K212" s="24" t="str">
        <f>[5]签字版本!L212</f>
        <v>连城县农村信用联社罗坊信用社</v>
      </c>
    </row>
    <row r="213" spans="1:11">
      <c r="A213" s="24" t="str">
        <f>[5]签字版本!A213</f>
        <v>207</v>
      </c>
      <c r="B213" s="24" t="str">
        <f>[5]签字版本!B213</f>
        <v>罗礼信</v>
      </c>
      <c r="C213" s="24" t="str">
        <f>SUBSTITUTE([5]签字版本!C213,MID([5]签字版本!C213,7,8),"********")</f>
        <v>352627********1911</v>
      </c>
      <c r="D213" s="25" t="str">
        <f>SUBSTITUTE([5]签字版本!D213,MID([5]签字版本!D213,4,4),"****")</f>
        <v>180****0702 </v>
      </c>
      <c r="E213" s="24" t="str">
        <f>[5]签字版本!E213</f>
        <v>上罗村</v>
      </c>
      <c r="F213" s="26">
        <f>[5]签字版本!F213</f>
        <v>5.54</v>
      </c>
      <c r="G213" s="26">
        <f t="shared" si="6"/>
        <v>5.54</v>
      </c>
      <c r="H213" s="26">
        <f t="shared" si="7"/>
        <v>166.2</v>
      </c>
      <c r="I213" s="26">
        <f>[5]签字版本!J213</f>
        <v>33.24</v>
      </c>
      <c r="J213" s="25" t="str">
        <f>SUBSTITUTE([5]签字版本!K213,MID([5]签字版本!K213,9,7),"*******")</f>
        <v>90908210*******0056712</v>
      </c>
      <c r="K213" s="24" t="str">
        <f>[5]签字版本!L213</f>
        <v>连城县农村信用联社罗坊信用社</v>
      </c>
    </row>
    <row r="214" spans="1:11">
      <c r="A214" s="24" t="str">
        <f>[5]签字版本!A214</f>
        <v>208</v>
      </c>
      <c r="B214" s="24" t="str">
        <f>[5]签字版本!B214</f>
        <v>罗福升</v>
      </c>
      <c r="C214" s="24" t="str">
        <f>SUBSTITUTE([5]签字版本!C214,MID([5]签字版本!C214,7,8),"********")</f>
        <v>352627********1916</v>
      </c>
      <c r="D214" s="25" t="str">
        <f>SUBSTITUTE([5]签字版本!D214,MID([5]签字版本!D214,4,4),"****")</f>
        <v>138****0404</v>
      </c>
      <c r="E214" s="24" t="str">
        <f>[5]签字版本!E214</f>
        <v>上罗村</v>
      </c>
      <c r="F214" s="26">
        <f>[5]签字版本!F214</f>
        <v>2.55</v>
      </c>
      <c r="G214" s="26">
        <f t="shared" si="6"/>
        <v>2.55</v>
      </c>
      <c r="H214" s="26">
        <f t="shared" si="7"/>
        <v>76.5</v>
      </c>
      <c r="I214" s="26">
        <f>[5]签字版本!J214</f>
        <v>15.3</v>
      </c>
      <c r="J214" s="25" t="str">
        <f>SUBSTITUTE([5]签字版本!K214,MID([5]签字版本!K214,9,7),"*******")</f>
        <v>90908210*******0056801</v>
      </c>
      <c r="K214" s="24" t="str">
        <f>[5]签字版本!L214</f>
        <v>连城县农村信用联社罗坊信用社</v>
      </c>
    </row>
    <row r="215" spans="1:11">
      <c r="A215" s="24" t="str">
        <f>[5]签字版本!A215</f>
        <v>209</v>
      </c>
      <c r="B215" s="24" t="str">
        <f>[5]签字版本!B215</f>
        <v>罗益华</v>
      </c>
      <c r="C215" s="24" t="str">
        <f>SUBSTITUTE([5]签字版本!C215,MID([5]签字版本!C215,7,8),"********")</f>
        <v>352627********1912</v>
      </c>
      <c r="D215" s="25" t="str">
        <f>SUBSTITUTE([5]签字版本!D215,MID([5]签字版本!D215,4,4),"****")</f>
        <v/>
      </c>
      <c r="E215" s="24" t="str">
        <f>[5]签字版本!E215</f>
        <v>上罗村</v>
      </c>
      <c r="F215" s="26">
        <f>[5]签字版本!F215</f>
        <v>2.71</v>
      </c>
      <c r="G215" s="26">
        <f t="shared" si="6"/>
        <v>2.71</v>
      </c>
      <c r="H215" s="26">
        <f t="shared" si="7"/>
        <v>81.3</v>
      </c>
      <c r="I215" s="26">
        <f>[5]签字版本!J215</f>
        <v>16.26</v>
      </c>
      <c r="J215" s="25" t="str">
        <f>SUBSTITUTE([5]签字版本!K215,MID([5]签字版本!K215,9,7),"*******")</f>
        <v>62218405*******2276</v>
      </c>
      <c r="K215" s="24" t="str">
        <f>[5]签字版本!L215</f>
        <v>连城县农村信用联社罗坊信用社</v>
      </c>
    </row>
    <row r="216" spans="1:11">
      <c r="A216" s="24" t="str">
        <f>[5]签字版本!A216</f>
        <v>210</v>
      </c>
      <c r="B216" s="24" t="str">
        <f>[5]签字版本!B216</f>
        <v>罗达得</v>
      </c>
      <c r="C216" s="24" t="str">
        <f>SUBSTITUTE([5]签字版本!C216,MID([5]签字版本!C216,7,8),"********")</f>
        <v>352627********1939</v>
      </c>
      <c r="D216" s="25" t="str">
        <f>SUBSTITUTE([5]签字版本!D216,MID([5]签字版本!D216,4,4),"****")</f>
        <v>152****2185 </v>
      </c>
      <c r="E216" s="24" t="str">
        <f>[5]签字版本!E216</f>
        <v>上罗村</v>
      </c>
      <c r="F216" s="26">
        <f>[5]签字版本!F216</f>
        <v>3.54</v>
      </c>
      <c r="G216" s="26">
        <f t="shared" si="6"/>
        <v>3.54</v>
      </c>
      <c r="H216" s="26">
        <f t="shared" si="7"/>
        <v>106.2</v>
      </c>
      <c r="I216" s="26">
        <f>[5]签字版本!J216</f>
        <v>21.24</v>
      </c>
      <c r="J216" s="25" t="str">
        <f>SUBSTITUTE([5]签字版本!K216,MID([5]签字版本!K216,9,7),"*******")</f>
        <v>90908210*******0056776</v>
      </c>
      <c r="K216" s="24" t="str">
        <f>[5]签字版本!L216</f>
        <v>连城县农村信用联社罗坊信用社</v>
      </c>
    </row>
    <row r="217" spans="1:11">
      <c r="A217" s="24" t="str">
        <f>[5]签字版本!A217</f>
        <v>211</v>
      </c>
      <c r="B217" s="24" t="str">
        <f>[5]签字版本!B217</f>
        <v>曾远和</v>
      </c>
      <c r="C217" s="24" t="str">
        <f>SUBSTITUTE([5]签字版本!C217,MID([5]签字版本!C217,7,8),"********")</f>
        <v>352627********1913</v>
      </c>
      <c r="D217" s="25" t="str">
        <f>SUBSTITUTE([5]签字版本!D217,MID([5]签字版本!D217,4,4),"****")</f>
        <v>183****6207</v>
      </c>
      <c r="E217" s="24" t="str">
        <f>[5]签字版本!E217</f>
        <v>上罗村</v>
      </c>
      <c r="F217" s="26">
        <f>[5]签字版本!F217</f>
        <v>3.99</v>
      </c>
      <c r="G217" s="26">
        <f t="shared" si="6"/>
        <v>3.99</v>
      </c>
      <c r="H217" s="26">
        <f t="shared" si="7"/>
        <v>119.7</v>
      </c>
      <c r="I217" s="26">
        <f>[5]签字版本!J217</f>
        <v>23.94</v>
      </c>
      <c r="J217" s="25" t="str">
        <f>SUBSTITUTE([5]签字版本!K217,MID([5]签字版本!K217,9,7),"*******")</f>
        <v>90908210*******0056856</v>
      </c>
      <c r="K217" s="24" t="str">
        <f>[5]签字版本!L217</f>
        <v>连城县农村信用联社罗坊信用社</v>
      </c>
    </row>
    <row r="218" spans="1:11">
      <c r="A218" s="24" t="str">
        <f>[5]签字版本!A218</f>
        <v>212</v>
      </c>
      <c r="B218" s="24" t="str">
        <f>[5]签字版本!B218</f>
        <v>罗礼议</v>
      </c>
      <c r="C218" s="24" t="str">
        <f>SUBSTITUTE([5]签字版本!C218,MID([5]签字版本!C218,7,8),"********")</f>
        <v>352627********1919</v>
      </c>
      <c r="D218" s="25" t="str">
        <f>SUBSTITUTE([5]签字版本!D218,MID([5]签字版本!D218,4,4),"****")</f>
        <v>151****2126</v>
      </c>
      <c r="E218" s="24" t="str">
        <f>[5]签字版本!E218</f>
        <v>上罗村</v>
      </c>
      <c r="F218" s="26">
        <f>[5]签字版本!F218</f>
        <v>1.96</v>
      </c>
      <c r="G218" s="26">
        <f t="shared" si="6"/>
        <v>1.96</v>
      </c>
      <c r="H218" s="26">
        <f t="shared" si="7"/>
        <v>58.8</v>
      </c>
      <c r="I218" s="26">
        <f>[5]签字版本!J218</f>
        <v>11.76</v>
      </c>
      <c r="J218" s="25" t="str">
        <f>SUBSTITUTE([5]签字版本!K218,MID([5]签字版本!K218,9,7),"*******")</f>
        <v>90908210*******0056721</v>
      </c>
      <c r="K218" s="24" t="str">
        <f>[5]签字版本!L218</f>
        <v>连城县农村信用联社罗坊信用社</v>
      </c>
    </row>
    <row r="219" spans="1:11">
      <c r="A219" s="24" t="str">
        <f>[5]签字版本!A219</f>
        <v>213</v>
      </c>
      <c r="B219" s="24" t="str">
        <f>[5]签字版本!B219</f>
        <v>罗礼晖</v>
      </c>
      <c r="C219" s="24" t="str">
        <f>SUBSTITUTE([5]签字版本!C219,MID([5]签字版本!C219,7,8),"********")</f>
        <v>352627********1916</v>
      </c>
      <c r="D219" s="25" t="str">
        <f>SUBSTITUTE([5]签字版本!D219,MID([5]签字版本!D219,4,4),"****")</f>
        <v>183****9828</v>
      </c>
      <c r="E219" s="24" t="str">
        <f>[5]签字版本!E219</f>
        <v>上罗村</v>
      </c>
      <c r="F219" s="26">
        <f>[5]签字版本!F219</f>
        <v>2.95</v>
      </c>
      <c r="G219" s="26">
        <f t="shared" si="6"/>
        <v>2.95</v>
      </c>
      <c r="H219" s="26">
        <f t="shared" si="7"/>
        <v>88.5</v>
      </c>
      <c r="I219" s="26">
        <f>[5]签字版本!J219</f>
        <v>17.7</v>
      </c>
      <c r="J219" s="25" t="str">
        <f>SUBSTITUTE([5]签字版本!K219,MID([5]签字版本!K219,9,7),"*******")</f>
        <v>90908210*******0056767</v>
      </c>
      <c r="K219" s="24" t="str">
        <f>[5]签字版本!L219</f>
        <v>连城县农村信用联社罗坊信用社</v>
      </c>
    </row>
    <row r="220" spans="1:11">
      <c r="A220" s="24" t="str">
        <f>[5]签字版本!A220</f>
        <v>214</v>
      </c>
      <c r="B220" s="24" t="str">
        <f>[5]签字版本!B220</f>
        <v>罗润桂</v>
      </c>
      <c r="C220" s="24" t="str">
        <f>SUBSTITUTE([5]签字版本!C220,MID([5]签字版本!C220,7,8),"********")</f>
        <v>352627********193X</v>
      </c>
      <c r="D220" s="25" t="str">
        <f>SUBSTITUTE([5]签字版本!D220,MID([5]签字版本!D220,4,4),"****")</f>
        <v>185****1926</v>
      </c>
      <c r="E220" s="24" t="str">
        <f>[5]签字版本!E220</f>
        <v>上罗村</v>
      </c>
      <c r="F220" s="26">
        <f>[5]签字版本!F220</f>
        <v>5</v>
      </c>
      <c r="G220" s="26">
        <f t="shared" si="6"/>
        <v>5</v>
      </c>
      <c r="H220" s="26">
        <f t="shared" si="7"/>
        <v>150</v>
      </c>
      <c r="I220" s="26">
        <f>[5]签字版本!J220</f>
        <v>30</v>
      </c>
      <c r="J220" s="25" t="str">
        <f>SUBSTITUTE([5]签字版本!K220,MID([5]签字版本!K220,9,7),"*******")</f>
        <v>90908210*******0056749</v>
      </c>
      <c r="K220" s="24" t="str">
        <f>[5]签字版本!L220</f>
        <v>连城县农村信用联社罗坊信用社</v>
      </c>
    </row>
    <row r="221" spans="1:11">
      <c r="A221" s="24" t="str">
        <f>[5]签字版本!A221</f>
        <v>215</v>
      </c>
      <c r="B221" s="24" t="str">
        <f>[5]签字版本!B221</f>
        <v>罗宝太</v>
      </c>
      <c r="C221" s="24" t="str">
        <f>SUBSTITUTE([5]签字版本!C221,MID([5]签字版本!C221,7,8),"********")</f>
        <v>352627********1911</v>
      </c>
      <c r="D221" s="25" t="str">
        <f>SUBSTITUTE([5]签字版本!D221,MID([5]签字版本!D221,4,4),"****")</f>
        <v>133****7779</v>
      </c>
      <c r="E221" s="24" t="str">
        <f>[5]签字版本!E221</f>
        <v>上罗村</v>
      </c>
      <c r="F221" s="26">
        <f>[5]签字版本!F221</f>
        <v>4.27</v>
      </c>
      <c r="G221" s="26">
        <f t="shared" si="6"/>
        <v>4.27</v>
      </c>
      <c r="H221" s="26">
        <f t="shared" si="7"/>
        <v>128.1</v>
      </c>
      <c r="I221" s="26">
        <f>[5]签字版本!J221</f>
        <v>25.62</v>
      </c>
      <c r="J221" s="25" t="str">
        <f>SUBSTITUTE([5]签字版本!K221,MID([5]签字版本!K221,9,7),"*******")</f>
        <v>90908210*******0056883</v>
      </c>
      <c r="K221" s="24" t="str">
        <f>[5]签字版本!L221</f>
        <v>连城县农村信用联社罗坊信用社</v>
      </c>
    </row>
    <row r="222" spans="1:11">
      <c r="A222" s="24" t="str">
        <f>[5]签字版本!A222</f>
        <v>216</v>
      </c>
      <c r="B222" s="24" t="str">
        <f>[5]签字版本!B222</f>
        <v>罗炎林</v>
      </c>
      <c r="C222" s="24" t="str">
        <f>SUBSTITUTE([5]签字版本!C222,MID([5]签字版本!C222,7,8),"********")</f>
        <v>352627********1913</v>
      </c>
      <c r="D222" s="25" t="str">
        <f>SUBSTITUTE([5]签字版本!D222,MID([5]签字版本!D222,4,4),"****")</f>
        <v>130****6996</v>
      </c>
      <c r="E222" s="24" t="str">
        <f>[5]签字版本!E222</f>
        <v>上罗村</v>
      </c>
      <c r="F222" s="26">
        <f>[5]签字版本!F222</f>
        <v>5.46</v>
      </c>
      <c r="G222" s="26">
        <f t="shared" si="6"/>
        <v>5.46</v>
      </c>
      <c r="H222" s="26">
        <f t="shared" si="7"/>
        <v>163.8</v>
      </c>
      <c r="I222" s="26">
        <f>[5]签字版本!J222</f>
        <v>32.76</v>
      </c>
      <c r="J222" s="25" t="str">
        <f>SUBSTITUTE([5]签字版本!K222,MID([5]签字版本!K222,9,7),"*******")</f>
        <v>62218405*******2110</v>
      </c>
      <c r="K222" s="24" t="str">
        <f>[5]签字版本!L222</f>
        <v>连城县农村信用联社罗坊信用社</v>
      </c>
    </row>
    <row r="223" spans="1:11">
      <c r="A223" s="24" t="str">
        <f>[5]签字版本!A223</f>
        <v>217</v>
      </c>
      <c r="B223" s="24" t="str">
        <f>[5]签字版本!B223</f>
        <v>罗松林</v>
      </c>
      <c r="C223" s="24" t="str">
        <f>SUBSTITUTE([5]签字版本!C223,MID([5]签字版本!C223,7,8),"********")</f>
        <v>352627********1910</v>
      </c>
      <c r="D223" s="25" t="str">
        <f>SUBSTITUTE([5]签字版本!D223,MID([5]签字版本!D223,4,4),"****")</f>
        <v>136****7692</v>
      </c>
      <c r="E223" s="24" t="str">
        <f>[5]签字版本!E223</f>
        <v>上罗村</v>
      </c>
      <c r="F223" s="26">
        <f>[5]签字版本!F223</f>
        <v>4.94</v>
      </c>
      <c r="G223" s="26">
        <f t="shared" si="6"/>
        <v>4.94</v>
      </c>
      <c r="H223" s="26">
        <f t="shared" si="7"/>
        <v>148.2</v>
      </c>
      <c r="I223" s="26">
        <f>[5]签字版本!J223</f>
        <v>29.64</v>
      </c>
      <c r="J223" s="25" t="str">
        <f>SUBSTITUTE([5]签字版本!K223,MID([5]签字版本!K223,9,7),"*******")</f>
        <v>90908210*******0056909</v>
      </c>
      <c r="K223" s="24" t="str">
        <f>[5]签字版本!L223</f>
        <v>连城县农村信用联社罗坊信用社</v>
      </c>
    </row>
    <row r="224" spans="1:11">
      <c r="A224" s="24" t="str">
        <f>[5]签字版本!A224</f>
        <v>218</v>
      </c>
      <c r="B224" s="24" t="str">
        <f>[5]签字版本!B224</f>
        <v>罗润如</v>
      </c>
      <c r="C224" s="24" t="str">
        <f>SUBSTITUTE([5]签字版本!C224,MID([5]签字版本!C224,7,8),"********")</f>
        <v>352627********193X</v>
      </c>
      <c r="D224" s="25" t="str">
        <f>SUBSTITUTE([5]签字版本!D224,MID([5]签字版本!D224,4,4),"****")</f>
        <v>135****1313</v>
      </c>
      <c r="E224" s="24" t="str">
        <f>[5]签字版本!E224</f>
        <v>上罗村</v>
      </c>
      <c r="F224" s="26">
        <f>[5]签字版本!F224</f>
        <v>1.41</v>
      </c>
      <c r="G224" s="26">
        <f t="shared" si="6"/>
        <v>1.41</v>
      </c>
      <c r="H224" s="26">
        <f t="shared" si="7"/>
        <v>42.3</v>
      </c>
      <c r="I224" s="26">
        <f>[5]签字版本!J224</f>
        <v>8.46</v>
      </c>
      <c r="J224" s="25" t="str">
        <f>SUBSTITUTE([5]签字版本!K224,MID([5]签字版本!K224,9,7),"*******")</f>
        <v>90908210*******0056730</v>
      </c>
      <c r="K224" s="24" t="str">
        <f>[5]签字版本!L224</f>
        <v>连城县农村信用联社罗坊信用社</v>
      </c>
    </row>
    <row r="225" spans="1:11">
      <c r="A225" s="24" t="str">
        <f>[5]签字版本!A225</f>
        <v>219</v>
      </c>
      <c r="B225" s="24" t="str">
        <f>[5]签字版本!B225</f>
        <v>罗爱云</v>
      </c>
      <c r="C225" s="24" t="str">
        <f>SUBSTITUTE([5]签字版本!C225,MID([5]签字版本!C225,7,8),"********")</f>
        <v>352627********1928</v>
      </c>
      <c r="D225" s="25" t="str">
        <f>SUBSTITUTE([5]签字版本!D225,MID([5]签字版本!D225,4,4),"****")</f>
        <v>152****5611 </v>
      </c>
      <c r="E225" s="24" t="str">
        <f>[5]签字版本!E225</f>
        <v>上罗村</v>
      </c>
      <c r="F225" s="26">
        <f>[5]签字版本!F225</f>
        <v>5.35</v>
      </c>
      <c r="G225" s="26">
        <f t="shared" si="6"/>
        <v>5.35</v>
      </c>
      <c r="H225" s="26">
        <f t="shared" si="7"/>
        <v>160.5</v>
      </c>
      <c r="I225" s="26">
        <f>[5]签字版本!J225</f>
        <v>32.1</v>
      </c>
      <c r="J225" s="25" t="str">
        <f>SUBSTITUTE([5]签字版本!K225,MID([5]签字版本!K225,9,7),"*******")</f>
        <v>62218405*******2201</v>
      </c>
      <c r="K225" s="24" t="str">
        <f>[5]签字版本!L225</f>
        <v>连城县农村信用联社罗坊信用社</v>
      </c>
    </row>
    <row r="226" spans="1:11">
      <c r="A226" s="24" t="str">
        <f>[5]签字版本!A226</f>
        <v>220</v>
      </c>
      <c r="B226" s="24" t="str">
        <f>[5]签字版本!B226</f>
        <v>罗木旺</v>
      </c>
      <c r="C226" s="24" t="str">
        <f>SUBSTITUTE([5]签字版本!C226,MID([5]签字版本!C226,7,8),"********")</f>
        <v>352627********1953</v>
      </c>
      <c r="D226" s="25" t="str">
        <f>SUBSTITUTE([5]签字版本!D226,MID([5]签字版本!D226,4,4),"****")</f>
        <v>137****3078</v>
      </c>
      <c r="E226" s="24" t="str">
        <f>[5]签字版本!E226</f>
        <v>上罗村</v>
      </c>
      <c r="F226" s="26">
        <f>[5]签字版本!F226</f>
        <v>3.46</v>
      </c>
      <c r="G226" s="26">
        <f t="shared" si="6"/>
        <v>3.46</v>
      </c>
      <c r="H226" s="26">
        <f t="shared" si="7"/>
        <v>103.8</v>
      </c>
      <c r="I226" s="26">
        <f>[5]签字版本!J226</f>
        <v>20.76</v>
      </c>
      <c r="J226" s="25" t="str">
        <f>SUBSTITUTE([5]签字版本!K226,MID([5]签字版本!K226,9,7),"*******")</f>
        <v>90908210*******0056696</v>
      </c>
      <c r="K226" s="24" t="str">
        <f>[5]签字版本!L226</f>
        <v>连城县农村信用联社罗坊信用社</v>
      </c>
    </row>
    <row r="227" spans="1:11">
      <c r="A227" s="24" t="str">
        <f>[5]签字版本!A227</f>
        <v>221</v>
      </c>
      <c r="B227" s="24" t="str">
        <f>[5]签字版本!B227</f>
        <v>罗庆珩</v>
      </c>
      <c r="C227" s="24" t="str">
        <f>SUBSTITUTE([5]签字版本!C227,MID([5]签字版本!C227,7,8),"********")</f>
        <v>352627********1913</v>
      </c>
      <c r="D227" s="25" t="str">
        <f>SUBSTITUTE([5]签字版本!D227,MID([5]签字版本!D227,4,4),"****")</f>
        <v>151****2755</v>
      </c>
      <c r="E227" s="24" t="str">
        <f>[5]签字版本!E227</f>
        <v>上罗村</v>
      </c>
      <c r="F227" s="26">
        <f>[5]签字版本!F227</f>
        <v>2.55</v>
      </c>
      <c r="G227" s="26">
        <f t="shared" si="6"/>
        <v>2.55</v>
      </c>
      <c r="H227" s="26">
        <f t="shared" si="7"/>
        <v>76.5</v>
      </c>
      <c r="I227" s="26">
        <f>[5]签字版本!J227</f>
        <v>15.3</v>
      </c>
      <c r="J227" s="25" t="str">
        <f>SUBSTITUTE([5]签字版本!K227,MID([5]签字版本!K227,9,7),"*******")</f>
        <v>90908210*******0056847</v>
      </c>
      <c r="K227" s="24" t="str">
        <f>[5]签字版本!L227</f>
        <v>连城县农村信用联社罗坊信用社</v>
      </c>
    </row>
    <row r="228" spans="1:11">
      <c r="A228" s="24" t="str">
        <f>[5]签字版本!A228</f>
        <v>222</v>
      </c>
      <c r="B228" s="24" t="str">
        <f>[5]签字版本!B228</f>
        <v>罗水炎</v>
      </c>
      <c r="C228" s="24" t="str">
        <f>SUBSTITUTE([5]签字版本!C228,MID([5]签字版本!C228,7,8),"********")</f>
        <v>352627********1914</v>
      </c>
      <c r="D228" s="25" t="str">
        <f>SUBSTITUTE([5]签字版本!D228,MID([5]签字版本!D228,4,4),"****")</f>
        <v/>
      </c>
      <c r="E228" s="24" t="str">
        <f>[5]签字版本!E228</f>
        <v>上罗村</v>
      </c>
      <c r="F228" s="26">
        <f>[5]签字版本!F228</f>
        <v>1.84</v>
      </c>
      <c r="G228" s="26">
        <f t="shared" si="6"/>
        <v>1.84</v>
      </c>
      <c r="H228" s="26">
        <f t="shared" si="7"/>
        <v>55.2</v>
      </c>
      <c r="I228" s="26">
        <f>[5]签字版本!J228</f>
        <v>11.04</v>
      </c>
      <c r="J228" s="25" t="str">
        <f>SUBSTITUTE([5]签字版本!K228,MID([5]签字版本!K228,9,7),"*******")</f>
        <v>62218405*******2243</v>
      </c>
      <c r="K228" s="24" t="str">
        <f>[5]签字版本!L228</f>
        <v>连城县农村信用联社罗坊信用社</v>
      </c>
    </row>
    <row r="229" spans="1:11">
      <c r="A229" s="24" t="str">
        <f>[5]签字版本!A229</f>
        <v>223</v>
      </c>
      <c r="B229" s="24" t="str">
        <f>[5]签字版本!B229</f>
        <v>罗月德</v>
      </c>
      <c r="C229" s="24" t="str">
        <f>SUBSTITUTE([5]签字版本!C229,MID([5]签字版本!C229,7,8),"********")</f>
        <v>352627********1919</v>
      </c>
      <c r="D229" s="25" t="str">
        <f>SUBSTITUTE([5]签字版本!D229,MID([5]签字版本!D229,4,4),"****")</f>
        <v>184****1710</v>
      </c>
      <c r="E229" s="24" t="str">
        <f>[5]签字版本!E229</f>
        <v>上罗村</v>
      </c>
      <c r="F229" s="26">
        <f>[5]签字版本!F229</f>
        <v>3.02</v>
      </c>
      <c r="G229" s="26">
        <f t="shared" si="6"/>
        <v>3.02</v>
      </c>
      <c r="H229" s="26">
        <f t="shared" si="7"/>
        <v>90.6</v>
      </c>
      <c r="I229" s="26">
        <f>[5]签字版本!J229</f>
        <v>18.12</v>
      </c>
      <c r="J229" s="25" t="str">
        <f>SUBSTITUTE([5]签字版本!K229,MID([5]签字版本!K229,9,7),"*******")</f>
        <v>90908210*******0057052</v>
      </c>
      <c r="K229" s="24" t="str">
        <f>[5]签字版本!L229</f>
        <v>连城县农村信用联社罗坊信用社</v>
      </c>
    </row>
    <row r="230" spans="1:11">
      <c r="A230" s="24" t="str">
        <f>[5]签字版本!A230</f>
        <v>224</v>
      </c>
      <c r="B230" s="24" t="str">
        <f>[5]签字版本!B230</f>
        <v>罗炎明</v>
      </c>
      <c r="C230" s="24" t="str">
        <f>SUBSTITUTE([5]签字版本!C230,MID([5]签字版本!C230,7,8),"********")</f>
        <v>352627********1912</v>
      </c>
      <c r="D230" s="25" t="str">
        <f>SUBSTITUTE([5]签字版本!D230,MID([5]签字版本!D230,4,4),"****")</f>
        <v>138****6650</v>
      </c>
      <c r="E230" s="24" t="str">
        <f>[5]签字版本!E230</f>
        <v>上罗村</v>
      </c>
      <c r="F230" s="26">
        <f>[5]签字版本!F230</f>
        <v>3.29</v>
      </c>
      <c r="G230" s="26">
        <f t="shared" si="6"/>
        <v>3.29</v>
      </c>
      <c r="H230" s="26">
        <f t="shared" si="7"/>
        <v>98.7</v>
      </c>
      <c r="I230" s="26">
        <f>[5]签字版本!J230</f>
        <v>19.74</v>
      </c>
      <c r="J230" s="25" t="str">
        <f>SUBSTITUTE([5]签字版本!K230,MID([5]签字版本!K230,9,7),"*******")</f>
        <v>90908210*******0056927</v>
      </c>
      <c r="K230" s="24" t="str">
        <f>[5]签字版本!L230</f>
        <v>连城县农村信用联社罗坊信用社</v>
      </c>
    </row>
    <row r="231" spans="1:11">
      <c r="A231" s="24" t="str">
        <f>[5]签字版本!A231</f>
        <v>225</v>
      </c>
      <c r="B231" s="24" t="str">
        <f>[5]签字版本!B231</f>
        <v>罗金书</v>
      </c>
      <c r="C231" s="24" t="str">
        <f>SUBSTITUTE([5]签字版本!C231,MID([5]签字版本!C231,7,8),"********")</f>
        <v>352627********1910</v>
      </c>
      <c r="D231" s="25" t="str">
        <f>SUBSTITUTE([5]签字版本!D231,MID([5]签字版本!D231,4,4),"****")</f>
        <v>151****7736</v>
      </c>
      <c r="E231" s="24" t="str">
        <f>[5]签字版本!E231</f>
        <v>上罗村</v>
      </c>
      <c r="F231" s="26">
        <f>[5]签字版本!F231</f>
        <v>1.56</v>
      </c>
      <c r="G231" s="26">
        <f t="shared" si="6"/>
        <v>1.56</v>
      </c>
      <c r="H231" s="26">
        <f t="shared" si="7"/>
        <v>46.8</v>
      </c>
      <c r="I231" s="26">
        <f>[5]签字版本!J231</f>
        <v>9.36</v>
      </c>
      <c r="J231" s="25" t="str">
        <f>SUBSTITUTE([5]签字版本!K231,MID([5]签字版本!K231,9,7),"*******")</f>
        <v>90908210*******0056945</v>
      </c>
      <c r="K231" s="24" t="str">
        <f>[5]签字版本!L231</f>
        <v>连城县农村信用联社罗坊信用社</v>
      </c>
    </row>
    <row r="232" spans="1:11">
      <c r="A232" s="24" t="str">
        <f>[5]签字版本!A232</f>
        <v>226</v>
      </c>
      <c r="B232" s="24" t="str">
        <f>[5]签字版本!B232</f>
        <v>罗金合</v>
      </c>
      <c r="C232" s="24" t="str">
        <f>SUBSTITUTE([5]签字版本!C232,MID([5]签字版本!C232,7,8),"********")</f>
        <v>352627********1916</v>
      </c>
      <c r="D232" s="25" t="str">
        <f>SUBSTITUTE([5]签字版本!D232,MID([5]签字版本!D232,4,4),"****")</f>
        <v>131****2090 </v>
      </c>
      <c r="E232" s="24" t="str">
        <f>[5]签字版本!E232</f>
        <v>上罗村</v>
      </c>
      <c r="F232" s="26">
        <f>[5]签字版本!F232</f>
        <v>3.35</v>
      </c>
      <c r="G232" s="26">
        <f t="shared" si="6"/>
        <v>3.35</v>
      </c>
      <c r="H232" s="26">
        <f t="shared" si="7"/>
        <v>100.5</v>
      </c>
      <c r="I232" s="26">
        <f>[5]签字版本!J232</f>
        <v>20.1</v>
      </c>
      <c r="J232" s="25" t="str">
        <f>SUBSTITUTE([5]签字版本!K232,MID([5]签字版本!K232,9,7),"*******")</f>
        <v>90908210*******0057016</v>
      </c>
      <c r="K232" s="24" t="str">
        <f>[5]签字版本!L232</f>
        <v>连城县农村信用联社罗坊信用社</v>
      </c>
    </row>
    <row r="233" spans="1:11">
      <c r="A233" s="24" t="str">
        <f>[5]签字版本!A233</f>
        <v>227</v>
      </c>
      <c r="B233" s="24" t="str">
        <f>[5]签字版本!B233</f>
        <v>罗翠娥</v>
      </c>
      <c r="C233" s="24" t="str">
        <f>SUBSTITUTE([5]签字版本!C233,MID([5]签字版本!C233,7,8),"********")</f>
        <v>352627********1921</v>
      </c>
      <c r="D233" s="25" t="str">
        <f>SUBSTITUTE([5]签字版本!D233,MID([5]签字版本!D233,4,4),"****")</f>
        <v/>
      </c>
      <c r="E233" s="24" t="str">
        <f>[5]签字版本!E233</f>
        <v>上罗村</v>
      </c>
      <c r="F233" s="26">
        <f>[5]签字版本!F233</f>
        <v>6.12</v>
      </c>
      <c r="G233" s="26">
        <f t="shared" si="6"/>
        <v>6.12</v>
      </c>
      <c r="H233" s="26">
        <f t="shared" si="7"/>
        <v>183.6</v>
      </c>
      <c r="I233" s="26">
        <f>[5]签字版本!J233</f>
        <v>36.72</v>
      </c>
      <c r="J233" s="25" t="str">
        <f>SUBSTITUTE([5]签字版本!K233,MID([5]签字版本!K233,9,7),"*******")</f>
        <v>62218405*******623</v>
      </c>
      <c r="K233" s="24" t="str">
        <f>[5]签字版本!L233</f>
        <v>连城县农村信用联社罗坊信用社</v>
      </c>
    </row>
    <row r="234" spans="1:11">
      <c r="A234" s="24" t="str">
        <f>[5]签字版本!A234</f>
        <v>228</v>
      </c>
      <c r="B234" s="24" t="str">
        <f>[5]签字版本!B234</f>
        <v>罗洪升</v>
      </c>
      <c r="C234" s="24" t="str">
        <f>SUBSTITUTE([5]签字版本!C234,MID([5]签字版本!C234,7,8),"********")</f>
        <v>352627********191X</v>
      </c>
      <c r="D234" s="25" t="str">
        <f>SUBSTITUTE([5]签字版本!D234,MID([5]签字版本!D234,4,4),"****")</f>
        <v>150****3492</v>
      </c>
      <c r="E234" s="24" t="str">
        <f>[5]签字版本!E234</f>
        <v>上罗村</v>
      </c>
      <c r="F234" s="26">
        <f>[5]签字版本!F234</f>
        <v>4.94</v>
      </c>
      <c r="G234" s="26">
        <f t="shared" si="6"/>
        <v>4.94</v>
      </c>
      <c r="H234" s="26">
        <f t="shared" si="7"/>
        <v>148.2</v>
      </c>
      <c r="I234" s="26">
        <f>[5]签字版本!J234</f>
        <v>29.64</v>
      </c>
      <c r="J234" s="25" t="str">
        <f>SUBSTITUTE([5]签字版本!K234,MID([5]签字版本!K234,9,7),"*******")</f>
        <v>90908210*******0056954</v>
      </c>
      <c r="K234" s="24" t="str">
        <f>[5]签字版本!L234</f>
        <v>连城县农村信用联社罗坊信用社</v>
      </c>
    </row>
    <row r="235" spans="1:11">
      <c r="A235" s="24" t="str">
        <f>[5]签字版本!A235</f>
        <v>229</v>
      </c>
      <c r="B235" s="24" t="str">
        <f>[5]签字版本!B235</f>
        <v>邱娟华</v>
      </c>
      <c r="C235" s="24" t="str">
        <f>SUBSTITUTE([5]签字版本!C235,MID([5]签字版本!C235,7,8),"********")</f>
        <v>350825********192X</v>
      </c>
      <c r="D235" s="25" t="str">
        <f>SUBSTITUTE([5]签字版本!D235,MID([5]签字版本!D235,4,4),"****")</f>
        <v>138****4569</v>
      </c>
      <c r="E235" s="24" t="str">
        <f>[5]签字版本!E235</f>
        <v>上罗村</v>
      </c>
      <c r="F235" s="26">
        <f>[5]签字版本!F235</f>
        <v>6.71</v>
      </c>
      <c r="G235" s="26">
        <f t="shared" si="6"/>
        <v>6.71</v>
      </c>
      <c r="H235" s="26">
        <f t="shared" si="7"/>
        <v>201.3</v>
      </c>
      <c r="I235" s="26">
        <f>[5]签字版本!J235</f>
        <v>40.26</v>
      </c>
      <c r="J235" s="25" t="str">
        <f>SUBSTITUTE([5]签字版本!K235,MID([5]签字版本!K235,9,7),"*******")</f>
        <v>62218405*******2367</v>
      </c>
      <c r="K235" s="24" t="str">
        <f>[5]签字版本!L235</f>
        <v>连城县农村信用联社罗坊信用社</v>
      </c>
    </row>
    <row r="236" spans="1:11">
      <c r="A236" s="24" t="str">
        <f>[5]签字版本!A236</f>
        <v>230</v>
      </c>
      <c r="B236" s="24" t="str">
        <f>[5]签字版本!B236</f>
        <v>罗月才</v>
      </c>
      <c r="C236" s="24" t="str">
        <f>SUBSTITUTE([5]签字版本!C236,MID([5]签字版本!C236,7,8),"********")</f>
        <v>352627********1916</v>
      </c>
      <c r="D236" s="25" t="str">
        <f>SUBSTITUTE([5]签字版本!D236,MID([5]签字版本!D236,4,4),"****")</f>
        <v>189****5134</v>
      </c>
      <c r="E236" s="24" t="str">
        <f>[5]签字版本!E236</f>
        <v>上罗村</v>
      </c>
      <c r="F236" s="26">
        <f>[5]签字版本!F236</f>
        <v>3.29</v>
      </c>
      <c r="G236" s="26">
        <f t="shared" si="6"/>
        <v>3.29</v>
      </c>
      <c r="H236" s="26">
        <f t="shared" si="7"/>
        <v>98.7</v>
      </c>
      <c r="I236" s="26">
        <f>[5]签字版本!J236</f>
        <v>19.74</v>
      </c>
      <c r="J236" s="25" t="str">
        <f>SUBSTITUTE([5]签字版本!K236,MID([5]签字版本!K236,9,7),"*******")</f>
        <v>90908210*******0057034</v>
      </c>
      <c r="K236" s="24" t="str">
        <f>[5]签字版本!L236</f>
        <v>连城县农村信用联社罗坊信用社</v>
      </c>
    </row>
    <row r="237" spans="1:11">
      <c r="A237" s="24" t="str">
        <f>[5]签字版本!A237</f>
        <v>231</v>
      </c>
      <c r="B237" s="24" t="str">
        <f>[5]签字版本!B237</f>
        <v>罗月荣</v>
      </c>
      <c r="C237" s="24" t="str">
        <f>SUBSTITUTE([5]签字版本!C237,MID([5]签字版本!C237,7,8),"********")</f>
        <v>352627********193X</v>
      </c>
      <c r="D237" s="25" t="str">
        <f>SUBSTITUTE([5]签字版本!D237,MID([5]签字版本!D237,4,4),"****")</f>
        <v>181****9252</v>
      </c>
      <c r="E237" s="24" t="str">
        <f>[5]签字版本!E237</f>
        <v>上罗村</v>
      </c>
      <c r="F237" s="26">
        <f>[5]签字版本!F237</f>
        <v>2.1</v>
      </c>
      <c r="G237" s="26">
        <f t="shared" si="6"/>
        <v>2.1</v>
      </c>
      <c r="H237" s="26">
        <f t="shared" si="7"/>
        <v>63</v>
      </c>
      <c r="I237" s="26">
        <f>[5]签字版本!J237</f>
        <v>12.6</v>
      </c>
      <c r="J237" s="25" t="str">
        <f>SUBSTITUTE([5]签字版本!K237,MID([5]签字版本!K237,9,7),"*******")</f>
        <v>62218405*******2888</v>
      </c>
      <c r="K237" s="24" t="str">
        <f>[5]签字版本!L237</f>
        <v>连城县农村信用联社罗坊信用社</v>
      </c>
    </row>
    <row r="238" spans="1:11">
      <c r="A238" s="24" t="str">
        <f>[5]签字版本!A238</f>
        <v>232</v>
      </c>
      <c r="B238" s="24" t="str">
        <f>[5]签字版本!B238</f>
        <v>罗寿太</v>
      </c>
      <c r="C238" s="24" t="str">
        <f>SUBSTITUTE([5]签字版本!C238,MID([5]签字版本!C238,7,8),"********")</f>
        <v>352627********1910</v>
      </c>
      <c r="D238" s="25" t="str">
        <f>SUBSTITUTE([5]签字版本!D238,MID([5]签字版本!D238,4,4),"****")</f>
        <v>138****6943</v>
      </c>
      <c r="E238" s="24" t="str">
        <f>[5]签字版本!E238</f>
        <v>上罗村</v>
      </c>
      <c r="F238" s="26">
        <f>[5]签字版本!F238</f>
        <v>2.15</v>
      </c>
      <c r="G238" s="26">
        <f t="shared" si="6"/>
        <v>2.15</v>
      </c>
      <c r="H238" s="26">
        <f t="shared" si="7"/>
        <v>64.5</v>
      </c>
      <c r="I238" s="26">
        <f>[5]签字版本!J238</f>
        <v>12.9</v>
      </c>
      <c r="J238" s="25" t="str">
        <f>SUBSTITUTE([5]签字版本!K238,MID([5]签字版本!K238,9,7),"*******")</f>
        <v>90908210*******0056981</v>
      </c>
      <c r="K238" s="24" t="str">
        <f>[5]签字版本!L238</f>
        <v>连城县农村信用联社罗坊信用社</v>
      </c>
    </row>
    <row r="239" spans="1:11">
      <c r="A239" s="24" t="str">
        <f>[5]签字版本!A239</f>
        <v>233</v>
      </c>
      <c r="B239" s="24" t="str">
        <f>[5]签字版本!B239</f>
        <v>罗东生</v>
      </c>
      <c r="C239" s="24" t="str">
        <f>SUBSTITUTE([5]签字版本!C239,MID([5]签字版本!C239,7,8),"********")</f>
        <v>352627********1912</v>
      </c>
      <c r="D239" s="25" t="str">
        <f>SUBSTITUTE([5]签字版本!D239,MID([5]签字版本!D239,4,4),"****")</f>
        <v/>
      </c>
      <c r="E239" s="24" t="str">
        <f>[5]签字版本!E239</f>
        <v>上罗村</v>
      </c>
      <c r="F239" s="26">
        <f>[5]签字版本!F239</f>
        <v>4.58</v>
      </c>
      <c r="G239" s="26">
        <f t="shared" si="6"/>
        <v>4.58</v>
      </c>
      <c r="H239" s="26">
        <f t="shared" si="7"/>
        <v>137.4</v>
      </c>
      <c r="I239" s="26">
        <f>[5]签字版本!J239</f>
        <v>27.48</v>
      </c>
      <c r="J239" s="25" t="str">
        <f>SUBSTITUTE([5]签字版本!K239,MID([5]签字版本!K239,9,7),"*******")</f>
        <v>62303615*******0172</v>
      </c>
      <c r="K239" s="24" t="str">
        <f>[5]签字版本!L239</f>
        <v>连城县农村信用联社罗坊信用社</v>
      </c>
    </row>
    <row r="240" spans="1:11">
      <c r="A240" s="24" t="str">
        <f>[5]签字版本!A240</f>
        <v>234</v>
      </c>
      <c r="B240" s="24" t="str">
        <f>[5]签字版本!B240</f>
        <v>罗月福</v>
      </c>
      <c r="C240" s="24" t="str">
        <f>SUBSTITUTE([5]签字版本!C240,MID([5]签字版本!C240,7,8),"********")</f>
        <v>352627********1918</v>
      </c>
      <c r="D240" s="25" t="str">
        <f>SUBSTITUTE([5]签字版本!D240,MID([5]签字版本!D240,4,4),"****")</f>
        <v>159****7922</v>
      </c>
      <c r="E240" s="24" t="str">
        <f>[5]签字版本!E240</f>
        <v>上罗村</v>
      </c>
      <c r="F240" s="26">
        <f>[5]签字版本!F240</f>
        <v>1.47</v>
      </c>
      <c r="G240" s="26">
        <f t="shared" si="6"/>
        <v>1.47</v>
      </c>
      <c r="H240" s="26">
        <f t="shared" si="7"/>
        <v>44.1</v>
      </c>
      <c r="I240" s="26">
        <f>[5]签字版本!J240</f>
        <v>8.82</v>
      </c>
      <c r="J240" s="25" t="str">
        <f>SUBSTITUTE([5]签字版本!K240,MID([5]签字版本!K240,9,7),"*******")</f>
        <v>90908210*******0057043</v>
      </c>
      <c r="K240" s="24" t="str">
        <f>[5]签字版本!L240</f>
        <v>连城县农村信用联社罗坊信用社</v>
      </c>
    </row>
    <row r="241" spans="1:11">
      <c r="A241" s="24" t="str">
        <f>[5]签字版本!A241</f>
        <v>235</v>
      </c>
      <c r="B241" s="24" t="str">
        <f>[5]签字版本!B241</f>
        <v>罗坤铭</v>
      </c>
      <c r="C241" s="24" t="str">
        <f>SUBSTITUTE([5]签字版本!C241,MID([5]签字版本!C241,7,8),"********")</f>
        <v>352627********1939</v>
      </c>
      <c r="D241" s="25" t="str">
        <f>SUBSTITUTE([5]签字版本!D241,MID([5]签字版本!D241,4,4),"****")</f>
        <v>135****7237</v>
      </c>
      <c r="E241" s="24" t="str">
        <f>[5]签字版本!E241</f>
        <v>上罗村</v>
      </c>
      <c r="F241" s="26">
        <f>[5]签字版本!F241</f>
        <v>2.68</v>
      </c>
      <c r="G241" s="26">
        <f t="shared" si="6"/>
        <v>2.68</v>
      </c>
      <c r="H241" s="26">
        <f t="shared" si="7"/>
        <v>80.4</v>
      </c>
      <c r="I241" s="26">
        <f>[5]签字版本!J241</f>
        <v>16.08</v>
      </c>
      <c r="J241" s="25" t="str">
        <f>SUBSTITUTE([5]签字版本!K241,MID([5]签字版本!K241,9,7),"*******")</f>
        <v>90908210*******0056918</v>
      </c>
      <c r="K241" s="24" t="str">
        <f>[5]签字版本!L241</f>
        <v>连城县农村信用联社罗坊信用社</v>
      </c>
    </row>
    <row r="242" spans="1:11">
      <c r="A242" s="24" t="str">
        <f>[5]签字版本!A242</f>
        <v>236</v>
      </c>
      <c r="B242" s="24" t="str">
        <f>[5]签字版本!B242</f>
        <v>罗福太</v>
      </c>
      <c r="C242" s="24" t="str">
        <f>SUBSTITUTE([5]签字版本!C242,MID([5]签字版本!C242,7,8),"********")</f>
        <v>352627********1918</v>
      </c>
      <c r="D242" s="25" t="str">
        <f>SUBSTITUTE([5]签字版本!D242,MID([5]签字版本!D242,4,4),"****")</f>
        <v>183****3291</v>
      </c>
      <c r="E242" s="24" t="str">
        <f>[5]签字版本!E242</f>
        <v>上罗村</v>
      </c>
      <c r="F242" s="26">
        <f>[5]签字版本!F242</f>
        <v>2.77</v>
      </c>
      <c r="G242" s="26">
        <f t="shared" si="6"/>
        <v>2.77</v>
      </c>
      <c r="H242" s="26">
        <f t="shared" si="7"/>
        <v>83.1</v>
      </c>
      <c r="I242" s="26">
        <f>[5]签字版本!J242</f>
        <v>16.62</v>
      </c>
      <c r="J242" s="25" t="str">
        <f>SUBSTITUTE([5]签字版本!K242,MID([5]签字版本!K242,9,7),"*******")</f>
        <v>62218405*******2805</v>
      </c>
      <c r="K242" s="24" t="str">
        <f>[5]签字版本!L242</f>
        <v>连城县农村信用联社罗坊信用社</v>
      </c>
    </row>
    <row r="243" spans="1:11">
      <c r="A243" s="24" t="str">
        <f>[5]签字版本!A243</f>
        <v>237</v>
      </c>
      <c r="B243" s="24" t="str">
        <f>[5]签字版本!B243</f>
        <v>吴香兰</v>
      </c>
      <c r="C243" s="24" t="str">
        <f>SUBSTITUTE([5]签字版本!C243,MID([5]签字版本!C243,7,8),"********")</f>
        <v>350825********194X</v>
      </c>
      <c r="D243" s="25" t="str">
        <f>SUBSTITUTE([5]签字版本!D243,MID([5]签字版本!D243,4,4),"****")</f>
        <v/>
      </c>
      <c r="E243" s="24" t="str">
        <f>[5]签字版本!E243</f>
        <v>上罗村</v>
      </c>
      <c r="F243" s="26">
        <f>[5]签字版本!F243</f>
        <v>2.96</v>
      </c>
      <c r="G243" s="26">
        <f t="shared" si="6"/>
        <v>2.96</v>
      </c>
      <c r="H243" s="26">
        <f t="shared" si="7"/>
        <v>88.8</v>
      </c>
      <c r="I243" s="26">
        <f>[5]签字版本!J243</f>
        <v>17.76</v>
      </c>
      <c r="J243" s="25" t="str">
        <f>SUBSTITUTE([5]签字版本!K243,MID([5]签字版本!K243,9,7),"*******")</f>
        <v>62303615*******9152</v>
      </c>
      <c r="K243" s="24" t="str">
        <f>[5]签字版本!L243</f>
        <v>连城县农村信用联社罗坊信用社</v>
      </c>
    </row>
    <row r="244" spans="1:11">
      <c r="A244" s="24" t="str">
        <f>[5]签字版本!A244</f>
        <v>238</v>
      </c>
      <c r="B244" s="24" t="str">
        <f>[5]签字版本!B244</f>
        <v>罗月明</v>
      </c>
      <c r="C244" s="24" t="str">
        <f>SUBSTITUTE([5]签字版本!C244,MID([5]签字版本!C244,7,8),"********")</f>
        <v>352627********1913</v>
      </c>
      <c r="D244" s="25" t="str">
        <f>SUBSTITUTE([5]签字版本!D244,MID([5]签字版本!D244,4,4),"****")</f>
        <v>151****9453</v>
      </c>
      <c r="E244" s="24" t="str">
        <f>[5]签字版本!E244</f>
        <v>上罗村</v>
      </c>
      <c r="F244" s="26">
        <f>[5]签字版本!F244</f>
        <v>6.42</v>
      </c>
      <c r="G244" s="26">
        <f t="shared" si="6"/>
        <v>6.42</v>
      </c>
      <c r="H244" s="26">
        <f t="shared" si="7"/>
        <v>192.6</v>
      </c>
      <c r="I244" s="26">
        <f>[5]签字版本!J244</f>
        <v>38.52</v>
      </c>
      <c r="J244" s="25" t="str">
        <f>SUBSTITUTE([5]签字版本!K244,MID([5]签字版本!K244,9,7),"*******")</f>
        <v>90908210*******0057007</v>
      </c>
      <c r="K244" s="24" t="str">
        <f>[5]签字版本!L244</f>
        <v>连城县农村信用联社罗坊信用社</v>
      </c>
    </row>
    <row r="245" spans="1:11">
      <c r="A245" s="24" t="str">
        <f>[5]签字版本!A245</f>
        <v>239</v>
      </c>
      <c r="B245" s="24" t="str">
        <f>[5]签字版本!B245</f>
        <v>罗尔升</v>
      </c>
      <c r="C245" s="24" t="str">
        <f>SUBSTITUTE([5]签字版本!C245,MID([5]签字版本!C245,7,8),"********")</f>
        <v>350825********191X</v>
      </c>
      <c r="D245" s="25" t="str">
        <f>SUBSTITUTE([5]签字版本!D245,MID([5]签字版本!D245,4,4),"****")</f>
        <v>892****	</v>
      </c>
      <c r="E245" s="24" t="str">
        <f>[5]签字版本!E245</f>
        <v>上罗村</v>
      </c>
      <c r="F245" s="26">
        <f>[5]签字版本!F245</f>
        <v>2.81</v>
      </c>
      <c r="G245" s="26">
        <f t="shared" si="6"/>
        <v>2.81</v>
      </c>
      <c r="H245" s="26">
        <f t="shared" si="7"/>
        <v>84.3</v>
      </c>
      <c r="I245" s="26">
        <f>[5]签字版本!J245</f>
        <v>16.86</v>
      </c>
      <c r="J245" s="25" t="str">
        <f>SUBSTITUTE([5]签字版本!K245,MID([5]签字版本!K245,9,7),"*******")</f>
        <v>90908210*******0057150</v>
      </c>
      <c r="K245" s="24" t="str">
        <f>[5]签字版本!L245</f>
        <v>连城县农村信用联社罗坊信用社</v>
      </c>
    </row>
    <row r="246" spans="1:11">
      <c r="A246" s="24" t="str">
        <f>[5]签字版本!A246</f>
        <v>240</v>
      </c>
      <c r="B246" s="24" t="str">
        <f>[5]签字版本!B246</f>
        <v>罗益锋</v>
      </c>
      <c r="C246" s="24" t="str">
        <f>SUBSTITUTE([5]签字版本!C246,MID([5]签字版本!C246,7,8),"********")</f>
        <v>352627********1915</v>
      </c>
      <c r="D246" s="25" t="str">
        <f>SUBSTITUTE([5]签字版本!D246,MID([5]签字版本!D246,4,4),"****")</f>
        <v>136****5625</v>
      </c>
      <c r="E246" s="24" t="str">
        <f>[5]签字版本!E246</f>
        <v>上罗村</v>
      </c>
      <c r="F246" s="26">
        <f>[5]签字版本!F246</f>
        <v>4.05</v>
      </c>
      <c r="G246" s="26">
        <f t="shared" si="6"/>
        <v>4.05</v>
      </c>
      <c r="H246" s="26">
        <f t="shared" si="7"/>
        <v>121.5</v>
      </c>
      <c r="I246" s="26">
        <f>[5]签字版本!J246</f>
        <v>24.3</v>
      </c>
      <c r="J246" s="25" t="str">
        <f>SUBSTITUTE([5]签字版本!K246,MID([5]签字版本!K246,9,7),"*******")</f>
        <v>90908210*******0057169</v>
      </c>
      <c r="K246" s="24" t="str">
        <f>[5]签字版本!L246</f>
        <v>连城县农村信用联社罗坊信用社</v>
      </c>
    </row>
    <row r="247" spans="1:11">
      <c r="A247" s="24" t="str">
        <f>[5]签字版本!A247</f>
        <v>241</v>
      </c>
      <c r="B247" s="24" t="str">
        <f>[5]签字版本!B247</f>
        <v>罗旭煌</v>
      </c>
      <c r="C247" s="24" t="str">
        <f>SUBSTITUTE([5]签字版本!C247,MID([5]签字版本!C247,7,8),"********")</f>
        <v>352627********1939</v>
      </c>
      <c r="D247" s="25" t="str">
        <f>SUBSTITUTE([5]签字版本!D247,MID([5]签字版本!D247,4,4),"****")</f>
        <v>152****2339</v>
      </c>
      <c r="E247" s="24" t="str">
        <f>[5]签字版本!E247</f>
        <v>上罗村</v>
      </c>
      <c r="F247" s="26">
        <f>[5]签字版本!F247</f>
        <v>5.34</v>
      </c>
      <c r="G247" s="26">
        <f t="shared" si="6"/>
        <v>5.34</v>
      </c>
      <c r="H247" s="26">
        <f t="shared" si="7"/>
        <v>160.2</v>
      </c>
      <c r="I247" s="26">
        <f>[5]签字版本!J247</f>
        <v>32.04</v>
      </c>
      <c r="J247" s="25" t="str">
        <f>SUBSTITUTE([5]签字版本!K247,MID([5]签字版本!K247,9,7),"*******")</f>
        <v>90908210*******0057061</v>
      </c>
      <c r="K247" s="24" t="str">
        <f>[5]签字版本!L247</f>
        <v>连城县农村信用联社罗坊信用社</v>
      </c>
    </row>
    <row r="248" spans="1:11">
      <c r="A248" s="24" t="str">
        <f>[5]签字版本!A248</f>
        <v>242</v>
      </c>
      <c r="B248" s="24" t="str">
        <f>[5]签字版本!B248</f>
        <v>罗元德</v>
      </c>
      <c r="C248" s="24" t="str">
        <f>SUBSTITUTE([5]签字版本!C248,MID([5]签字版本!C248,7,8),"********")</f>
        <v>352627********1932</v>
      </c>
      <c r="D248" s="25" t="str">
        <f>SUBSTITUTE([5]签字版本!D248,MID([5]签字版本!D248,4,4),"****")</f>
        <v>158****6072	</v>
      </c>
      <c r="E248" s="24" t="str">
        <f>[5]签字版本!E248</f>
        <v>上罗村</v>
      </c>
      <c r="F248" s="26">
        <f>[5]签字版本!F248</f>
        <v>3.76</v>
      </c>
      <c r="G248" s="26">
        <f t="shared" si="6"/>
        <v>3.76</v>
      </c>
      <c r="H248" s="26">
        <f t="shared" si="7"/>
        <v>112.8</v>
      </c>
      <c r="I248" s="26">
        <f>[5]签字版本!J248</f>
        <v>22.56</v>
      </c>
      <c r="J248" s="25" t="str">
        <f>SUBSTITUTE([5]签字版本!K248,MID([5]签字版本!K248,9,7),"*******")</f>
        <v>62218405*******2896</v>
      </c>
      <c r="K248" s="24" t="str">
        <f>[5]签字版本!L248</f>
        <v>连城县农村信用联社罗坊信用社</v>
      </c>
    </row>
    <row r="249" spans="1:11">
      <c r="A249" s="24" t="str">
        <f>[5]签字版本!A249</f>
        <v>243</v>
      </c>
      <c r="B249" s="24" t="str">
        <f>[5]签字版本!B249</f>
        <v>罗平太</v>
      </c>
      <c r="C249" s="24" t="str">
        <f>SUBSTITUTE([5]签字版本!C249,MID([5]签字版本!C249,7,8),"********")</f>
        <v>352627********1912</v>
      </c>
      <c r="D249" s="25" t="str">
        <f>SUBSTITUTE([5]签字版本!D249,MID([5]签字版本!D249,4,4),"****")</f>
        <v>153****6126 </v>
      </c>
      <c r="E249" s="24" t="str">
        <f>[5]签字版本!E249</f>
        <v>上罗村</v>
      </c>
      <c r="F249" s="26">
        <f>[5]签字版本!F249</f>
        <v>3.46</v>
      </c>
      <c r="G249" s="26">
        <f t="shared" si="6"/>
        <v>3.46</v>
      </c>
      <c r="H249" s="26">
        <f t="shared" si="7"/>
        <v>103.8</v>
      </c>
      <c r="I249" s="26">
        <f>[5]签字版本!J249</f>
        <v>20.76</v>
      </c>
      <c r="J249" s="25" t="str">
        <f>SUBSTITUTE([5]签字版本!K249,MID([5]签字版本!K249,9,7),"*******")</f>
        <v>90908210*******0057141</v>
      </c>
      <c r="K249" s="24" t="str">
        <f>[5]签字版本!L249</f>
        <v>连城县农村信用联社罗坊信用社</v>
      </c>
    </row>
    <row r="250" spans="1:11">
      <c r="A250" s="24" t="str">
        <f>[5]签字版本!A250</f>
        <v>244</v>
      </c>
      <c r="B250" s="24" t="str">
        <f>[5]签字版本!B250</f>
        <v>罗东升</v>
      </c>
      <c r="C250" s="24" t="str">
        <f>SUBSTITUTE([5]签字版本!C250,MID([5]签字版本!C250,7,8),"********")</f>
        <v>350825********1919</v>
      </c>
      <c r="D250" s="25" t="str">
        <f>SUBSTITUTE([5]签字版本!D250,MID([5]签字版本!D250,4,4),"****")</f>
        <v/>
      </c>
      <c r="E250" s="24" t="str">
        <f>[5]签字版本!E250</f>
        <v>上罗村</v>
      </c>
      <c r="F250" s="26">
        <f>[5]签字版本!F250</f>
        <v>2.62</v>
      </c>
      <c r="G250" s="26">
        <f t="shared" si="6"/>
        <v>2.62</v>
      </c>
      <c r="H250" s="26">
        <f t="shared" si="7"/>
        <v>78.6</v>
      </c>
      <c r="I250" s="26">
        <f>[5]签字版本!J250</f>
        <v>15.72</v>
      </c>
      <c r="J250" s="25" t="str">
        <f>SUBSTITUTE([5]签字版本!K250,MID([5]签字版本!K250,9,7),"*******")</f>
        <v>62316260*******0947</v>
      </c>
      <c r="K250" s="24" t="str">
        <f>[5]签字版本!L250</f>
        <v>连城县农村信用联社罗坊信用社</v>
      </c>
    </row>
    <row r="251" spans="1:11">
      <c r="A251" s="24" t="str">
        <f>[5]签字版本!A251</f>
        <v>245</v>
      </c>
      <c r="B251" s="24" t="str">
        <f>[5]签字版本!B251</f>
        <v>罗松太</v>
      </c>
      <c r="C251" s="24" t="str">
        <f>SUBSTITUTE([5]签字版本!C251,MID([5]签字版本!C251,7,8),"********")</f>
        <v>352627********1913</v>
      </c>
      <c r="D251" s="25" t="str">
        <f>SUBSTITUTE([5]签字版本!D251,MID([5]签字版本!D251,4,4),"****")</f>
        <v>151****2478</v>
      </c>
      <c r="E251" s="24" t="str">
        <f>[5]签字版本!E251</f>
        <v>上罗村</v>
      </c>
      <c r="F251" s="26">
        <f>[5]签字版本!F251</f>
        <v>1.88</v>
      </c>
      <c r="G251" s="26">
        <f t="shared" si="6"/>
        <v>1.88</v>
      </c>
      <c r="H251" s="26">
        <f t="shared" si="7"/>
        <v>56.4</v>
      </c>
      <c r="I251" s="26">
        <f>[5]签字版本!J251</f>
        <v>11.28</v>
      </c>
      <c r="J251" s="25" t="str">
        <f>SUBSTITUTE([5]签字版本!K251,MID([5]签字版本!K251,9,7),"*******")</f>
        <v>90908210*******0057089</v>
      </c>
      <c r="K251" s="24" t="str">
        <f>[5]签字版本!L251</f>
        <v>连城县农村信用联社罗坊信用社</v>
      </c>
    </row>
    <row r="252" spans="1:11">
      <c r="A252" s="24" t="str">
        <f>[5]签字版本!A252</f>
        <v>246</v>
      </c>
      <c r="B252" s="24" t="str">
        <f>[5]签字版本!B252</f>
        <v>童华梅</v>
      </c>
      <c r="C252" s="24" t="str">
        <f>SUBSTITUTE([5]签字版本!C252,MID([5]签字版本!C252,7,8),"********")</f>
        <v>352627********1320</v>
      </c>
      <c r="D252" s="25" t="str">
        <f>SUBSTITUTE([5]签字版本!D252,MID([5]签字版本!D252,4,4),"****")</f>
        <v/>
      </c>
      <c r="E252" s="24" t="str">
        <f>[5]签字版本!E252</f>
        <v>上罗村</v>
      </c>
      <c r="F252" s="26">
        <f>[5]签字版本!F252</f>
        <v>2.71</v>
      </c>
      <c r="G252" s="26">
        <f t="shared" si="6"/>
        <v>2.71</v>
      </c>
      <c r="H252" s="26">
        <f t="shared" si="7"/>
        <v>81.3</v>
      </c>
      <c r="I252" s="26">
        <f>[5]签字版本!J252</f>
        <v>16.26</v>
      </c>
      <c r="J252" s="25" t="str">
        <f>SUBSTITUTE([5]签字版本!K252,MID([5]签字版本!K252,9,7),"*******")</f>
        <v>62218405*******2920</v>
      </c>
      <c r="K252" s="24" t="str">
        <f>[5]签字版本!L252</f>
        <v>连城县农村信用联社罗坊信用社</v>
      </c>
    </row>
    <row r="253" spans="1:11">
      <c r="A253" s="24" t="str">
        <f>[5]签字版本!A253</f>
        <v>247</v>
      </c>
      <c r="B253" s="24" t="str">
        <f>[5]签字版本!B253</f>
        <v>李云云</v>
      </c>
      <c r="C253" s="24" t="str">
        <f>SUBSTITUTE([5]签字版本!C253,MID([5]签字版本!C253,7,8),"********")</f>
        <v>352627********1926</v>
      </c>
      <c r="D253" s="25" t="str">
        <f>SUBSTITUTE([5]签字版本!D253,MID([5]签字版本!D253,4,4),"****")</f>
        <v>139****7941</v>
      </c>
      <c r="E253" s="24" t="str">
        <f>[5]签字版本!E253</f>
        <v>上罗村</v>
      </c>
      <c r="F253" s="26">
        <f>[5]签字版本!F253</f>
        <v>2.18</v>
      </c>
      <c r="G253" s="26">
        <f t="shared" si="6"/>
        <v>2.18</v>
      </c>
      <c r="H253" s="26">
        <f t="shared" si="7"/>
        <v>65.4</v>
      </c>
      <c r="I253" s="26">
        <f>[5]签字版本!J253</f>
        <v>13.08</v>
      </c>
      <c r="J253" s="25" t="str">
        <f>SUBSTITUTE([5]签字版本!K253,MID([5]签字版本!K253,9,7),"*******")</f>
        <v>62303615*******3076</v>
      </c>
      <c r="K253" s="24" t="str">
        <f>[5]签字版本!L253</f>
        <v>连城县农村信用联社罗坊信用社</v>
      </c>
    </row>
    <row r="254" spans="1:11">
      <c r="A254" s="24" t="str">
        <f>[5]签字版本!A254</f>
        <v>248</v>
      </c>
      <c r="B254" s="24" t="str">
        <f>[5]签字版本!B254</f>
        <v>罗礼华</v>
      </c>
      <c r="C254" s="24" t="str">
        <f>SUBSTITUTE([5]签字版本!C254,MID([5]签字版本!C254,7,8),"********")</f>
        <v>352627********1933</v>
      </c>
      <c r="D254" s="25" t="str">
        <f>SUBSTITUTE([5]签字版本!D254,MID([5]签字版本!D254,4,4),"****")</f>
        <v>138****7087</v>
      </c>
      <c r="E254" s="24" t="str">
        <f>[5]签字版本!E254</f>
        <v>上罗村</v>
      </c>
      <c r="F254" s="26">
        <f>[5]签字版本!F254</f>
        <v>3.37</v>
      </c>
      <c r="G254" s="26">
        <f t="shared" si="6"/>
        <v>3.37</v>
      </c>
      <c r="H254" s="26">
        <f t="shared" si="7"/>
        <v>101.1</v>
      </c>
      <c r="I254" s="26">
        <f>[5]签字版本!J254</f>
        <v>20.22</v>
      </c>
      <c r="J254" s="25" t="str">
        <f>SUBSTITUTE([5]签字版本!K254,MID([5]签字版本!K254,9,7),"*******")</f>
        <v>90908210*******0057374</v>
      </c>
      <c r="K254" s="24" t="str">
        <f>[5]签字版本!L254</f>
        <v>连城县农村信用联社罗坊信用社</v>
      </c>
    </row>
    <row r="255" spans="1:11">
      <c r="A255" s="24" t="str">
        <f>[5]签字版本!A255</f>
        <v>249</v>
      </c>
      <c r="B255" s="24" t="str">
        <f>[5]签字版本!B255</f>
        <v>罗礼田</v>
      </c>
      <c r="C255" s="24" t="str">
        <f>SUBSTITUTE([5]签字版本!C255,MID([5]签字版本!C255,7,8),"********")</f>
        <v>352627********1912</v>
      </c>
      <c r="D255" s="25" t="str">
        <f>SUBSTITUTE([5]签字版本!D255,MID([5]签字版本!D255,4,4),"****")</f>
        <v>136****7695	</v>
      </c>
      <c r="E255" s="24" t="str">
        <f>[5]签字版本!E255</f>
        <v>上罗村</v>
      </c>
      <c r="F255" s="26">
        <f>[5]签字版本!F255</f>
        <v>3.52</v>
      </c>
      <c r="G255" s="26">
        <f t="shared" si="6"/>
        <v>3.52</v>
      </c>
      <c r="H255" s="26">
        <f t="shared" si="7"/>
        <v>105.6</v>
      </c>
      <c r="I255" s="26">
        <f>[5]签字版本!J255</f>
        <v>21.12</v>
      </c>
      <c r="J255" s="25" t="str">
        <f>SUBSTITUTE([5]签字版本!K255,MID([5]签字版本!K255,9,7),"*******")</f>
        <v>62218405*******3456</v>
      </c>
      <c r="K255" s="24" t="str">
        <f>[5]签字版本!L255</f>
        <v>连城县农村信用联社罗坊信用社</v>
      </c>
    </row>
    <row r="256" spans="1:11">
      <c r="A256" s="24" t="str">
        <f>[5]签字版本!A256</f>
        <v>250</v>
      </c>
      <c r="B256" s="24" t="str">
        <f>[5]签字版本!B256</f>
        <v>罗炳玲</v>
      </c>
      <c r="C256" s="24" t="str">
        <f>SUBSTITUTE([5]签字版本!C256,MID([5]签字版本!C256,7,8),"********")</f>
        <v>352627********1912</v>
      </c>
      <c r="D256" s="25" t="str">
        <f>SUBSTITUTE([5]签字版本!D256,MID([5]签字版本!D256,4,4),"****")</f>
        <v>187****5377 </v>
      </c>
      <c r="E256" s="24" t="str">
        <f>[5]签字版本!E256</f>
        <v>上罗村</v>
      </c>
      <c r="F256" s="26">
        <f>[5]签字版本!F256</f>
        <v>2.66</v>
      </c>
      <c r="G256" s="26">
        <f t="shared" si="6"/>
        <v>2.66</v>
      </c>
      <c r="H256" s="26">
        <f t="shared" si="7"/>
        <v>79.8</v>
      </c>
      <c r="I256" s="26">
        <f>[5]签字版本!J256</f>
        <v>15.96</v>
      </c>
      <c r="J256" s="25" t="str">
        <f>SUBSTITUTE([5]签字版本!K256,MID([5]签字版本!K256,9,7),"*******")</f>
        <v>90908210*******0057454</v>
      </c>
      <c r="K256" s="24" t="str">
        <f>[5]签字版本!L256</f>
        <v>连城县农村信用联社罗坊信用社</v>
      </c>
    </row>
    <row r="257" spans="1:11">
      <c r="A257" s="24" t="str">
        <f>[5]签字版本!A257</f>
        <v>251</v>
      </c>
      <c r="B257" s="24" t="str">
        <f>[5]签字版本!B257</f>
        <v>罗庆均</v>
      </c>
      <c r="C257" s="24" t="str">
        <f>SUBSTITUTE([5]签字版本!C257,MID([5]签字版本!C257,7,8),"********")</f>
        <v>352627********1937</v>
      </c>
      <c r="D257" s="25" t="str">
        <f>SUBSTITUTE([5]签字版本!D257,MID([5]签字版本!D257,4,4),"****")</f>
        <v>151****1552</v>
      </c>
      <c r="E257" s="24" t="str">
        <f>[5]签字版本!E257</f>
        <v>上罗村</v>
      </c>
      <c r="F257" s="26">
        <f>[5]签字版本!F257</f>
        <v>4.56</v>
      </c>
      <c r="G257" s="26">
        <f t="shared" si="6"/>
        <v>4.56</v>
      </c>
      <c r="H257" s="26">
        <f t="shared" si="7"/>
        <v>136.8</v>
      </c>
      <c r="I257" s="26">
        <f>[5]签字版本!J257</f>
        <v>27.36</v>
      </c>
      <c r="J257" s="25" t="str">
        <f>SUBSTITUTE([5]签字版本!K257,MID([5]签字版本!K257,9,7),"*******")</f>
        <v>90908210*******0057383</v>
      </c>
      <c r="K257" s="24" t="str">
        <f>[5]签字版本!L257</f>
        <v>连城县农村信用联社罗坊信用社</v>
      </c>
    </row>
    <row r="258" spans="1:11">
      <c r="A258" s="24" t="str">
        <f>[5]签字版本!A258</f>
        <v>252</v>
      </c>
      <c r="B258" s="24" t="str">
        <f>[5]签字版本!B258</f>
        <v>罗庆莺</v>
      </c>
      <c r="C258" s="24" t="str">
        <f>SUBSTITUTE([5]签字版本!C258,MID([5]签字版本!C258,7,8),"********")</f>
        <v>352627********1937</v>
      </c>
      <c r="D258" s="25" t="str">
        <f>SUBSTITUTE([5]签字版本!D258,MID([5]签字版本!D258,4,4),"****")</f>
        <v>151****3882</v>
      </c>
      <c r="E258" s="24" t="str">
        <f>[5]签字版本!E258</f>
        <v>上罗村</v>
      </c>
      <c r="F258" s="26">
        <f>[5]签字版本!F258</f>
        <v>8.55</v>
      </c>
      <c r="G258" s="26">
        <f t="shared" si="6"/>
        <v>8.55</v>
      </c>
      <c r="H258" s="26">
        <f t="shared" si="7"/>
        <v>256.5</v>
      </c>
      <c r="I258" s="26">
        <f>[5]签字版本!J258</f>
        <v>51.3</v>
      </c>
      <c r="J258" s="25" t="str">
        <f>SUBSTITUTE([5]签字版本!K258,MID([5]签字版本!K258,9,7),"*******")</f>
        <v>62218405*******3308</v>
      </c>
      <c r="K258" s="24" t="str">
        <f>[5]签字版本!L258</f>
        <v>连城县农村信用联社罗坊信用社</v>
      </c>
    </row>
    <row r="259" spans="1:11">
      <c r="A259" s="24" t="str">
        <f>[5]签字版本!A259</f>
        <v>253</v>
      </c>
      <c r="B259" s="24" t="str">
        <f>[5]签字版本!B259</f>
        <v>罗炳芳</v>
      </c>
      <c r="C259" s="24" t="str">
        <f>SUBSTITUTE([5]签字版本!C259,MID([5]签字版本!C259,7,8),"********")</f>
        <v>352627********1950</v>
      </c>
      <c r="D259" s="25" t="str">
        <f>SUBSTITUTE([5]签字版本!D259,MID([5]签字版本!D259,4,4),"****")</f>
        <v>150****7990</v>
      </c>
      <c r="E259" s="24" t="str">
        <f>[5]签字版本!E259</f>
        <v>上罗村</v>
      </c>
      <c r="F259" s="26">
        <f>[5]签字版本!F259</f>
        <v>1.68</v>
      </c>
      <c r="G259" s="26">
        <f t="shared" si="6"/>
        <v>1.68</v>
      </c>
      <c r="H259" s="26">
        <f t="shared" si="7"/>
        <v>50.4</v>
      </c>
      <c r="I259" s="26">
        <f>[5]签字版本!J259</f>
        <v>10.08</v>
      </c>
      <c r="J259" s="25" t="str">
        <f>SUBSTITUTE([5]签字版本!K259,MID([5]签字版本!K259,9,7),"*******")</f>
        <v>90908210*******0057221</v>
      </c>
      <c r="K259" s="24" t="str">
        <f>[5]签字版本!L259</f>
        <v>连城县农村信用联社罗坊信用社</v>
      </c>
    </row>
    <row r="260" spans="1:11">
      <c r="A260" s="24" t="str">
        <f>[5]签字版本!A260</f>
        <v>254</v>
      </c>
      <c r="B260" s="24" t="str">
        <f>[5]签字版本!B260</f>
        <v>罗扬升</v>
      </c>
      <c r="C260" s="24" t="str">
        <f>SUBSTITUTE([5]签字版本!C260,MID([5]签字版本!C260,7,8),"********")</f>
        <v>352627********1913</v>
      </c>
      <c r="D260" s="25" t="str">
        <f>SUBSTITUTE([5]签字版本!D260,MID([5]签字版本!D260,4,4),"****")</f>
        <v>133****5280</v>
      </c>
      <c r="E260" s="24" t="str">
        <f>[5]签字版本!E260</f>
        <v>上罗村</v>
      </c>
      <c r="F260" s="26">
        <f>[5]签字版本!F260</f>
        <v>4.29</v>
      </c>
      <c r="G260" s="26">
        <f t="shared" si="6"/>
        <v>4.29</v>
      </c>
      <c r="H260" s="26">
        <f t="shared" si="7"/>
        <v>128.7</v>
      </c>
      <c r="I260" s="26">
        <f>[5]签字版本!J260</f>
        <v>25.74</v>
      </c>
      <c r="J260" s="25" t="str">
        <f>SUBSTITUTE([5]签字版本!K260,MID([5]签字版本!K260,9,7),"*******")</f>
        <v>90908210*******0057356</v>
      </c>
      <c r="K260" s="24" t="str">
        <f>[5]签字版本!L260</f>
        <v>连城县农村信用联社罗坊信用社</v>
      </c>
    </row>
    <row r="261" spans="1:11">
      <c r="A261" s="24" t="str">
        <f>[5]签字版本!A261</f>
        <v>255</v>
      </c>
      <c r="B261" s="24" t="str">
        <f>[5]签字版本!B261</f>
        <v>罗伟锋</v>
      </c>
      <c r="C261" s="24" t="str">
        <f>SUBSTITUTE([5]签字版本!C261,MID([5]签字版本!C261,7,8),"********")</f>
        <v>350825********1939</v>
      </c>
      <c r="D261" s="25" t="str">
        <f>SUBSTITUTE([5]签字版本!D261,MID([5]签字版本!D261,4,4),"****")</f>
        <v/>
      </c>
      <c r="E261" s="24" t="str">
        <f>[5]签字版本!E261</f>
        <v>上罗村</v>
      </c>
      <c r="F261" s="26">
        <f>[5]签字版本!F261</f>
        <v>3.28</v>
      </c>
      <c r="G261" s="26">
        <f t="shared" si="6"/>
        <v>3.28</v>
      </c>
      <c r="H261" s="26">
        <f t="shared" si="7"/>
        <v>98.4</v>
      </c>
      <c r="I261" s="26">
        <f>[5]签字版本!J261</f>
        <v>19.68</v>
      </c>
      <c r="J261" s="25" t="str">
        <f>SUBSTITUTE([5]签字版本!K261,MID([5]签字版本!K261,9,7),"*******")</f>
        <v>62218405*******3043</v>
      </c>
      <c r="K261" s="24" t="str">
        <f>[5]签字版本!L261</f>
        <v>连城县农村信用联社罗坊信用社</v>
      </c>
    </row>
    <row r="262" spans="1:11">
      <c r="A262" s="24" t="str">
        <f>[5]签字版本!A262</f>
        <v>256</v>
      </c>
      <c r="B262" s="24" t="str">
        <f>[5]签字版本!B262</f>
        <v>罗叶生</v>
      </c>
      <c r="C262" s="24" t="str">
        <f>SUBSTITUTE([5]签字版本!C262,MID([5]签字版本!C262,7,8),"********")</f>
        <v>352627********1939</v>
      </c>
      <c r="D262" s="25" t="str">
        <f>SUBSTITUTE([5]签字版本!D262,MID([5]签字版本!D262,4,4),"****")</f>
        <v>151****5729 </v>
      </c>
      <c r="E262" s="24" t="str">
        <f>[5]签字版本!E262</f>
        <v>上罗村</v>
      </c>
      <c r="F262" s="26">
        <f>[5]签字版本!F262</f>
        <v>1.2</v>
      </c>
      <c r="G262" s="26">
        <f t="shared" si="6"/>
        <v>1.2</v>
      </c>
      <c r="H262" s="26">
        <f t="shared" si="7"/>
        <v>36</v>
      </c>
      <c r="I262" s="26">
        <f>[5]签字版本!J262</f>
        <v>7.2</v>
      </c>
      <c r="J262" s="25" t="str">
        <f>SUBSTITUTE([5]签字版本!K262,MID([5]签字版本!K262,9,7),"*******")</f>
        <v>90908210*******0057230</v>
      </c>
      <c r="K262" s="24" t="str">
        <f>[5]签字版本!L262</f>
        <v>连城县农村信用联社罗坊信用社</v>
      </c>
    </row>
    <row r="263" spans="1:11">
      <c r="A263" s="24" t="str">
        <f>[5]签字版本!A263</f>
        <v>257</v>
      </c>
      <c r="B263" s="24" t="str">
        <f>[5]签字版本!B263</f>
        <v>罗瑞升</v>
      </c>
      <c r="C263" s="24" t="str">
        <f>SUBSTITUTE([5]签字版本!C263,MID([5]签字版本!C263,7,8),"********")</f>
        <v>352627********1917</v>
      </c>
      <c r="D263" s="25" t="str">
        <f>SUBSTITUTE([5]签字版本!D263,MID([5]签字版本!D263,4,4),"****")</f>
        <v>153****2795</v>
      </c>
      <c r="E263" s="24" t="str">
        <f>[5]签字版本!E263</f>
        <v>上罗村</v>
      </c>
      <c r="F263" s="26">
        <f>[5]签字版本!F263</f>
        <v>4.31</v>
      </c>
      <c r="G263" s="26">
        <f t="shared" ref="G263:G326" si="8">F263</f>
        <v>4.31</v>
      </c>
      <c r="H263" s="26">
        <f t="shared" ref="H263:H326" si="9">G263*30</f>
        <v>129.3</v>
      </c>
      <c r="I263" s="26">
        <f>[5]签字版本!J263</f>
        <v>25.86</v>
      </c>
      <c r="J263" s="25" t="str">
        <f>SUBSTITUTE([5]签字版本!K263,MID([5]签字版本!K263,9,7),"*******")</f>
        <v>90908210*******0057285</v>
      </c>
      <c r="K263" s="24" t="str">
        <f>[5]签字版本!L263</f>
        <v>连城县农村信用联社罗坊信用社</v>
      </c>
    </row>
    <row r="264" spans="1:11">
      <c r="A264" s="24" t="str">
        <f>[5]签字版本!A264</f>
        <v>258</v>
      </c>
      <c r="B264" s="24" t="str">
        <f>[5]签字版本!B264</f>
        <v>罗麟升</v>
      </c>
      <c r="C264" s="24" t="str">
        <f>SUBSTITUTE([5]签字版本!C264,MID([5]签字版本!C264,7,8),"********")</f>
        <v>352627********1918</v>
      </c>
      <c r="D264" s="25" t="str">
        <f>SUBSTITUTE([5]签字版本!D264,MID([5]签字版本!D264,4,4),"****")</f>
        <v>139****7941</v>
      </c>
      <c r="E264" s="24" t="str">
        <f>[5]签字版本!E264</f>
        <v>上罗村</v>
      </c>
      <c r="F264" s="26">
        <f>[5]签字版本!F264</f>
        <v>8.64</v>
      </c>
      <c r="G264" s="26">
        <f t="shared" si="8"/>
        <v>8.64</v>
      </c>
      <c r="H264" s="26">
        <f t="shared" si="9"/>
        <v>259.2</v>
      </c>
      <c r="I264" s="26">
        <f>[5]签字版本!J264</f>
        <v>51.84</v>
      </c>
      <c r="J264" s="25" t="str">
        <f>SUBSTITUTE([5]签字版本!K264,MID([5]签字版本!K264,9,7),"*******")</f>
        <v>90908210*******0057329</v>
      </c>
      <c r="K264" s="24" t="str">
        <f>[5]签字版本!L264</f>
        <v>连城县农村信用联社罗坊信用社</v>
      </c>
    </row>
    <row r="265" spans="1:11">
      <c r="A265" s="24" t="str">
        <f>[5]签字版本!A265</f>
        <v>259</v>
      </c>
      <c r="B265" s="24" t="str">
        <f>[5]签字版本!B265</f>
        <v>罗礼铭</v>
      </c>
      <c r="C265" s="24" t="str">
        <f>SUBSTITUTE([5]签字版本!C265,MID([5]签字版本!C265,7,8),"********")</f>
        <v>352627********1911</v>
      </c>
      <c r="D265" s="25" t="str">
        <f>SUBSTITUTE([5]签字版本!D265,MID([5]签字版本!D265,4,4),"****")</f>
        <v>152****5411</v>
      </c>
      <c r="E265" s="24" t="str">
        <f>[5]签字版本!E265</f>
        <v>上罗村</v>
      </c>
      <c r="F265" s="26">
        <f>[5]签字版本!F265</f>
        <v>4.7</v>
      </c>
      <c r="G265" s="26">
        <f t="shared" si="8"/>
        <v>4.7</v>
      </c>
      <c r="H265" s="26">
        <f t="shared" si="9"/>
        <v>141</v>
      </c>
      <c r="I265" s="26">
        <f>[5]签字版本!J265</f>
        <v>28.2</v>
      </c>
      <c r="J265" s="25" t="str">
        <f>SUBSTITUTE([5]签字版本!K265,MID([5]签字版本!K265,9,7),"*******")</f>
        <v>90908210*******0057347</v>
      </c>
      <c r="K265" s="24" t="str">
        <f>[5]签字版本!L265</f>
        <v>连城县农村信用联社罗坊信用社</v>
      </c>
    </row>
    <row r="266" spans="1:11">
      <c r="A266" s="24" t="str">
        <f>[5]签字版本!A266</f>
        <v>260</v>
      </c>
      <c r="B266" s="24" t="str">
        <f>[5]签字版本!B266</f>
        <v>罗礼琴</v>
      </c>
      <c r="C266" s="24" t="str">
        <f>SUBSTITUTE([5]签字版本!C266,MID([5]签字版本!C266,7,8),"********")</f>
        <v>352627********193X</v>
      </c>
      <c r="D266" s="25" t="str">
        <f>SUBSTITUTE([5]签字版本!D266,MID([5]签字版本!D266,4,4),"****")</f>
        <v>150****6308	</v>
      </c>
      <c r="E266" s="24" t="str">
        <f>[5]签字版本!E266</f>
        <v>上罗村</v>
      </c>
      <c r="F266" s="26">
        <f>[5]签字版本!F266</f>
        <v>3.28</v>
      </c>
      <c r="G266" s="26">
        <f t="shared" si="8"/>
        <v>3.28</v>
      </c>
      <c r="H266" s="26">
        <f t="shared" si="9"/>
        <v>98.4</v>
      </c>
      <c r="I266" s="26">
        <f>[5]签字版本!J266</f>
        <v>19.68</v>
      </c>
      <c r="J266" s="25" t="str">
        <f>SUBSTITUTE([5]签字版本!K266,MID([5]签字版本!K266,9,7),"*******")</f>
        <v>90908210*******0057338</v>
      </c>
      <c r="K266" s="24" t="str">
        <f>[5]签字版本!L266</f>
        <v>连城县农村信用联社罗坊信用社</v>
      </c>
    </row>
    <row r="267" spans="1:11">
      <c r="A267" s="24" t="str">
        <f>[5]签字版本!A267</f>
        <v>261</v>
      </c>
      <c r="B267" s="24" t="str">
        <f>[5]签字版本!B267</f>
        <v>罗礼梅</v>
      </c>
      <c r="C267" s="24" t="str">
        <f>SUBSTITUTE([5]签字版本!C267,MID([5]签字版本!C267,7,8),"********")</f>
        <v>352627********1913</v>
      </c>
      <c r="D267" s="25" t="str">
        <f>SUBSTITUTE([5]签字版本!D267,MID([5]签字版本!D267,4,4),"****")</f>
        <v>188****1135	</v>
      </c>
      <c r="E267" s="24" t="str">
        <f>[5]签字版本!E267</f>
        <v>上罗村</v>
      </c>
      <c r="F267" s="26">
        <f>[5]签字版本!F267</f>
        <v>3.2</v>
      </c>
      <c r="G267" s="26">
        <f t="shared" si="8"/>
        <v>3.2</v>
      </c>
      <c r="H267" s="26">
        <f t="shared" si="9"/>
        <v>96</v>
      </c>
      <c r="I267" s="26">
        <f>[5]签字版本!J267</f>
        <v>19.2</v>
      </c>
      <c r="J267" s="25" t="str">
        <f>SUBSTITUTE([5]签字版本!K267,MID([5]签字版本!K267,9,7),"*******")</f>
        <v>90908210*******0057249</v>
      </c>
      <c r="K267" s="24" t="str">
        <f>[5]签字版本!L267</f>
        <v>连城县农村信用联社罗坊信用社</v>
      </c>
    </row>
    <row r="268" spans="1:11">
      <c r="A268" s="24" t="str">
        <f>[5]签字版本!A268</f>
        <v>262</v>
      </c>
      <c r="B268" s="24" t="str">
        <f>[5]签字版本!B268</f>
        <v>罗礼桃</v>
      </c>
      <c r="C268" s="24" t="str">
        <f>SUBSTITUTE([5]签字版本!C268,MID([5]签字版本!C268,7,8),"********")</f>
        <v>352627********1913</v>
      </c>
      <c r="D268" s="25" t="str">
        <f>SUBSTITUTE([5]签字版本!D268,MID([5]签字版本!D268,4,4),"****")</f>
        <v>139****7769</v>
      </c>
      <c r="E268" s="24" t="str">
        <f>[5]签字版本!E268</f>
        <v>上罗村</v>
      </c>
      <c r="F268" s="26">
        <f>[5]签字版本!F268</f>
        <v>4.08</v>
      </c>
      <c r="G268" s="26">
        <f t="shared" si="8"/>
        <v>4.08</v>
      </c>
      <c r="H268" s="26">
        <f t="shared" si="9"/>
        <v>122.4</v>
      </c>
      <c r="I268" s="26">
        <f>[5]签字版本!J268</f>
        <v>24.48</v>
      </c>
      <c r="J268" s="25" t="str">
        <f>SUBSTITUTE([5]签字版本!K268,MID([5]签字版本!K268,9,7),"*******")</f>
        <v>62218405*******3365</v>
      </c>
      <c r="K268" s="24" t="str">
        <f>[5]签字版本!L268</f>
        <v>连城县农村信用联社罗坊信用社</v>
      </c>
    </row>
    <row r="269" spans="1:11">
      <c r="A269" s="24" t="str">
        <f>[5]签字版本!A269</f>
        <v>263</v>
      </c>
      <c r="B269" s="24" t="str">
        <f>[5]签字版本!B269</f>
        <v>罗礼波</v>
      </c>
      <c r="C269" s="24" t="str">
        <f>SUBSTITUTE([5]签字版本!C269,MID([5]签字版本!C269,7,8),"********")</f>
        <v>352627********1912</v>
      </c>
      <c r="D269" s="25" t="str">
        <f>SUBSTITUTE([5]签字版本!D269,MID([5]签字版本!D269,4,4),"****")</f>
        <v>182****3143</v>
      </c>
      <c r="E269" s="24" t="str">
        <f>[5]签字版本!E269</f>
        <v>上罗村</v>
      </c>
      <c r="F269" s="26">
        <f>[5]签字版本!F269</f>
        <v>7.56</v>
      </c>
      <c r="G269" s="26">
        <f t="shared" si="8"/>
        <v>7.56</v>
      </c>
      <c r="H269" s="26">
        <f t="shared" si="9"/>
        <v>226.8</v>
      </c>
      <c r="I269" s="26">
        <f>[5]签字版本!J269</f>
        <v>45.36</v>
      </c>
      <c r="J269" s="25" t="str">
        <f>SUBSTITUTE([5]签字版本!K269,MID([5]签字版本!K269,9,7),"*******")</f>
        <v>90908210*******0057301</v>
      </c>
      <c r="K269" s="24" t="str">
        <f>[5]签字版本!L269</f>
        <v>连城县农村信用联社罗坊信用社</v>
      </c>
    </row>
    <row r="270" spans="1:11">
      <c r="A270" s="24" t="str">
        <f>[5]签字版本!A270</f>
        <v>264</v>
      </c>
      <c r="B270" s="24" t="str">
        <f>[5]签字版本!B270</f>
        <v>罗礼堂</v>
      </c>
      <c r="C270" s="24" t="str">
        <f>SUBSTITUTE([5]签字版本!C270,MID([5]签字版本!C270,7,8),"********")</f>
        <v>352627********1913</v>
      </c>
      <c r="D270" s="25" t="str">
        <f>SUBSTITUTE([5]签字版本!D270,MID([5]签字版本!D270,4,4),"****")</f>
        <v>139****1455</v>
      </c>
      <c r="E270" s="24" t="str">
        <f>[5]签字版本!E270</f>
        <v>上罗村</v>
      </c>
      <c r="F270" s="26">
        <f>[5]签字版本!F270</f>
        <v>2.98</v>
      </c>
      <c r="G270" s="26">
        <f t="shared" si="8"/>
        <v>2.98</v>
      </c>
      <c r="H270" s="26">
        <f t="shared" si="9"/>
        <v>89.4</v>
      </c>
      <c r="I270" s="26">
        <f>[5]签字版本!J270</f>
        <v>17.88</v>
      </c>
      <c r="J270" s="25" t="str">
        <f>SUBSTITUTE([5]签字版本!K270,MID([5]签字版本!K270,9,7),"*******")</f>
        <v>62218405*******3290</v>
      </c>
      <c r="K270" s="24" t="str">
        <f>[5]签字版本!L270</f>
        <v>连城县农村信用联社罗坊信用社</v>
      </c>
    </row>
    <row r="271" spans="1:11">
      <c r="A271" s="24" t="str">
        <f>[5]签字版本!A271</f>
        <v>265</v>
      </c>
      <c r="B271" s="24" t="str">
        <f>[5]签字版本!B271</f>
        <v>罗剑锋</v>
      </c>
      <c r="C271" s="24" t="str">
        <f>SUBSTITUTE([5]签字版本!C271,MID([5]签字版本!C271,7,8),"********")</f>
        <v>352627********1916</v>
      </c>
      <c r="D271" s="25" t="str">
        <f>SUBSTITUTE([5]签字版本!D271,MID([5]签字版本!D271,4,4),"****")</f>
        <v/>
      </c>
      <c r="E271" s="24" t="str">
        <f>[5]签字版本!E271</f>
        <v>上罗村</v>
      </c>
      <c r="F271" s="26">
        <f>[5]签字版本!F271</f>
        <v>1.84</v>
      </c>
      <c r="G271" s="26">
        <f t="shared" si="8"/>
        <v>1.84</v>
      </c>
      <c r="H271" s="26">
        <f t="shared" si="9"/>
        <v>55.2</v>
      </c>
      <c r="I271" s="26">
        <f>[5]签字版本!J271</f>
        <v>11.04</v>
      </c>
      <c r="J271" s="25" t="str">
        <f>SUBSTITUTE([5]签字版本!K271,MID([5]签字版本!K271,9,7),"*******")</f>
        <v>62218405*******4231</v>
      </c>
      <c r="K271" s="24" t="str">
        <f>[5]签字版本!L271</f>
        <v>连城县农村信用联社罗坊信用社</v>
      </c>
    </row>
    <row r="272" spans="1:11">
      <c r="A272" s="24" t="str">
        <f>[5]签字版本!A272</f>
        <v>266</v>
      </c>
      <c r="B272" s="24" t="str">
        <f>[5]签字版本!B272</f>
        <v>罗金财</v>
      </c>
      <c r="C272" s="24" t="str">
        <f>SUBSTITUTE([5]签字版本!C272,MID([5]签字版本!C272,7,8),"********")</f>
        <v>352627********1952</v>
      </c>
      <c r="D272" s="25" t="str">
        <f>SUBSTITUTE([5]签字版本!D272,MID([5]签字版本!D272,4,4),"****")</f>
        <v>188****3728 </v>
      </c>
      <c r="E272" s="24" t="str">
        <f>[5]签字版本!E272</f>
        <v>上罗村</v>
      </c>
      <c r="F272" s="26">
        <f>[5]签字版本!F272</f>
        <v>3.19</v>
      </c>
      <c r="G272" s="26">
        <f t="shared" si="8"/>
        <v>3.19</v>
      </c>
      <c r="H272" s="26">
        <f t="shared" si="9"/>
        <v>95.7</v>
      </c>
      <c r="I272" s="26">
        <f>[5]签字版本!J272</f>
        <v>19.14</v>
      </c>
      <c r="J272" s="25" t="str">
        <f>SUBSTITUTE([5]签字版本!K272,MID([5]签字版本!K272,9,7),"*******")</f>
        <v>90908210*******0057711</v>
      </c>
      <c r="K272" s="24" t="str">
        <f>[5]签字版本!L272</f>
        <v>连城县农村信用联社罗坊信用社</v>
      </c>
    </row>
    <row r="273" spans="1:11">
      <c r="A273" s="24" t="str">
        <f>[5]签字版本!A273</f>
        <v>267</v>
      </c>
      <c r="B273" s="24" t="str">
        <f>[5]签字版本!B273</f>
        <v>罗柏良</v>
      </c>
      <c r="C273" s="24" t="str">
        <f>SUBSTITUTE([5]签字版本!C273,MID([5]签字版本!C273,7,8),"********")</f>
        <v>350825********1934</v>
      </c>
      <c r="D273" s="25" t="str">
        <f>SUBSTITUTE([5]签字版本!D273,MID([5]签字版本!D273,4,4),"****")</f>
        <v/>
      </c>
      <c r="E273" s="24" t="str">
        <f>[5]签字版本!E273</f>
        <v>上罗村</v>
      </c>
      <c r="F273" s="26">
        <f>[5]签字版本!F273</f>
        <v>0.85</v>
      </c>
      <c r="G273" s="26">
        <f t="shared" si="8"/>
        <v>0.85</v>
      </c>
      <c r="H273" s="26">
        <f t="shared" si="9"/>
        <v>25.5</v>
      </c>
      <c r="I273" s="26">
        <f>[5]签字版本!J273</f>
        <v>5.1</v>
      </c>
      <c r="J273" s="25" t="str">
        <f>SUBSTITUTE([5]签字版本!K273,MID([5]签字版本!K273,9,7),"*******")</f>
        <v>62175664*******7707</v>
      </c>
      <c r="K273" s="24" t="str">
        <f>[5]签字版本!L273</f>
        <v>连城县农村信用联社罗坊信用社</v>
      </c>
    </row>
    <row r="274" spans="1:11">
      <c r="A274" s="24" t="str">
        <f>[5]签字版本!A274</f>
        <v>268</v>
      </c>
      <c r="B274" s="24" t="str">
        <f>[5]签字版本!B274</f>
        <v>罗森良</v>
      </c>
      <c r="C274" s="24" t="str">
        <f>SUBSTITUTE([5]签字版本!C274,MID([5]签字版本!C274,7,8),"********")</f>
        <v>352627********1938</v>
      </c>
      <c r="D274" s="25" t="str">
        <f>SUBSTITUTE([5]签字版本!D274,MID([5]签字版本!D274,4,4),"****")</f>
        <v>151****1814 </v>
      </c>
      <c r="E274" s="24" t="str">
        <f>[5]签字版本!E274</f>
        <v>上罗村</v>
      </c>
      <c r="F274" s="26">
        <f>[5]签字版本!F274</f>
        <v>3.7</v>
      </c>
      <c r="G274" s="26">
        <f t="shared" si="8"/>
        <v>3.7</v>
      </c>
      <c r="H274" s="26">
        <f t="shared" si="9"/>
        <v>111</v>
      </c>
      <c r="I274" s="26">
        <f>[5]签字版本!J274</f>
        <v>22.2</v>
      </c>
      <c r="J274" s="25" t="str">
        <f>SUBSTITUTE([5]签字版本!K274,MID([5]签字版本!K274,9,7),"*******")</f>
        <v>62218405*******4256</v>
      </c>
      <c r="K274" s="24" t="str">
        <f>[5]签字版本!L274</f>
        <v>连城县农村信用联社罗坊信用社</v>
      </c>
    </row>
    <row r="275" spans="1:11">
      <c r="A275" s="24" t="str">
        <f>[5]签字版本!A275</f>
        <v>269</v>
      </c>
      <c r="B275" s="24" t="str">
        <f>[5]签字版本!B275</f>
        <v>罗连生</v>
      </c>
      <c r="C275" s="24" t="str">
        <f>SUBSTITUTE([5]签字版本!C275,MID([5]签字版本!C275,7,8),"********")</f>
        <v>352627********1911</v>
      </c>
      <c r="D275" s="25" t="str">
        <f>SUBSTITUTE([5]签字版本!D275,MID([5]签字版本!D275,4,4),"****")</f>
        <v>139****9387 </v>
      </c>
      <c r="E275" s="24" t="str">
        <f>[5]签字版本!E275</f>
        <v>上罗村</v>
      </c>
      <c r="F275" s="26">
        <f>[5]签字版本!F275</f>
        <v>1.01</v>
      </c>
      <c r="G275" s="26">
        <f t="shared" si="8"/>
        <v>1.01</v>
      </c>
      <c r="H275" s="26">
        <f t="shared" si="9"/>
        <v>30.3</v>
      </c>
      <c r="I275" s="26">
        <f>[5]签字版本!J275</f>
        <v>6.06</v>
      </c>
      <c r="J275" s="25" t="str">
        <f>SUBSTITUTE([5]签字版本!K275,MID([5]签字版本!K275,9,7),"*******")</f>
        <v>90908210*******0057597</v>
      </c>
      <c r="K275" s="24" t="str">
        <f>[5]签字版本!L275</f>
        <v>连城县农村信用联社罗坊信用社</v>
      </c>
    </row>
    <row r="276" spans="1:11">
      <c r="A276" s="24" t="str">
        <f>[5]签字版本!A276</f>
        <v>270</v>
      </c>
      <c r="B276" s="24" t="str">
        <f>[5]签字版本!B276</f>
        <v>罗太生</v>
      </c>
      <c r="C276" s="24" t="str">
        <f>SUBSTITUTE([5]签字版本!C276,MID([5]签字版本!C276,7,8),"********")</f>
        <v>352627********1910</v>
      </c>
      <c r="D276" s="25" t="str">
        <f>SUBSTITUTE([5]签字版本!D276,MID([5]签字版本!D276,4,4),"****")</f>
        <v>136****1252</v>
      </c>
      <c r="E276" s="24" t="str">
        <f>[5]签字版本!E276</f>
        <v>上罗村</v>
      </c>
      <c r="F276" s="26">
        <f>[5]签字版本!F276</f>
        <v>2.17</v>
      </c>
      <c r="G276" s="26">
        <f t="shared" si="8"/>
        <v>2.17</v>
      </c>
      <c r="H276" s="26">
        <f t="shared" si="9"/>
        <v>65.1</v>
      </c>
      <c r="I276" s="26">
        <f>[5]签字版本!J276</f>
        <v>13.02</v>
      </c>
      <c r="J276" s="25" t="str">
        <f>SUBSTITUTE([5]签字版本!K276,MID([5]签字版本!K276,9,7),"*******")</f>
        <v>90908210*******0057524</v>
      </c>
      <c r="K276" s="24" t="str">
        <f>[5]签字版本!L276</f>
        <v>连城县农村信用联社罗坊信用社</v>
      </c>
    </row>
    <row r="277" spans="1:11">
      <c r="A277" s="24" t="str">
        <f>[5]签字版本!A277</f>
        <v>271</v>
      </c>
      <c r="B277" s="24" t="str">
        <f>[5]签字版本!B277</f>
        <v>罗火太</v>
      </c>
      <c r="C277" s="24" t="str">
        <f>SUBSTITUTE([5]签字版本!C277,MID([5]签字版本!C277,7,8),"********")</f>
        <v>352627********1918</v>
      </c>
      <c r="D277" s="25" t="str">
        <f>SUBSTITUTE([5]签字版本!D277,MID([5]签字版本!D277,4,4),"****")</f>
        <v>136****7480</v>
      </c>
      <c r="E277" s="24" t="str">
        <f>[5]签字版本!E277</f>
        <v>上罗村</v>
      </c>
      <c r="F277" s="26">
        <f>[5]签字版本!F277</f>
        <v>4.41</v>
      </c>
      <c r="G277" s="26">
        <f t="shared" si="8"/>
        <v>4.41</v>
      </c>
      <c r="H277" s="26">
        <f t="shared" si="9"/>
        <v>132.3</v>
      </c>
      <c r="I277" s="26">
        <f>[5]签字版本!J277</f>
        <v>26.46</v>
      </c>
      <c r="J277" s="25" t="str">
        <f>SUBSTITUTE([5]签字版本!K277,MID([5]签字版本!K277,9,7),"*******")</f>
        <v>90908210*******0057490</v>
      </c>
      <c r="K277" s="24" t="str">
        <f>[5]签字版本!L277</f>
        <v>连城县农村信用联社罗坊信用社</v>
      </c>
    </row>
    <row r="278" spans="1:11">
      <c r="A278" s="24" t="str">
        <f>[5]签字版本!A278</f>
        <v>272</v>
      </c>
      <c r="B278" s="24" t="str">
        <f>[5]签字版本!B278</f>
        <v>罗春太</v>
      </c>
      <c r="C278" s="24" t="str">
        <f>SUBSTITUTE([5]签字版本!C278,MID([5]签字版本!C278,7,8),"********")</f>
        <v>352627********1914</v>
      </c>
      <c r="D278" s="25" t="str">
        <f>SUBSTITUTE([5]签字版本!D278,MID([5]签字版本!D278,4,4),"****")</f>
        <v>136****7552</v>
      </c>
      <c r="E278" s="24" t="str">
        <f>[5]签字版本!E278</f>
        <v>上罗村</v>
      </c>
      <c r="F278" s="26">
        <f>[5]签字版本!F278</f>
        <v>1.83</v>
      </c>
      <c r="G278" s="26">
        <f t="shared" si="8"/>
        <v>1.83</v>
      </c>
      <c r="H278" s="26">
        <f t="shared" si="9"/>
        <v>54.9</v>
      </c>
      <c r="I278" s="26">
        <f>[5]签字版本!J278</f>
        <v>10.98</v>
      </c>
      <c r="J278" s="25" t="str">
        <f>SUBSTITUTE([5]签字版本!K278,MID([5]签字版本!K278,9,7),"*******")</f>
        <v>90908210*******0057506</v>
      </c>
      <c r="K278" s="24" t="str">
        <f>[5]签字版本!L278</f>
        <v>连城县农村信用联社罗坊信用社</v>
      </c>
    </row>
    <row r="279" spans="1:11">
      <c r="A279" s="24" t="str">
        <f>[5]签字版本!A279</f>
        <v>273</v>
      </c>
      <c r="B279" s="24" t="str">
        <f>[5]签字版本!B279</f>
        <v>罗师贤</v>
      </c>
      <c r="C279" s="24" t="str">
        <f>SUBSTITUTE([5]签字版本!C279,MID([5]签字版本!C279,7,8),"********")</f>
        <v>352627********1913</v>
      </c>
      <c r="D279" s="25" t="str">
        <f>SUBSTITUTE([5]签字版本!D279,MID([5]签字版本!D279,4,4),"****")</f>
        <v>187****3778</v>
      </c>
      <c r="E279" s="24" t="str">
        <f>[5]签字版本!E279</f>
        <v>上罗村</v>
      </c>
      <c r="F279" s="26">
        <f>[5]签字版本!F279</f>
        <v>3.77</v>
      </c>
      <c r="G279" s="26">
        <f t="shared" si="8"/>
        <v>3.77</v>
      </c>
      <c r="H279" s="26">
        <f t="shared" si="9"/>
        <v>113.1</v>
      </c>
      <c r="I279" s="26">
        <f>[5]签字版本!J279</f>
        <v>22.62</v>
      </c>
      <c r="J279" s="25" t="str">
        <f>SUBSTITUTE([5]签字版本!K279,MID([5]签字版本!K279,9,7),"*******")</f>
        <v>90908210*******0057631</v>
      </c>
      <c r="K279" s="24" t="str">
        <f>[5]签字版本!L279</f>
        <v>连城县农村信用联社罗坊信用社</v>
      </c>
    </row>
    <row r="280" spans="1:11">
      <c r="A280" s="24" t="str">
        <f>[5]签字版本!A280</f>
        <v>274</v>
      </c>
      <c r="B280" s="24" t="str">
        <f>[5]签字版本!B280</f>
        <v>罗仁杰</v>
      </c>
      <c r="C280" s="24" t="str">
        <f>SUBSTITUTE([5]签字版本!C280,MID([5]签字版本!C280,7,8),"********")</f>
        <v>352627********1938</v>
      </c>
      <c r="D280" s="25" t="str">
        <f>SUBSTITUTE([5]签字版本!D280,MID([5]签字版本!D280,4,4),"****")</f>
        <v>134****1239</v>
      </c>
      <c r="E280" s="24" t="str">
        <f>[5]签字版本!E280</f>
        <v>上罗村</v>
      </c>
      <c r="F280" s="26">
        <f>[5]签字版本!F280</f>
        <v>1.98</v>
      </c>
      <c r="G280" s="26">
        <f t="shared" si="8"/>
        <v>1.98</v>
      </c>
      <c r="H280" s="26">
        <f t="shared" si="9"/>
        <v>59.4</v>
      </c>
      <c r="I280" s="26">
        <f>[5]签字版本!J280</f>
        <v>11.88</v>
      </c>
      <c r="J280" s="25" t="str">
        <f>SUBSTITUTE([5]签字版本!K280,MID([5]签字版本!K280,9,7),"*******")</f>
        <v>90908210*******0057659</v>
      </c>
      <c r="K280" s="24" t="str">
        <f>[5]签字版本!L280</f>
        <v>连城县农村信用联社罗坊信用社</v>
      </c>
    </row>
    <row r="281" spans="1:11">
      <c r="A281" s="24" t="str">
        <f>[5]签字版本!A281</f>
        <v>275</v>
      </c>
      <c r="B281" s="24" t="str">
        <f>[5]签字版本!B281</f>
        <v>罗福良</v>
      </c>
      <c r="C281" s="24" t="str">
        <f>SUBSTITUTE([5]签字版本!C281,MID([5]签字版本!C281,7,8),"********")</f>
        <v>352627********1916</v>
      </c>
      <c r="D281" s="25" t="str">
        <f>SUBSTITUTE([5]签字版本!D281,MID([5]签字版本!D281,4,4),"****")</f>
        <v>135****2084</v>
      </c>
      <c r="E281" s="24" t="str">
        <f>[5]签字版本!E281</f>
        <v>上罗村</v>
      </c>
      <c r="F281" s="26">
        <f>[5]签字版本!F281</f>
        <v>2.13</v>
      </c>
      <c r="G281" s="26">
        <f t="shared" si="8"/>
        <v>2.13</v>
      </c>
      <c r="H281" s="26">
        <f t="shared" si="9"/>
        <v>63.9</v>
      </c>
      <c r="I281" s="26">
        <f>[5]签字版本!J281</f>
        <v>12.78</v>
      </c>
      <c r="J281" s="25" t="str">
        <f>SUBSTITUTE([5]签字版本!K281,MID([5]签字版本!K281,9,7),"*******")</f>
        <v>62218405*******4264</v>
      </c>
      <c r="K281" s="24" t="str">
        <f>[5]签字版本!L281</f>
        <v>连城县农村信用联社罗坊信用社</v>
      </c>
    </row>
    <row r="282" spans="1:11">
      <c r="A282" s="24" t="str">
        <f>[5]签字版本!A282</f>
        <v>276</v>
      </c>
      <c r="B282" s="24" t="str">
        <f>[5]签字版本!B282</f>
        <v>罗仁芳</v>
      </c>
      <c r="C282" s="24" t="str">
        <f>SUBSTITUTE([5]签字版本!C282,MID([5]签字版本!C282,7,8),"********")</f>
        <v>352627********1918</v>
      </c>
      <c r="D282" s="25" t="str">
        <f>SUBSTITUTE([5]签字版本!D282,MID([5]签字版本!D282,4,4),"****")</f>
        <v>151****6151</v>
      </c>
      <c r="E282" s="24" t="str">
        <f>[5]签字版本!E282</f>
        <v>上罗村</v>
      </c>
      <c r="F282" s="26">
        <f>[5]签字版本!F282</f>
        <v>3.03</v>
      </c>
      <c r="G282" s="26">
        <f t="shared" si="8"/>
        <v>3.03</v>
      </c>
      <c r="H282" s="26">
        <f t="shared" si="9"/>
        <v>90.9</v>
      </c>
      <c r="I282" s="26">
        <f>[5]签字版本!J282</f>
        <v>18.18</v>
      </c>
      <c r="J282" s="25" t="str">
        <f>SUBSTITUTE([5]签字版本!K282,MID([5]签字版本!K282,9,7),"*******")</f>
        <v>90908210*******0057622</v>
      </c>
      <c r="K282" s="24" t="str">
        <f>[5]签字版本!L282</f>
        <v>连城县农村信用联社罗坊信用社</v>
      </c>
    </row>
    <row r="283" spans="1:11">
      <c r="A283" s="24" t="str">
        <f>[5]签字版本!A283</f>
        <v>277</v>
      </c>
      <c r="B283" s="24" t="str">
        <f>[5]签字版本!B283</f>
        <v>罗庆贤</v>
      </c>
      <c r="C283" s="24" t="str">
        <f>SUBSTITUTE([5]签字版本!C283,MID([5]签字版本!C283,7,8),"********")</f>
        <v>352627********2610</v>
      </c>
      <c r="D283" s="25" t="str">
        <f>SUBSTITUTE([5]签字版本!D283,MID([5]签字版本!D283,4,4),"****")</f>
        <v/>
      </c>
      <c r="E283" s="24" t="str">
        <f>[5]签字版本!E283</f>
        <v>上罗村</v>
      </c>
      <c r="F283" s="26">
        <f>[5]签字版本!F283</f>
        <v>1.62</v>
      </c>
      <c r="G283" s="26">
        <f t="shared" si="8"/>
        <v>1.62</v>
      </c>
      <c r="H283" s="26">
        <f t="shared" si="9"/>
        <v>48.6</v>
      </c>
      <c r="I283" s="26">
        <f>[5]签字版本!J283</f>
        <v>9.72</v>
      </c>
      <c r="J283" s="25" t="str">
        <f>SUBSTITUTE([5]签字版本!K283,MID([5]签字版本!K283,9,7),"*******")</f>
        <v>62282315*******5979</v>
      </c>
      <c r="K283" s="24" t="str">
        <f>[5]签字版本!L283</f>
        <v>连城县农村信用联社罗坊信用社</v>
      </c>
    </row>
    <row r="284" spans="1:11">
      <c r="A284" s="24" t="str">
        <f>[5]签字版本!A284</f>
        <v>278</v>
      </c>
      <c r="B284" s="24" t="str">
        <f>[5]签字版本!B284</f>
        <v>罗冬太</v>
      </c>
      <c r="C284" s="24" t="str">
        <f>SUBSTITUTE([5]签字版本!C284,MID([5]签字版本!C284,7,8),"********")</f>
        <v>352627********1913</v>
      </c>
      <c r="D284" s="25" t="str">
        <f>SUBSTITUTE([5]签字版本!D284,MID([5]签字版本!D284,4,4),"****")</f>
        <v>133****1634</v>
      </c>
      <c r="E284" s="24" t="str">
        <f>[5]签字版本!E284</f>
        <v>上罗村</v>
      </c>
      <c r="F284" s="26">
        <f>[5]签字版本!F284</f>
        <v>3.27</v>
      </c>
      <c r="G284" s="26">
        <f t="shared" si="8"/>
        <v>3.27</v>
      </c>
      <c r="H284" s="26">
        <f t="shared" si="9"/>
        <v>98.1</v>
      </c>
      <c r="I284" s="26">
        <f>[5]签字版本!J284</f>
        <v>19.62</v>
      </c>
      <c r="J284" s="25" t="str">
        <f>SUBSTITUTE([5]签字版本!K284,MID([5]签字版本!K284,9,7),"*******")</f>
        <v>90908210*******0057515</v>
      </c>
      <c r="K284" s="24" t="str">
        <f>[5]签字版本!L284</f>
        <v>连城县农村信用联社罗坊信用社</v>
      </c>
    </row>
    <row r="285" spans="1:11">
      <c r="A285" s="24" t="str">
        <f>[5]签字版本!A285</f>
        <v>279</v>
      </c>
      <c r="B285" s="24" t="str">
        <f>[5]签字版本!B285</f>
        <v>罗广生</v>
      </c>
      <c r="C285" s="24" t="str">
        <f>SUBSTITUTE([5]签字版本!C285,MID([5]签字版本!C285,7,8),"********")</f>
        <v>352627********1912</v>
      </c>
      <c r="D285" s="25" t="str">
        <f>SUBSTITUTE([5]签字版本!D285,MID([5]签字版本!D285,4,4),"****")</f>
        <v>181****7665</v>
      </c>
      <c r="E285" s="24" t="str">
        <f>[5]签字版本!E285</f>
        <v>上罗村</v>
      </c>
      <c r="F285" s="26">
        <f>[5]签字版本!F285</f>
        <v>3.07</v>
      </c>
      <c r="G285" s="26">
        <f t="shared" si="8"/>
        <v>3.07</v>
      </c>
      <c r="H285" s="26">
        <f t="shared" si="9"/>
        <v>92.1</v>
      </c>
      <c r="I285" s="26">
        <f>[5]签字版本!J285</f>
        <v>18.42</v>
      </c>
      <c r="J285" s="25" t="str">
        <f>SUBSTITUTE([5]签字版本!K285,MID([5]签字版本!K285,9,7),"*******")</f>
        <v>90908210*******0057604</v>
      </c>
      <c r="K285" s="24" t="str">
        <f>[5]签字版本!L285</f>
        <v>连城县农村信用联社罗坊信用社</v>
      </c>
    </row>
    <row r="286" spans="1:11">
      <c r="A286" s="24" t="str">
        <f>[5]签字版本!A286</f>
        <v>280</v>
      </c>
      <c r="B286" s="24" t="str">
        <f>[5]签字版本!B286</f>
        <v>林清莲</v>
      </c>
      <c r="C286" s="24" t="str">
        <f>SUBSTITUTE([5]签字版本!C286,MID([5]签字版本!C286,7,8),"********")</f>
        <v>352627********1927</v>
      </c>
      <c r="D286" s="25" t="str">
        <f>SUBSTITUTE([5]签字版本!D286,MID([5]签字版本!D286,4,4),"****")</f>
        <v>151****2178</v>
      </c>
      <c r="E286" s="24" t="str">
        <f>[5]签字版本!E286</f>
        <v>上罗村</v>
      </c>
      <c r="F286" s="26">
        <f>[5]签字版本!F286</f>
        <v>3.53</v>
      </c>
      <c r="G286" s="26">
        <f t="shared" si="8"/>
        <v>3.53</v>
      </c>
      <c r="H286" s="26">
        <f t="shared" si="9"/>
        <v>105.9</v>
      </c>
      <c r="I286" s="26">
        <f>[5]签字版本!J286</f>
        <v>21.18</v>
      </c>
      <c r="J286" s="25" t="str">
        <f>SUBSTITUTE([5]签字版本!K286,MID([5]签字版本!K286,9,7),"*******")</f>
        <v>90908210*******0057793</v>
      </c>
      <c r="K286" s="24" t="str">
        <f>[5]签字版本!L286</f>
        <v>连城县农村信用联社罗坊信用社</v>
      </c>
    </row>
    <row r="287" spans="1:11">
      <c r="A287" s="24" t="str">
        <f>[5]签字版本!A287</f>
        <v>281</v>
      </c>
      <c r="B287" s="24" t="str">
        <f>[5]签字版本!B287</f>
        <v>罗水太</v>
      </c>
      <c r="C287" s="24" t="str">
        <f>SUBSTITUTE([5]签字版本!C287,MID([5]签字版本!C287,7,8),"********")</f>
        <v>352627********1916</v>
      </c>
      <c r="D287" s="25" t="str">
        <f>SUBSTITUTE([5]签字版本!D287,MID([5]签字版本!D287,4,4),"****")</f>
        <v/>
      </c>
      <c r="E287" s="24" t="str">
        <f>[5]签字版本!E287</f>
        <v>上罗村</v>
      </c>
      <c r="F287" s="26">
        <f>[5]签字版本!F287</f>
        <v>4.03</v>
      </c>
      <c r="G287" s="26">
        <f t="shared" si="8"/>
        <v>4.03</v>
      </c>
      <c r="H287" s="26">
        <f t="shared" si="9"/>
        <v>120.9</v>
      </c>
      <c r="I287" s="26">
        <f>[5]签字版本!J287</f>
        <v>24.18</v>
      </c>
      <c r="J287" s="25" t="str">
        <f>SUBSTITUTE([5]签字版本!K287,MID([5]签字版本!K287,9,7),"*******")</f>
        <v>62218405*******4298</v>
      </c>
      <c r="K287" s="24" t="str">
        <f>[5]签字版本!L287</f>
        <v>连城县农村信用联社罗坊信用社</v>
      </c>
    </row>
    <row r="288" spans="1:11">
      <c r="A288" s="24" t="str">
        <f>[5]签字版本!A288</f>
        <v>282</v>
      </c>
      <c r="B288" s="24" t="str">
        <f>[5]签字版本!B288</f>
        <v>罗仁东</v>
      </c>
      <c r="C288" s="24" t="str">
        <f>SUBSTITUTE([5]签字版本!C288,MID([5]签字版本!C288,7,8),"********")</f>
        <v>352627********1910</v>
      </c>
      <c r="D288" s="25" t="str">
        <f>SUBSTITUTE([5]签字版本!D288,MID([5]签字版本!D288,4,4),"****")</f>
        <v>159****8033</v>
      </c>
      <c r="E288" s="24" t="str">
        <f>[5]签字版本!E288</f>
        <v>上罗村</v>
      </c>
      <c r="F288" s="26">
        <f>[5]签字版本!F288</f>
        <v>7.7</v>
      </c>
      <c r="G288" s="26">
        <f t="shared" si="8"/>
        <v>7.7</v>
      </c>
      <c r="H288" s="26">
        <f t="shared" si="9"/>
        <v>231</v>
      </c>
      <c r="I288" s="26">
        <f>[5]签字版本!J288</f>
        <v>46.2</v>
      </c>
      <c r="J288" s="25" t="str">
        <f>SUBSTITUTE([5]签字版本!K288,MID([5]签字版本!K288,9,7),"*******")</f>
        <v>62218405*******3977</v>
      </c>
      <c r="K288" s="24" t="str">
        <f>[5]签字版本!L288</f>
        <v>连城县农村信用联社罗坊信用社</v>
      </c>
    </row>
    <row r="289" spans="1:11">
      <c r="A289" s="24" t="str">
        <f>[5]签字版本!A289</f>
        <v>283</v>
      </c>
      <c r="B289" s="24" t="str">
        <f>[5]签字版本!B289</f>
        <v>罗仁毅</v>
      </c>
      <c r="C289" s="24" t="str">
        <f>SUBSTITUTE([5]签字版本!C289,MID([5]签字版本!C289,7,8),"********")</f>
        <v>352627********1914</v>
      </c>
      <c r="D289" s="25" t="str">
        <f>SUBSTITUTE([5]签字版本!D289,MID([5]签字版本!D289,4,4),"****")</f>
        <v>159****6949</v>
      </c>
      <c r="E289" s="24" t="str">
        <f>[5]签字版本!E289</f>
        <v>上罗村</v>
      </c>
      <c r="F289" s="26">
        <f>[5]签字版本!F289</f>
        <v>2.59</v>
      </c>
      <c r="G289" s="26">
        <f t="shared" si="8"/>
        <v>2.59</v>
      </c>
      <c r="H289" s="26">
        <f t="shared" si="9"/>
        <v>77.7</v>
      </c>
      <c r="I289" s="26">
        <f>[5]签字版本!J289</f>
        <v>15.54</v>
      </c>
      <c r="J289" s="25" t="str">
        <f>SUBSTITUTE([5]签字版本!K289,MID([5]签字版本!K289,9,7),"*******")</f>
        <v>62218405*******1658</v>
      </c>
      <c r="K289" s="24" t="str">
        <f>[5]签字版本!L289</f>
        <v>连城县农村信用联社罗坊信用社</v>
      </c>
    </row>
    <row r="290" spans="1:11">
      <c r="A290" s="24" t="str">
        <f>[5]签字版本!A290</f>
        <v>284</v>
      </c>
      <c r="B290" s="24" t="str">
        <f>[5]签字版本!B290</f>
        <v>罗仁华</v>
      </c>
      <c r="C290" s="24" t="str">
        <f>SUBSTITUTE([5]签字版本!C290,MID([5]签字版本!C290,7,8),"********")</f>
        <v>352627********1914</v>
      </c>
      <c r="D290" s="25" t="str">
        <f>SUBSTITUTE([5]签字版本!D290,MID([5]签字版本!D290,4,4),"****")</f>
        <v>136****3070</v>
      </c>
      <c r="E290" s="24" t="str">
        <f>[5]签字版本!E290</f>
        <v>上罗村</v>
      </c>
      <c r="F290" s="26">
        <f>[5]签字版本!F290</f>
        <v>4.14</v>
      </c>
      <c r="G290" s="26">
        <f t="shared" si="8"/>
        <v>4.14</v>
      </c>
      <c r="H290" s="26">
        <f t="shared" si="9"/>
        <v>124.2</v>
      </c>
      <c r="I290" s="26">
        <f>[5]签字版本!J290</f>
        <v>24.84</v>
      </c>
      <c r="J290" s="25" t="str">
        <f>SUBSTITUTE([5]签字版本!K290,MID([5]签字版本!K290,9,7),"*******")</f>
        <v>90908210*******0057533</v>
      </c>
      <c r="K290" s="24" t="str">
        <f>[5]签字版本!L290</f>
        <v>连城县农村信用联社罗坊信用社</v>
      </c>
    </row>
    <row r="291" spans="1:11">
      <c r="A291" s="24" t="str">
        <f>[5]签字版本!A291</f>
        <v>285</v>
      </c>
      <c r="B291" s="24" t="str">
        <f>[5]签字版本!B291</f>
        <v>罗仁洲</v>
      </c>
      <c r="C291" s="24" t="str">
        <f>SUBSTITUTE([5]签字版本!C291,MID([5]签字版本!C291,7,8),"********")</f>
        <v>352627********1910</v>
      </c>
      <c r="D291" s="25" t="str">
        <f>SUBSTITUTE([5]签字版本!D291,MID([5]签字版本!D291,4,4),"****")</f>
        <v>138****0700</v>
      </c>
      <c r="E291" s="24" t="str">
        <f>[5]签字版本!E291</f>
        <v>上罗村</v>
      </c>
      <c r="F291" s="26">
        <f>[5]签字版本!F291</f>
        <v>1.59</v>
      </c>
      <c r="G291" s="26">
        <f t="shared" si="8"/>
        <v>1.59</v>
      </c>
      <c r="H291" s="26">
        <f t="shared" si="9"/>
        <v>47.7</v>
      </c>
      <c r="I291" s="26">
        <f>[5]签字版本!J291</f>
        <v>9.54</v>
      </c>
      <c r="J291" s="25" t="str">
        <f>SUBSTITUTE([5]签字版本!K291,MID([5]签字版本!K291,9,7),"*******")</f>
        <v>90908210*******0057739</v>
      </c>
      <c r="K291" s="24" t="str">
        <f>[5]签字版本!L291</f>
        <v>连城县农村信用联社罗坊信用社</v>
      </c>
    </row>
    <row r="292" spans="1:11">
      <c r="A292" s="24" t="str">
        <f>[5]签字版本!A292</f>
        <v>286</v>
      </c>
      <c r="B292" s="24" t="str">
        <f>[5]签字版本!B292</f>
        <v>罗仁和</v>
      </c>
      <c r="C292" s="24" t="str">
        <f>SUBSTITUTE([5]签字版本!C292,MID([5]签字版本!C292,7,8),"********")</f>
        <v>352627********1919</v>
      </c>
      <c r="D292" s="25" t="str">
        <f>SUBSTITUTE([5]签字版本!D292,MID([5]签字版本!D292,4,4),"****")</f>
        <v>152****6639</v>
      </c>
      <c r="E292" s="24" t="str">
        <f>[5]签字版本!E292</f>
        <v>上罗村</v>
      </c>
      <c r="F292" s="26">
        <f>[5]签字版本!F292</f>
        <v>4.32</v>
      </c>
      <c r="G292" s="26">
        <f t="shared" si="8"/>
        <v>4.32</v>
      </c>
      <c r="H292" s="26">
        <f t="shared" si="9"/>
        <v>129.6</v>
      </c>
      <c r="I292" s="26">
        <f>[5]签字版本!J292</f>
        <v>25.92</v>
      </c>
      <c r="J292" s="25" t="str">
        <f>SUBSTITUTE([5]签字版本!K292,MID([5]签字版本!K292,9,7),"*******")</f>
        <v>90908210*******0057668</v>
      </c>
      <c r="K292" s="24" t="str">
        <f>[5]签字版本!L292</f>
        <v>连城县农村信用联社罗坊信用社</v>
      </c>
    </row>
    <row r="293" spans="1:11">
      <c r="A293" s="24" t="str">
        <f>[5]签字版本!A293</f>
        <v>287</v>
      </c>
      <c r="B293" s="24" t="str">
        <f>[5]签字版本!B293</f>
        <v>罗水良</v>
      </c>
      <c r="C293" s="24" t="str">
        <f>SUBSTITUTE([5]签字版本!C293,MID([5]签字版本!C293,7,8),"********")</f>
        <v>352627********1912</v>
      </c>
      <c r="D293" s="25" t="str">
        <f>SUBSTITUTE([5]签字版本!D293,MID([5]签字版本!D293,4,4),"****")</f>
        <v>151****6601 </v>
      </c>
      <c r="E293" s="24" t="str">
        <f>[5]签字版本!E293</f>
        <v>上罗村</v>
      </c>
      <c r="F293" s="26">
        <f>[5]签字版本!F293</f>
        <v>1.48</v>
      </c>
      <c r="G293" s="26">
        <f t="shared" si="8"/>
        <v>1.48</v>
      </c>
      <c r="H293" s="26">
        <f t="shared" si="9"/>
        <v>44.4</v>
      </c>
      <c r="I293" s="26">
        <f>[5]签字版本!J293</f>
        <v>8.88</v>
      </c>
      <c r="J293" s="25" t="str">
        <f>SUBSTITUTE([5]签字版本!K293,MID([5]签字版本!K293,9,7),"*******")</f>
        <v>62218405*******4207</v>
      </c>
      <c r="K293" s="24" t="str">
        <f>[5]签字版本!L293</f>
        <v>连城县农村信用联社罗坊信用社</v>
      </c>
    </row>
    <row r="294" spans="1:11">
      <c r="A294" s="24" t="str">
        <f>[5]签字版本!A294</f>
        <v>288</v>
      </c>
      <c r="B294" s="24" t="str">
        <f>[5]签字版本!B294</f>
        <v>罗仁章</v>
      </c>
      <c r="C294" s="24" t="str">
        <f>SUBSTITUTE([5]签字版本!C294,MID([5]签字版本!C294,7,8),"********")</f>
        <v>352627********1918</v>
      </c>
      <c r="D294" s="25" t="str">
        <f>SUBSTITUTE([5]签字版本!D294,MID([5]签字版本!D294,4,4),"****")</f>
        <v>139****2854</v>
      </c>
      <c r="E294" s="24" t="str">
        <f>[5]签字版本!E294</f>
        <v>上罗村</v>
      </c>
      <c r="F294" s="26">
        <f>[5]签字版本!F294</f>
        <v>2.83</v>
      </c>
      <c r="G294" s="26">
        <f t="shared" si="8"/>
        <v>2.83</v>
      </c>
      <c r="H294" s="26">
        <f t="shared" si="9"/>
        <v>84.9</v>
      </c>
      <c r="I294" s="26">
        <f>[5]签字版本!J294</f>
        <v>16.98</v>
      </c>
      <c r="J294" s="25" t="str">
        <f>SUBSTITUTE([5]签字版本!K294,MID([5]签字版本!K294,9,7),"*******")</f>
        <v>90908210*******0057472</v>
      </c>
      <c r="K294" s="24" t="str">
        <f>[5]签字版本!L294</f>
        <v>连城县农村信用联社罗坊信用社</v>
      </c>
    </row>
    <row r="295" spans="1:11">
      <c r="A295" s="24" t="str">
        <f>[5]签字版本!A295</f>
        <v>289</v>
      </c>
      <c r="B295" s="24" t="str">
        <f>[5]签字版本!B295</f>
        <v>罗仁丑</v>
      </c>
      <c r="C295" s="24" t="str">
        <f>SUBSTITUTE([5]签字版本!C295,MID([5]签字版本!C295,7,8),"********")</f>
        <v>352627********191X</v>
      </c>
      <c r="D295" s="25" t="str">
        <f>SUBSTITUTE([5]签字版本!D295,MID([5]签字版本!D295,4,4),"****")</f>
        <v>139****1688</v>
      </c>
      <c r="E295" s="24" t="str">
        <f>[5]签字版本!E295</f>
        <v>上罗村</v>
      </c>
      <c r="F295" s="26">
        <f>[5]签字版本!F295</f>
        <v>2.44</v>
      </c>
      <c r="G295" s="26">
        <f t="shared" si="8"/>
        <v>2.44</v>
      </c>
      <c r="H295" s="26">
        <f t="shared" si="9"/>
        <v>73.2</v>
      </c>
      <c r="I295" s="26">
        <f>[5]签字版本!J295</f>
        <v>14.64</v>
      </c>
      <c r="J295" s="25" t="str">
        <f>SUBSTITUTE([5]签字版本!K295,MID([5]签字版本!K295,9,7),"*******")</f>
        <v>90908210*******0057579</v>
      </c>
      <c r="K295" s="24" t="str">
        <f>[5]签字版本!L295</f>
        <v>连城县农村信用联社罗坊信用社</v>
      </c>
    </row>
    <row r="296" spans="1:11">
      <c r="A296" s="24" t="str">
        <f>[5]签字版本!A296</f>
        <v>290</v>
      </c>
      <c r="B296" s="24" t="str">
        <f>[5]签字版本!B296</f>
        <v>罗仁迪</v>
      </c>
      <c r="C296" s="24" t="str">
        <f>SUBSTITUTE([5]签字版本!C296,MID([5]签字版本!C296,7,8),"********")</f>
        <v>352627********191X</v>
      </c>
      <c r="D296" s="25" t="str">
        <f>SUBSTITUTE([5]签字版本!D296,MID([5]签字版本!D296,4,4),"****")</f>
        <v>136****8888	</v>
      </c>
      <c r="E296" s="24" t="str">
        <f>[5]签字版本!E296</f>
        <v>上罗村</v>
      </c>
      <c r="F296" s="26">
        <f>[5]签字版本!F296</f>
        <v>2.63</v>
      </c>
      <c r="G296" s="26">
        <f t="shared" si="8"/>
        <v>2.63</v>
      </c>
      <c r="H296" s="26">
        <f t="shared" si="9"/>
        <v>78.9</v>
      </c>
      <c r="I296" s="26">
        <f>[5]签字版本!J296</f>
        <v>15.78</v>
      </c>
      <c r="J296" s="25" t="str">
        <f>SUBSTITUTE([5]签字版本!K296,MID([5]签字版本!K296,9,7),"*******")</f>
        <v>90908210*******0057542</v>
      </c>
      <c r="K296" s="24" t="str">
        <f>[5]签字版本!L296</f>
        <v>连城县农村信用联社罗坊信用社</v>
      </c>
    </row>
    <row r="297" spans="1:11">
      <c r="A297" s="24" t="str">
        <f>[5]签字版本!A297</f>
        <v>291</v>
      </c>
      <c r="B297" s="24" t="str">
        <f>[5]签字版本!B297</f>
        <v>罗仁齐</v>
      </c>
      <c r="C297" s="24" t="str">
        <f>SUBSTITUTE([5]签字版本!C297,MID([5]签字版本!C297,7,8),"********")</f>
        <v>352627********1918</v>
      </c>
      <c r="D297" s="25" t="str">
        <f>SUBSTITUTE([5]签字版本!D297,MID([5]签字版本!D297,4,4),"****")</f>
        <v>849****</v>
      </c>
      <c r="E297" s="24" t="str">
        <f>[5]签字版本!E297</f>
        <v>上罗村</v>
      </c>
      <c r="F297" s="26">
        <f>[5]签字版本!F297</f>
        <v>1.82</v>
      </c>
      <c r="G297" s="26">
        <f t="shared" si="8"/>
        <v>1.82</v>
      </c>
      <c r="H297" s="26">
        <f t="shared" si="9"/>
        <v>54.6</v>
      </c>
      <c r="I297" s="26">
        <f>[5]签字版本!J297</f>
        <v>10.92</v>
      </c>
      <c r="J297" s="25" t="str">
        <f>SUBSTITUTE([5]签字版本!K297,MID([5]签字版本!K297,9,7),"*******")</f>
        <v>62218405*******3886</v>
      </c>
      <c r="K297" s="24" t="str">
        <f>[5]签字版本!L297</f>
        <v>连城县农村信用联社罗坊信用社</v>
      </c>
    </row>
    <row r="298" spans="1:11">
      <c r="A298" s="24" t="str">
        <f>[5]签字版本!A298</f>
        <v>292</v>
      </c>
      <c r="B298" s="24" t="str">
        <f>[5]签字版本!B298</f>
        <v>罗合贤</v>
      </c>
      <c r="C298" s="24" t="str">
        <f>SUBSTITUTE([5]签字版本!C298,MID([5]签字版本!C298,7,8),"********")</f>
        <v>352627********1916</v>
      </c>
      <c r="D298" s="25" t="str">
        <f>SUBSTITUTE([5]签字版本!D298,MID([5]签字版本!D298,4,4),"****")</f>
        <v>173****5601 </v>
      </c>
      <c r="E298" s="24" t="str">
        <f>[5]签字版本!E298</f>
        <v>上罗村</v>
      </c>
      <c r="F298" s="26">
        <f>[5]签字版本!F298</f>
        <v>3.78</v>
      </c>
      <c r="G298" s="26">
        <f t="shared" si="8"/>
        <v>3.78</v>
      </c>
      <c r="H298" s="26">
        <f t="shared" si="9"/>
        <v>113.4</v>
      </c>
      <c r="I298" s="26">
        <f>[5]签字版本!J298</f>
        <v>22.68</v>
      </c>
      <c r="J298" s="25" t="str">
        <f>SUBSTITUTE([5]签字版本!K298,MID([5]签字版本!K298,9,7),"*******")</f>
        <v>90908210*******0057748</v>
      </c>
      <c r="K298" s="24" t="str">
        <f>[5]签字版本!L298</f>
        <v>连城县农村信用联社罗坊信用社</v>
      </c>
    </row>
    <row r="299" spans="1:11">
      <c r="A299" s="24" t="str">
        <f>[5]签字版本!A299</f>
        <v>293</v>
      </c>
      <c r="B299" s="24" t="str">
        <f>[5]签字版本!B299</f>
        <v>罗桢财</v>
      </c>
      <c r="C299" s="24" t="str">
        <f>SUBSTITUTE([5]签字版本!C299,MID([5]签字版本!C299,7,8),"********")</f>
        <v>352627********1915</v>
      </c>
      <c r="D299" s="25" t="str">
        <f>SUBSTITUTE([5]签字版本!D299,MID([5]签字版本!D299,4,4),"****")</f>
        <v>138****2668	</v>
      </c>
      <c r="E299" s="24" t="str">
        <f>[5]签字版本!E299</f>
        <v>上罗村</v>
      </c>
      <c r="F299" s="26">
        <f>[5]签字版本!F299</f>
        <v>4.49</v>
      </c>
      <c r="G299" s="26">
        <f t="shared" si="8"/>
        <v>4.49</v>
      </c>
      <c r="H299" s="26">
        <f t="shared" si="9"/>
        <v>134.7</v>
      </c>
      <c r="I299" s="26">
        <f>[5]签字版本!J299</f>
        <v>26.94</v>
      </c>
      <c r="J299" s="25" t="str">
        <f>SUBSTITUTE([5]签字版本!K299,MID([5]签字版本!K299,9,7),"*******")</f>
        <v>90908210*******0057720</v>
      </c>
      <c r="K299" s="24" t="str">
        <f>[5]签字版本!L299</f>
        <v>连城县农村信用联社罗坊信用社</v>
      </c>
    </row>
    <row r="300" spans="1:11">
      <c r="A300" s="24" t="str">
        <f>[5]签字版本!A300</f>
        <v>294</v>
      </c>
      <c r="B300" s="24" t="str">
        <f>[5]签字版本!B300</f>
        <v>罗海良</v>
      </c>
      <c r="C300" s="24" t="str">
        <f>SUBSTITUTE([5]签字版本!C300,MID([5]签字版本!C300,7,8),"********")</f>
        <v>350825********1914</v>
      </c>
      <c r="D300" s="25" t="str">
        <f>SUBSTITUTE([5]签字版本!D300,MID([5]签字版本!D300,4,4),"****")</f>
        <v>185****4328</v>
      </c>
      <c r="E300" s="24" t="str">
        <f>[5]签字版本!E300</f>
        <v>上罗村</v>
      </c>
      <c r="F300" s="26">
        <f>[5]签字版本!F300</f>
        <v>2.3</v>
      </c>
      <c r="G300" s="26">
        <f t="shared" si="8"/>
        <v>2.3</v>
      </c>
      <c r="H300" s="26">
        <f t="shared" si="9"/>
        <v>69</v>
      </c>
      <c r="I300" s="26">
        <f>[5]签字版本!J300</f>
        <v>13.8</v>
      </c>
      <c r="J300" s="25" t="str">
        <f>SUBSTITUTE([5]签字版本!K300,MID([5]签字版本!K300,9,7),"*******")</f>
        <v>62218405*******3811</v>
      </c>
      <c r="K300" s="24" t="str">
        <f>[5]签字版本!L300</f>
        <v>连城县农村信用联社罗坊信用社</v>
      </c>
    </row>
    <row r="301" spans="1:11">
      <c r="A301" s="24" t="str">
        <f>[5]签字版本!A301</f>
        <v>295</v>
      </c>
      <c r="B301" s="24" t="str">
        <f>[5]签字版本!B301</f>
        <v>罗跃太</v>
      </c>
      <c r="C301" s="24" t="str">
        <f>SUBSTITUTE([5]签字版本!C301,MID([5]签字版本!C301,7,8),"********")</f>
        <v>352627********191X</v>
      </c>
      <c r="D301" s="25" t="str">
        <f>SUBSTITUTE([5]签字版本!D301,MID([5]签字版本!D301,4,4),"****")</f>
        <v>183****6207</v>
      </c>
      <c r="E301" s="24" t="str">
        <f>[5]签字版本!E301</f>
        <v>上罗村</v>
      </c>
      <c r="F301" s="26">
        <f>[5]签字版本!F301</f>
        <v>5.85</v>
      </c>
      <c r="G301" s="26">
        <f t="shared" si="8"/>
        <v>5.85</v>
      </c>
      <c r="H301" s="26">
        <f t="shared" si="9"/>
        <v>175.5</v>
      </c>
      <c r="I301" s="26">
        <f>[5]签字版本!J301</f>
        <v>35.1</v>
      </c>
      <c r="J301" s="25" t="str">
        <f>SUBSTITUTE([5]签字版本!K301,MID([5]签字版本!K301,9,7),"*******")</f>
        <v>90908210*******0058006</v>
      </c>
      <c r="K301" s="24" t="str">
        <f>[5]签字版本!L301</f>
        <v>连城县农村信用联社罗坊信用社</v>
      </c>
    </row>
    <row r="302" spans="1:11">
      <c r="A302" s="24" t="str">
        <f>[5]签字版本!A302</f>
        <v>296</v>
      </c>
      <c r="B302" s="24" t="str">
        <f>[5]签字版本!B302</f>
        <v>罗芳太</v>
      </c>
      <c r="C302" s="24" t="str">
        <f>SUBSTITUTE([5]签字版本!C302,MID([5]签字版本!C302,7,8),"********")</f>
        <v>352627********1918</v>
      </c>
      <c r="D302" s="25" t="str">
        <f>SUBSTITUTE([5]签字版本!D302,MID([5]签字版本!D302,4,4),"****")</f>
        <v>137****3078</v>
      </c>
      <c r="E302" s="24" t="str">
        <f>[5]签字版本!E302</f>
        <v>上罗村</v>
      </c>
      <c r="F302" s="26">
        <f>[5]签字版本!F302</f>
        <v>7.38</v>
      </c>
      <c r="G302" s="26">
        <f t="shared" si="8"/>
        <v>7.38</v>
      </c>
      <c r="H302" s="26">
        <f t="shared" si="9"/>
        <v>221.4</v>
      </c>
      <c r="I302" s="26">
        <f>[5]签字版本!J302</f>
        <v>44.28</v>
      </c>
      <c r="J302" s="25" t="str">
        <f>SUBSTITUTE([5]签字版本!K302,MID([5]签字版本!K302,9,7),"*******")</f>
        <v>90908210*******0057800</v>
      </c>
      <c r="K302" s="24" t="str">
        <f>[5]签字版本!L302</f>
        <v>连城县农村信用联社罗坊信用社</v>
      </c>
    </row>
    <row r="303" spans="1:11">
      <c r="A303" s="24" t="str">
        <f>[5]签字版本!A303</f>
        <v>297</v>
      </c>
      <c r="B303" s="24" t="str">
        <f>[5]签字版本!B303</f>
        <v>柯招群</v>
      </c>
      <c r="C303" s="24" t="str">
        <f>SUBSTITUTE([5]签字版本!C303,MID([5]签字版本!C303,7,8),"********")</f>
        <v>352627********192X</v>
      </c>
      <c r="D303" s="25" t="str">
        <f>SUBSTITUTE([5]签字版本!D303,MID([5]签字版本!D303,4,4),"****")</f>
        <v>136****7692</v>
      </c>
      <c r="E303" s="24" t="str">
        <f>[5]签字版本!E303</f>
        <v>上罗村</v>
      </c>
      <c r="F303" s="26">
        <f>[5]签字版本!F303</f>
        <v>5.72</v>
      </c>
      <c r="G303" s="26">
        <f t="shared" si="8"/>
        <v>5.72</v>
      </c>
      <c r="H303" s="26">
        <f t="shared" si="9"/>
        <v>171.6</v>
      </c>
      <c r="I303" s="26">
        <f>[5]签字版本!J303</f>
        <v>34.32</v>
      </c>
      <c r="J303" s="25" t="str">
        <f>SUBSTITUTE([5]签字版本!K303,MID([5]签字版本!K303,9,7),"*******")</f>
        <v>90908210*******0058033</v>
      </c>
      <c r="K303" s="24" t="str">
        <f>[5]签字版本!L303</f>
        <v>连城县农村信用联社罗坊信用社</v>
      </c>
    </row>
    <row r="304" spans="1:11">
      <c r="A304" s="24" t="str">
        <f>[5]签字版本!A304</f>
        <v>298</v>
      </c>
      <c r="B304" s="24" t="str">
        <f>[5]签字版本!B304</f>
        <v>罗益宁</v>
      </c>
      <c r="C304" s="24" t="str">
        <f>SUBSTITUTE([5]签字版本!C304,MID([5]签字版本!C304,7,8),"********")</f>
        <v>352627********1917</v>
      </c>
      <c r="D304" s="25" t="str">
        <f>SUBSTITUTE([5]签字版本!D304,MID([5]签字版本!D304,4,4),"****")</f>
        <v>152****2185 </v>
      </c>
      <c r="E304" s="24" t="str">
        <f>[5]签字版本!E304</f>
        <v>上罗村</v>
      </c>
      <c r="F304" s="26">
        <f>[5]签字版本!F304</f>
        <v>3.02</v>
      </c>
      <c r="G304" s="26">
        <f t="shared" si="8"/>
        <v>3.02</v>
      </c>
      <c r="H304" s="26">
        <f t="shared" si="9"/>
        <v>90.6</v>
      </c>
      <c r="I304" s="26">
        <f>[5]签字版本!J304</f>
        <v>18.12</v>
      </c>
      <c r="J304" s="25" t="str">
        <f>SUBSTITUTE([5]签字版本!K304,MID([5]签字版本!K304,9,7),"*******")</f>
        <v>90908210*******0057891</v>
      </c>
      <c r="K304" s="24" t="str">
        <f>[5]签字版本!L304</f>
        <v>连城县农村信用联社罗坊信用社</v>
      </c>
    </row>
    <row r="305" spans="1:11">
      <c r="A305" s="24" t="str">
        <f>[5]签字版本!A305</f>
        <v>299</v>
      </c>
      <c r="B305" s="24" t="str">
        <f>[5]签字版本!B305</f>
        <v>李秀凤</v>
      </c>
      <c r="C305" s="24" t="str">
        <f>SUBSTITUTE([5]签字版本!C305,MID([5]签字版本!C305,7,8),"********")</f>
        <v>352627********0221</v>
      </c>
      <c r="D305" s="25" t="str">
        <f>SUBSTITUTE([5]签字版本!D305,MID([5]签字版本!D305,4,4),"****")</f>
        <v>130****6996</v>
      </c>
      <c r="E305" s="24" t="str">
        <f>[5]签字版本!E305</f>
        <v>上罗村</v>
      </c>
      <c r="F305" s="26">
        <f>[5]签字版本!F305</f>
        <v>1.4</v>
      </c>
      <c r="G305" s="26">
        <f t="shared" si="8"/>
        <v>1.4</v>
      </c>
      <c r="H305" s="26">
        <f t="shared" si="9"/>
        <v>42</v>
      </c>
      <c r="I305" s="26">
        <f>[5]签字版本!J305</f>
        <v>8.4</v>
      </c>
      <c r="J305" s="25" t="str">
        <f>SUBSTITUTE([5]签字版本!K305,MID([5]签字版本!K305,9,7),"*******")</f>
        <v>90908210*******0057917</v>
      </c>
      <c r="K305" s="24" t="str">
        <f>[5]签字版本!L305</f>
        <v>连城县农村信用联社罗坊信用社</v>
      </c>
    </row>
    <row r="306" spans="1:11">
      <c r="A306" s="24" t="str">
        <f>[5]签字版本!A306</f>
        <v>300</v>
      </c>
      <c r="B306" s="24" t="str">
        <f>[5]签字版本!B306</f>
        <v>罗继尧</v>
      </c>
      <c r="C306" s="24" t="str">
        <f>SUBSTITUTE([5]签字版本!C306,MID([5]签字版本!C306,7,8),"********")</f>
        <v>352627********1914</v>
      </c>
      <c r="D306" s="25" t="str">
        <f>SUBSTITUTE([5]签字版本!D306,MID([5]签字版本!D306,4,4),"****")</f>
        <v>139****7941</v>
      </c>
      <c r="E306" s="24" t="str">
        <f>[5]签字版本!E306</f>
        <v>上罗村</v>
      </c>
      <c r="F306" s="26">
        <f>[5]签字版本!F306</f>
        <v>4.11</v>
      </c>
      <c r="G306" s="26">
        <f t="shared" si="8"/>
        <v>4.11</v>
      </c>
      <c r="H306" s="26">
        <f t="shared" si="9"/>
        <v>123.3</v>
      </c>
      <c r="I306" s="26">
        <f>[5]签字版本!J306</f>
        <v>24.66</v>
      </c>
      <c r="J306" s="25" t="str">
        <f>SUBSTITUTE([5]签字版本!K306,MID([5]签字版本!K306,9,7),"*******")</f>
        <v>90908210*******0057962</v>
      </c>
      <c r="K306" s="24" t="str">
        <f>[5]签字版本!L306</f>
        <v>连城县农村信用联社罗坊信用社</v>
      </c>
    </row>
    <row r="307" spans="1:11">
      <c r="A307" s="24" t="str">
        <f>[5]签字版本!A307</f>
        <v>301</v>
      </c>
      <c r="B307" s="24" t="str">
        <f>[5]签字版本!B307</f>
        <v>罗秋蓉</v>
      </c>
      <c r="C307" s="24" t="str">
        <f>SUBSTITUTE([5]签字版本!C307,MID([5]签字版本!C307,7,8),"********")</f>
        <v>352627********1927</v>
      </c>
      <c r="D307" s="25" t="str">
        <f>SUBSTITUTE([5]签字版本!D307,MID([5]签字版本!D307,4,4),"****")</f>
        <v/>
      </c>
      <c r="E307" s="24" t="str">
        <f>[5]签字版本!E307</f>
        <v>上罗村</v>
      </c>
      <c r="F307" s="26">
        <f>[5]签字版本!F307</f>
        <v>2.96</v>
      </c>
      <c r="G307" s="26">
        <f t="shared" si="8"/>
        <v>2.96</v>
      </c>
      <c r="H307" s="26">
        <f t="shared" si="9"/>
        <v>88.8</v>
      </c>
      <c r="I307" s="26">
        <f>[5]签字版本!J307</f>
        <v>17.76</v>
      </c>
      <c r="J307" s="25" t="str">
        <f>SUBSTITUTE([5]签字版本!K307,MID([5]签字版本!K307,9,7),"*******")</f>
        <v>62218405*******4900</v>
      </c>
      <c r="K307" s="24" t="str">
        <f>[5]签字版本!L307</f>
        <v>连城县农村信用联社罗坊信用社</v>
      </c>
    </row>
    <row r="308" spans="1:11">
      <c r="A308" s="24" t="str">
        <f>[5]签字版本!A308</f>
        <v>302</v>
      </c>
      <c r="B308" s="24" t="str">
        <f>[5]签字版本!B308</f>
        <v>罗越太</v>
      </c>
      <c r="C308" s="24" t="str">
        <f>SUBSTITUTE([5]签字版本!C308,MID([5]签字版本!C308,7,8),"********")</f>
        <v>352627********1918</v>
      </c>
      <c r="D308" s="25" t="str">
        <f>SUBSTITUTE([5]签字版本!D308,MID([5]签字版本!D308,4,4),"****")</f>
        <v>136****2623</v>
      </c>
      <c r="E308" s="24" t="str">
        <f>[5]签字版本!E308</f>
        <v>上罗村</v>
      </c>
      <c r="F308" s="26">
        <f>[5]签字版本!F308</f>
        <v>4</v>
      </c>
      <c r="G308" s="26">
        <f t="shared" si="8"/>
        <v>4</v>
      </c>
      <c r="H308" s="26">
        <f t="shared" si="9"/>
        <v>120</v>
      </c>
      <c r="I308" s="26">
        <f>[5]签字版本!J308</f>
        <v>24</v>
      </c>
      <c r="J308" s="25" t="str">
        <f>SUBSTITUTE([5]签字版本!K308,MID([5]签字版本!K308,9,7),"*******")</f>
        <v>90908210*******0057828</v>
      </c>
      <c r="K308" s="24" t="str">
        <f>[5]签字版本!L308</f>
        <v>连城县农村信用联社罗坊信用社</v>
      </c>
    </row>
    <row r="309" spans="1:11">
      <c r="A309" s="24" t="str">
        <f>[5]签字版本!A309</f>
        <v>303</v>
      </c>
      <c r="B309" s="24" t="str">
        <f>[5]签字版本!B309</f>
        <v>罗益康</v>
      </c>
      <c r="C309" s="24" t="str">
        <f>SUBSTITUTE([5]签字版本!C309,MID([5]签字版本!C309,7,8),"********")</f>
        <v>352627********1918</v>
      </c>
      <c r="D309" s="25" t="str">
        <f>SUBSTITUTE([5]签字版本!D309,MID([5]签字版本!D309,4,4),"****")</f>
        <v>158****7702</v>
      </c>
      <c r="E309" s="24" t="str">
        <f>[5]签字版本!E309</f>
        <v>上罗村</v>
      </c>
      <c r="F309" s="26">
        <f>[5]签字版本!F309</f>
        <v>3.36</v>
      </c>
      <c r="G309" s="26">
        <f t="shared" si="8"/>
        <v>3.36</v>
      </c>
      <c r="H309" s="26">
        <f t="shared" si="9"/>
        <v>100.8</v>
      </c>
      <c r="I309" s="26">
        <f>[5]签字版本!J309</f>
        <v>20.16</v>
      </c>
      <c r="J309" s="25" t="str">
        <f>SUBSTITUTE([5]签字版本!K309,MID([5]签字版本!K309,9,7),"*******")</f>
        <v>90908210*******0058051</v>
      </c>
      <c r="K309" s="24" t="str">
        <f>[5]签字版本!L309</f>
        <v>连城县农村信用联社罗坊信用社</v>
      </c>
    </row>
    <row r="310" spans="1:11">
      <c r="A310" s="24" t="str">
        <f>[5]签字版本!A310</f>
        <v>304</v>
      </c>
      <c r="B310" s="24" t="str">
        <f>[5]签字版本!B310</f>
        <v>罗裕葵</v>
      </c>
      <c r="C310" s="24" t="str">
        <f>SUBSTITUTE([5]签字版本!C310,MID([5]签字版本!C310,7,8),"********")</f>
        <v>352627********191X</v>
      </c>
      <c r="D310" s="25" t="str">
        <f>SUBSTITUTE([5]签字版本!D310,MID([5]签字版本!D310,4,4),"****")</f>
        <v>158****9816</v>
      </c>
      <c r="E310" s="24" t="str">
        <f>[5]签字版本!E310</f>
        <v>上罗村</v>
      </c>
      <c r="F310" s="26">
        <f>[5]签字版本!F310</f>
        <v>3.21</v>
      </c>
      <c r="G310" s="26">
        <f t="shared" si="8"/>
        <v>3.21</v>
      </c>
      <c r="H310" s="26">
        <f t="shared" si="9"/>
        <v>96.3</v>
      </c>
      <c r="I310" s="26">
        <f>[5]签字版本!J310</f>
        <v>19.26</v>
      </c>
      <c r="J310" s="25" t="str">
        <f>SUBSTITUTE([5]签字版本!K310,MID([5]签字版本!K310,9,7),"*******")</f>
        <v>90908210*******0058060</v>
      </c>
      <c r="K310" s="24" t="str">
        <f>[5]签字版本!L310</f>
        <v>连城县农村信用联社罗坊信用社</v>
      </c>
    </row>
    <row r="311" spans="1:11">
      <c r="A311" s="24" t="str">
        <f>[5]签字版本!A311</f>
        <v>305</v>
      </c>
      <c r="B311" s="24" t="str">
        <f>[5]签字版本!B311</f>
        <v>罗益清</v>
      </c>
      <c r="C311" s="24" t="str">
        <f>SUBSTITUTE([5]签字版本!C311,MID([5]签字版本!C311,7,8),"********")</f>
        <v>352627********1912</v>
      </c>
      <c r="D311" s="25" t="str">
        <f>SUBSTITUTE([5]签字版本!D311,MID([5]签字版本!D311,4,4),"****")</f>
        <v>185****1926</v>
      </c>
      <c r="E311" s="24" t="str">
        <f>[5]签字版本!E311</f>
        <v>上罗村</v>
      </c>
      <c r="F311" s="26">
        <f>[5]签字版本!F311</f>
        <v>3.45</v>
      </c>
      <c r="G311" s="26">
        <f t="shared" si="8"/>
        <v>3.45</v>
      </c>
      <c r="H311" s="26">
        <f t="shared" si="9"/>
        <v>103.5</v>
      </c>
      <c r="I311" s="26">
        <f>[5]签字版本!J311</f>
        <v>20.7</v>
      </c>
      <c r="J311" s="25" t="str">
        <f>SUBSTITUTE([5]签字版本!K311,MID([5]签字版本!K311,9,7),"*******")</f>
        <v>90908210*******0057864</v>
      </c>
      <c r="K311" s="24" t="str">
        <f>[5]签字版本!L311</f>
        <v>连城县农村信用联社罗坊信用社</v>
      </c>
    </row>
    <row r="312" spans="1:11">
      <c r="A312" s="24" t="str">
        <f>[5]签字版本!A312</f>
        <v>306</v>
      </c>
      <c r="B312" s="24" t="str">
        <f>[5]签字版本!B312</f>
        <v>罗跃平</v>
      </c>
      <c r="C312" s="24" t="str">
        <f>SUBSTITUTE([5]签字版本!C312,MID([5]签字版本!C312,7,8),"********")</f>
        <v>352627********1919</v>
      </c>
      <c r="D312" s="25" t="str">
        <f>SUBSTITUTE([5]签字版本!D312,MID([5]签字版本!D312,4,4),"****")</f>
        <v>150****4809</v>
      </c>
      <c r="E312" s="24" t="str">
        <f>[5]签字版本!E312</f>
        <v>上罗村</v>
      </c>
      <c r="F312" s="26">
        <f>[5]签字版本!F312</f>
        <v>4.1</v>
      </c>
      <c r="G312" s="26">
        <f t="shared" si="8"/>
        <v>4.1</v>
      </c>
      <c r="H312" s="26">
        <f t="shared" si="9"/>
        <v>123</v>
      </c>
      <c r="I312" s="26">
        <f>[5]签字版本!J312</f>
        <v>24.6</v>
      </c>
      <c r="J312" s="25" t="str">
        <f>SUBSTITUTE([5]签字版本!K312,MID([5]签字版本!K312,9,7),"*******")</f>
        <v>90908210*******0057775</v>
      </c>
      <c r="K312" s="24" t="str">
        <f>[5]签字版本!L312</f>
        <v>连城县农村信用联社罗坊信用社</v>
      </c>
    </row>
    <row r="313" spans="1:11">
      <c r="A313" s="24" t="str">
        <f>[5]签字版本!A313</f>
        <v>307</v>
      </c>
      <c r="B313" s="24" t="str">
        <f>[5]签字版本!B313</f>
        <v>罗跃安</v>
      </c>
      <c r="C313" s="24" t="str">
        <f>SUBSTITUTE([5]签字版本!C313,MID([5]签字版本!C313,7,8),"********")</f>
        <v>352627********191X</v>
      </c>
      <c r="D313" s="25" t="str">
        <f>SUBSTITUTE([5]签字版本!D313,MID([5]签字版本!D313,4,4),"****")</f>
        <v>152****5611 </v>
      </c>
      <c r="E313" s="24" t="str">
        <f>[5]签字版本!E313</f>
        <v>上罗村</v>
      </c>
      <c r="F313" s="26">
        <f>[5]签字版本!F313</f>
        <v>3.9</v>
      </c>
      <c r="G313" s="26">
        <f t="shared" si="8"/>
        <v>3.9</v>
      </c>
      <c r="H313" s="26">
        <f t="shared" si="9"/>
        <v>117</v>
      </c>
      <c r="I313" s="26">
        <f>[5]签字版本!J313</f>
        <v>23.4</v>
      </c>
      <c r="J313" s="25" t="str">
        <f>SUBSTITUTE([5]签字版本!K313,MID([5]签字版本!K313,9,7),"*******")</f>
        <v>90908210*******0058015</v>
      </c>
      <c r="K313" s="24" t="str">
        <f>[5]签字版本!L313</f>
        <v>连城县农村信用联社罗坊信用社</v>
      </c>
    </row>
    <row r="314" spans="1:11">
      <c r="A314" s="24" t="str">
        <f>[5]签字版本!A314</f>
        <v>308</v>
      </c>
      <c r="B314" s="24" t="str">
        <f>[5]签字版本!B314</f>
        <v>罗益亨</v>
      </c>
      <c r="C314" s="24" t="str">
        <f>SUBSTITUTE([5]签字版本!C314,MID([5]签字版本!C314,7,8),"********")</f>
        <v>352627********1918</v>
      </c>
      <c r="D314" s="25" t="str">
        <f>SUBSTITUTE([5]签字版本!D314,MID([5]签字版本!D314,4,4),"****")</f>
        <v>183****9828</v>
      </c>
      <c r="E314" s="24" t="str">
        <f>[5]签字版本!E314</f>
        <v>上罗村</v>
      </c>
      <c r="F314" s="26">
        <f>[5]签字版本!F314</f>
        <v>5.99</v>
      </c>
      <c r="G314" s="26">
        <f t="shared" si="8"/>
        <v>5.99</v>
      </c>
      <c r="H314" s="26">
        <f t="shared" si="9"/>
        <v>179.7</v>
      </c>
      <c r="I314" s="26">
        <f>[5]签字版本!J314</f>
        <v>35.94</v>
      </c>
      <c r="J314" s="25" t="str">
        <f>SUBSTITUTE([5]签字版本!K314,MID([5]签字版本!K314,9,7),"*******")</f>
        <v>90908210*******0057882</v>
      </c>
      <c r="K314" s="24" t="str">
        <f>[5]签字版本!L314</f>
        <v>连城县农村信用联社罗坊信用社</v>
      </c>
    </row>
    <row r="315" spans="1:11">
      <c r="A315" s="24" t="str">
        <f>[5]签字版本!A315</f>
        <v>309</v>
      </c>
      <c r="B315" s="24" t="str">
        <f>[5]签字版本!B315</f>
        <v>黄宵英</v>
      </c>
      <c r="C315" s="24" t="str">
        <f>SUBSTITUTE([5]签字版本!C315,MID([5]签字版本!C315,7,8),"********")</f>
        <v>350825********1969</v>
      </c>
      <c r="D315" s="25" t="str">
        <f>SUBSTITUTE([5]签字版本!D315,MID([5]签字版本!D315,4,4),"****")</f>
        <v/>
      </c>
      <c r="E315" s="24" t="str">
        <f>[5]签字版本!E315</f>
        <v>上罗村</v>
      </c>
      <c r="F315" s="26">
        <f>[5]签字版本!F315</f>
        <v>4.1</v>
      </c>
      <c r="G315" s="26">
        <f t="shared" si="8"/>
        <v>4.1</v>
      </c>
      <c r="H315" s="26">
        <f t="shared" si="9"/>
        <v>123</v>
      </c>
      <c r="I315" s="26">
        <f>[5]签字版本!J315</f>
        <v>24.6</v>
      </c>
      <c r="J315" s="25" t="str">
        <f>SUBSTITUTE([5]签字版本!K315,MID([5]签字版本!K315,9,7),"*******")</f>
        <v>62218401*******7675</v>
      </c>
      <c r="K315" s="24" t="str">
        <f>[5]签字版本!L315</f>
        <v>连城县农村信用联社罗坊信用社</v>
      </c>
    </row>
    <row r="316" spans="1:11">
      <c r="A316" s="24" t="str">
        <f>[5]签字版本!A316</f>
        <v>310</v>
      </c>
      <c r="B316" s="24" t="str">
        <f>[5]签字版本!B316</f>
        <v>罗正</v>
      </c>
      <c r="C316" s="24" t="str">
        <f>SUBSTITUTE([5]签字版本!C316,MID([5]签字版本!C316,7,8),"********")</f>
        <v>350825********1914</v>
      </c>
      <c r="D316" s="25" t="str">
        <f>SUBSTITUTE([5]签字版本!D316,MID([5]签字版本!D316,4,4),"****")</f>
        <v/>
      </c>
      <c r="E316" s="24" t="str">
        <f>[5]签字版本!E316</f>
        <v>上罗村</v>
      </c>
      <c r="F316" s="26">
        <f>[5]签字版本!F316</f>
        <v>3.54</v>
      </c>
      <c r="G316" s="26">
        <f t="shared" si="8"/>
        <v>3.54</v>
      </c>
      <c r="H316" s="26">
        <f t="shared" si="9"/>
        <v>106.2</v>
      </c>
      <c r="I316" s="26">
        <f>[5]签字版本!J316</f>
        <v>21.24</v>
      </c>
      <c r="J316" s="25" t="str">
        <f>SUBSTITUTE([5]签字版本!K316,MID([5]签字版本!K316,9,7),"*******")</f>
        <v>62218405*******4538</v>
      </c>
      <c r="K316" s="24" t="str">
        <f>[5]签字版本!L316</f>
        <v>连城县农村信用联社罗坊信用社</v>
      </c>
    </row>
    <row r="317" spans="1:11">
      <c r="A317" s="24" t="str">
        <f>[5]签字版本!A317</f>
        <v>311</v>
      </c>
      <c r="B317" s="24" t="str">
        <f>[5]签字版本!B317</f>
        <v>罗富升</v>
      </c>
      <c r="C317" s="24" t="str">
        <f>SUBSTITUTE([5]签字版本!C317,MID([5]签字版本!C317,7,8),"********")</f>
        <v>352627********1917</v>
      </c>
      <c r="D317" s="25" t="str">
        <f>SUBSTITUTE([5]签字版本!D317,MID([5]签字版本!D317,4,4),"****")</f>
        <v>158****6312</v>
      </c>
      <c r="E317" s="24" t="str">
        <f>[5]签字版本!E317</f>
        <v>上罗村</v>
      </c>
      <c r="F317" s="26">
        <f>[5]签字版本!F317</f>
        <v>6.59</v>
      </c>
      <c r="G317" s="26">
        <f t="shared" si="8"/>
        <v>6.59</v>
      </c>
      <c r="H317" s="26">
        <f t="shared" si="9"/>
        <v>197.7</v>
      </c>
      <c r="I317" s="26">
        <f>[5]签字版本!J317</f>
        <v>39.54</v>
      </c>
      <c r="J317" s="25" t="str">
        <f>SUBSTITUTE([5]签字版本!K317,MID([5]签字版本!K317,9,7),"*******")</f>
        <v>90908210*******0057908</v>
      </c>
      <c r="K317" s="24" t="str">
        <f>[5]签字版本!L317</f>
        <v>连城县农村信用联社罗坊信用社</v>
      </c>
    </row>
    <row r="318" spans="1:11">
      <c r="A318" s="24" t="str">
        <f>[5]签字版本!A318</f>
        <v>312</v>
      </c>
      <c r="B318" s="24" t="str">
        <f>[5]签字版本!B318</f>
        <v>罗才太</v>
      </c>
      <c r="C318" s="24" t="str">
        <f>SUBSTITUTE([5]签字版本!C318,MID([5]签字版本!C318,7,8),"********")</f>
        <v>352627********191X</v>
      </c>
      <c r="D318" s="25" t="str">
        <f>SUBSTITUTE([5]签字版本!D318,MID([5]签字版本!D318,4,4),"****")</f>
        <v>151****2126</v>
      </c>
      <c r="E318" s="24" t="str">
        <f>[5]签字版本!E318</f>
        <v>上罗村</v>
      </c>
      <c r="F318" s="26">
        <f>[5]签字版本!F318</f>
        <v>7.38</v>
      </c>
      <c r="G318" s="26">
        <f t="shared" si="8"/>
        <v>7.38</v>
      </c>
      <c r="H318" s="26">
        <f t="shared" si="9"/>
        <v>221.4</v>
      </c>
      <c r="I318" s="26">
        <f>[5]签字版本!J318</f>
        <v>44.28</v>
      </c>
      <c r="J318" s="25" t="str">
        <f>SUBSTITUTE([5]签字版本!K318,MID([5]签字版本!K318,9,7),"*******")</f>
        <v>62218405*******4959</v>
      </c>
      <c r="K318" s="24" t="str">
        <f>[5]签字版本!L318</f>
        <v>连城县农村信用联社罗坊信用社</v>
      </c>
    </row>
    <row r="319" spans="1:11">
      <c r="A319" s="24" t="str">
        <f>[5]签字版本!A319</f>
        <v>313</v>
      </c>
      <c r="B319" s="24" t="str">
        <f>[5]签字版本!B319</f>
        <v>罗益文</v>
      </c>
      <c r="C319" s="24" t="str">
        <f>SUBSTITUTE([5]签字版本!C319,MID([5]签字版本!C319,7,8),"********")</f>
        <v>350825********1911</v>
      </c>
      <c r="D319" s="25" t="str">
        <f>SUBSTITUTE([5]签字版本!D319,MID([5]签字版本!D319,4,4),"****")</f>
        <v/>
      </c>
      <c r="E319" s="24" t="str">
        <f>[5]签字版本!E319</f>
        <v>上罗村</v>
      </c>
      <c r="F319" s="26">
        <f>[5]签字版本!F319</f>
        <v>3.15</v>
      </c>
      <c r="G319" s="26">
        <f t="shared" si="8"/>
        <v>3.15</v>
      </c>
      <c r="H319" s="26">
        <f t="shared" si="9"/>
        <v>94.5</v>
      </c>
      <c r="I319" s="26">
        <f>[5]签字版本!J319</f>
        <v>18.9</v>
      </c>
      <c r="J319" s="25" t="str">
        <f>SUBSTITUTE([5]签字版本!K319,MID([5]签字版本!K319,9,7),"*******")</f>
        <v>62218405*******4405</v>
      </c>
      <c r="K319" s="24" t="str">
        <f>[5]签字版本!L319</f>
        <v>连城县农村信用联社罗坊信用社</v>
      </c>
    </row>
    <row r="320" spans="1:11">
      <c r="A320" s="24" t="str">
        <f>[5]签字版本!A320</f>
        <v>314</v>
      </c>
      <c r="B320" s="24" t="str">
        <f>[5]签字版本!B320</f>
        <v>罗裕贵</v>
      </c>
      <c r="C320" s="24" t="str">
        <f>SUBSTITUTE([5]签字版本!C320,MID([5]签字版本!C320,7,8),"********")</f>
        <v>350825********1919</v>
      </c>
      <c r="D320" s="25" t="str">
        <f>SUBSTITUTE([5]签字版本!D320,MID([5]签字版本!D320,4,4),"****")</f>
        <v>151****2755</v>
      </c>
      <c r="E320" s="24" t="str">
        <f>[5]签字版本!E320</f>
        <v>上罗村</v>
      </c>
      <c r="F320" s="26">
        <f>[5]签字版本!F320</f>
        <v>3.24</v>
      </c>
      <c r="G320" s="26">
        <f t="shared" si="8"/>
        <v>3.24</v>
      </c>
      <c r="H320" s="26">
        <f t="shared" si="9"/>
        <v>97.2</v>
      </c>
      <c r="I320" s="26">
        <f>[5]签字版本!J320</f>
        <v>19.44</v>
      </c>
      <c r="J320" s="25" t="str">
        <f>SUBSTITUTE([5]签字版本!K320,MID([5]签字版本!K320,9,7),"*******")</f>
        <v>90908210*******0057980</v>
      </c>
      <c r="K320" s="24" t="str">
        <f>[5]签字版本!L320</f>
        <v>连城县农村信用联社罗坊信用社</v>
      </c>
    </row>
    <row r="321" spans="1:11">
      <c r="A321" s="24" t="str">
        <f>[5]签字版本!A321</f>
        <v>315</v>
      </c>
      <c r="B321" s="24" t="str">
        <f>[5]签字版本!B321</f>
        <v>罗平太</v>
      </c>
      <c r="C321" s="24" t="str">
        <f>SUBSTITUTE([5]签字版本!C321,MID([5]签字版本!C321,7,8),"********")</f>
        <v>352627********4137</v>
      </c>
      <c r="D321" s="25" t="str">
        <f>SUBSTITUTE([5]签字版本!D321,MID([5]签字版本!D321,4,4),"****")</f>
        <v>150****4303</v>
      </c>
      <c r="E321" s="24" t="str">
        <f>[5]签字版本!E321</f>
        <v>上罗村</v>
      </c>
      <c r="F321" s="26">
        <f>[5]签字版本!F321</f>
        <v>1.25</v>
      </c>
      <c r="G321" s="26">
        <f t="shared" si="8"/>
        <v>1.25</v>
      </c>
      <c r="H321" s="26">
        <f t="shared" si="9"/>
        <v>37.5</v>
      </c>
      <c r="I321" s="26">
        <f>[5]签字版本!J321</f>
        <v>7.5</v>
      </c>
      <c r="J321" s="25" t="str">
        <f>SUBSTITUTE([5]签字版本!K321,MID([5]签字版本!K321,9,7),"*******")</f>
        <v>62303615*******2258</v>
      </c>
      <c r="K321" s="24" t="str">
        <f>[5]签字版本!L321</f>
        <v>连城县农村信用联社罗坊信用社</v>
      </c>
    </row>
    <row r="322" spans="1:11">
      <c r="A322" s="24" t="str">
        <f>[5]签字版本!A322</f>
        <v>316</v>
      </c>
      <c r="B322" s="24" t="str">
        <f>[5]签字版本!B322</f>
        <v>罗益兵</v>
      </c>
      <c r="C322" s="24" t="str">
        <f>SUBSTITUTE([5]签字版本!C322,MID([5]签字版本!C322,7,8),"********")</f>
        <v>352627********1914</v>
      </c>
      <c r="D322" s="25" t="str">
        <f>SUBSTITUTE([5]签字版本!D322,MID([5]签字版本!D322,4,4),"****")</f>
        <v>186****9391</v>
      </c>
      <c r="E322" s="24" t="str">
        <f>[5]签字版本!E322</f>
        <v>上罗村</v>
      </c>
      <c r="F322" s="26">
        <f>[5]签字版本!F322</f>
        <v>1.47</v>
      </c>
      <c r="G322" s="26">
        <f t="shared" si="8"/>
        <v>1.47</v>
      </c>
      <c r="H322" s="26">
        <f t="shared" si="9"/>
        <v>44.1</v>
      </c>
      <c r="I322" s="26">
        <f>[5]签字版本!J322</f>
        <v>8.82</v>
      </c>
      <c r="J322" s="25" t="str">
        <f>SUBSTITUTE([5]签字版本!K322,MID([5]签字版本!K322,9,7),"*******")</f>
        <v>90908210*******0057873</v>
      </c>
      <c r="K322" s="24" t="str">
        <f>[5]签字版本!L322</f>
        <v>连城县农村信用联社罗坊信用社</v>
      </c>
    </row>
    <row r="323" spans="1:11">
      <c r="A323" s="24" t="str">
        <f>[5]签字版本!A323</f>
        <v>317</v>
      </c>
      <c r="B323" s="24" t="str">
        <f>[5]签字版本!B323</f>
        <v>黄群珍</v>
      </c>
      <c r="C323" s="24" t="str">
        <f>SUBSTITUTE([5]签字版本!C323,MID([5]签字版本!C323,7,8),"********")</f>
        <v>352627********1928</v>
      </c>
      <c r="D323" s="25" t="str">
        <f>SUBSTITUTE([5]签字版本!D323,MID([5]签字版本!D323,4,4),"****")</f>
        <v>187****3778</v>
      </c>
      <c r="E323" s="24" t="str">
        <f>[5]签字版本!E323</f>
        <v>上罗村</v>
      </c>
      <c r="F323" s="26">
        <f>[5]签字版本!F323</f>
        <v>4.21</v>
      </c>
      <c r="G323" s="26">
        <f t="shared" si="8"/>
        <v>4.21</v>
      </c>
      <c r="H323" s="26">
        <f t="shared" si="9"/>
        <v>126.3</v>
      </c>
      <c r="I323" s="26">
        <f>[5]签字版本!J323</f>
        <v>25.26</v>
      </c>
      <c r="J323" s="25" t="str">
        <f>SUBSTITUTE([5]签字版本!K323,MID([5]签字版本!K323,9,7),"*******")</f>
        <v>90908210*******0058319</v>
      </c>
      <c r="K323" s="24" t="str">
        <f>[5]签字版本!L323</f>
        <v>连城县农村信用联社罗坊信用社</v>
      </c>
    </row>
    <row r="324" spans="1:11">
      <c r="A324" s="24" t="str">
        <f>[5]签字版本!A324</f>
        <v>318</v>
      </c>
      <c r="B324" s="24" t="str">
        <f>[5]签字版本!B324</f>
        <v>罗礼德</v>
      </c>
      <c r="C324" s="24" t="str">
        <f>SUBSTITUTE([5]签字版本!C324,MID([5]签字版本!C324,7,8),"********")</f>
        <v>352627********1930</v>
      </c>
      <c r="D324" s="25" t="str">
        <f>SUBSTITUTE([5]签字版本!D324,MID([5]签字版本!D324,4,4),"****")</f>
        <v>136****8888	</v>
      </c>
      <c r="E324" s="24" t="str">
        <f>[5]签字版本!E324</f>
        <v>上罗村</v>
      </c>
      <c r="F324" s="26">
        <f>[5]签字版本!F324</f>
        <v>4.63</v>
      </c>
      <c r="G324" s="26">
        <f t="shared" si="8"/>
        <v>4.63</v>
      </c>
      <c r="H324" s="26">
        <f t="shared" si="9"/>
        <v>138.9</v>
      </c>
      <c r="I324" s="26">
        <f>[5]签字版本!J324</f>
        <v>27.78</v>
      </c>
      <c r="J324" s="25" t="str">
        <f>SUBSTITUTE([5]签字版本!K324,MID([5]签字版本!K324,9,7),"*******")</f>
        <v>62218405*******5469</v>
      </c>
      <c r="K324" s="24" t="str">
        <f>[5]签字版本!L324</f>
        <v>连城县农村信用联社罗坊信用社</v>
      </c>
    </row>
    <row r="325" spans="1:11">
      <c r="A325" s="24" t="str">
        <f>[5]签字版本!A325</f>
        <v>319</v>
      </c>
      <c r="B325" s="24" t="str">
        <f>[5]签字版本!B325</f>
        <v>罗礼炎</v>
      </c>
      <c r="C325" s="24" t="str">
        <f>SUBSTITUTE([5]签字版本!C325,MID([5]签字版本!C325,7,8),"********")</f>
        <v>352627********193X</v>
      </c>
      <c r="D325" s="25" t="str">
        <f>SUBSTITUTE([5]签字版本!D325,MID([5]签字版本!D325,4,4),"****")</f>
        <v>136****3070</v>
      </c>
      <c r="E325" s="24" t="str">
        <f>[5]签字版本!E325</f>
        <v>上罗村</v>
      </c>
      <c r="F325" s="26">
        <f>[5]签字版本!F325</f>
        <v>7.64</v>
      </c>
      <c r="G325" s="26">
        <f t="shared" si="8"/>
        <v>7.64</v>
      </c>
      <c r="H325" s="26">
        <f t="shared" si="9"/>
        <v>229.2</v>
      </c>
      <c r="I325" s="26">
        <f>[5]签字版本!J325</f>
        <v>45.84</v>
      </c>
      <c r="J325" s="25" t="str">
        <f>SUBSTITUTE([5]签字版本!K325,MID([5]签字版本!K325,9,7),"*******")</f>
        <v>90908210*******0058220</v>
      </c>
      <c r="K325" s="24" t="str">
        <f>[5]签字版本!L325</f>
        <v>连城县农村信用联社罗坊信用社</v>
      </c>
    </row>
    <row r="326" spans="1:11">
      <c r="A326" s="24" t="str">
        <f>[5]签字版本!A326</f>
        <v>320</v>
      </c>
      <c r="B326" s="24" t="str">
        <f>[5]签字版本!B326</f>
        <v>罗鸿昊</v>
      </c>
      <c r="C326" s="24" t="str">
        <f>SUBSTITUTE([5]签字版本!C326,MID([5]签字版本!C326,7,8),"********")</f>
        <v>352627********1919</v>
      </c>
      <c r="D326" s="25" t="str">
        <f>SUBSTITUTE([5]签字版本!D326,MID([5]签字版本!D326,4,4),"****")</f>
        <v>181****7665</v>
      </c>
      <c r="E326" s="24" t="str">
        <f>[5]签字版本!E326</f>
        <v>上罗村</v>
      </c>
      <c r="F326" s="26">
        <f>[5]签字版本!F326</f>
        <v>2.63</v>
      </c>
      <c r="G326" s="26">
        <f t="shared" si="8"/>
        <v>2.63</v>
      </c>
      <c r="H326" s="26">
        <f t="shared" si="9"/>
        <v>78.9</v>
      </c>
      <c r="I326" s="26">
        <f>[5]签字版本!J326</f>
        <v>15.78</v>
      </c>
      <c r="J326" s="25" t="str">
        <f>SUBSTITUTE([5]签字版本!K326,MID([5]签字版本!K326,9,7),"*******")</f>
        <v>62303625*******2432</v>
      </c>
      <c r="K326" s="24" t="str">
        <f>[5]签字版本!L326</f>
        <v>连城县农村信用联社罗坊信用社</v>
      </c>
    </row>
    <row r="327" spans="1:11">
      <c r="A327" s="24" t="str">
        <f>[5]签字版本!A327</f>
        <v>321</v>
      </c>
      <c r="B327" s="24" t="str">
        <f>[5]签字版本!B327</f>
        <v>李爱凤</v>
      </c>
      <c r="C327" s="24" t="str">
        <f>SUBSTITUTE([5]签字版本!C327,MID([5]签字版本!C327,7,8),"********")</f>
        <v>352627********1926</v>
      </c>
      <c r="D327" s="25" t="str">
        <f>SUBSTITUTE([5]签字版本!D327,MID([5]签字版本!D327,4,4),"****")</f>
        <v>139****2445	</v>
      </c>
      <c r="E327" s="24" t="str">
        <f>[5]签字版本!E327</f>
        <v>上罗村</v>
      </c>
      <c r="F327" s="26">
        <f>[5]签字版本!F327</f>
        <v>1.48</v>
      </c>
      <c r="G327" s="26">
        <f t="shared" ref="G327:G390" si="10">F327</f>
        <v>1.48</v>
      </c>
      <c r="H327" s="26">
        <f t="shared" ref="H327:H390" si="11">G327*30</f>
        <v>44.4</v>
      </c>
      <c r="I327" s="26">
        <f>[5]签字版本!J327</f>
        <v>8.88</v>
      </c>
      <c r="J327" s="25" t="str">
        <f>SUBSTITUTE([5]签字版本!K327,MID([5]签字版本!K327,9,7),"*******")</f>
        <v>90908210*******0058293</v>
      </c>
      <c r="K327" s="24" t="str">
        <f>[5]签字版本!L327</f>
        <v>连城县农村信用联社罗坊信用社</v>
      </c>
    </row>
    <row r="328" spans="1:11">
      <c r="A328" s="24" t="str">
        <f>[5]签字版本!A328</f>
        <v>322</v>
      </c>
      <c r="B328" s="24" t="str">
        <f>[5]签字版本!B328</f>
        <v>罗礼新</v>
      </c>
      <c r="C328" s="24" t="str">
        <f>SUBSTITUTE([5]签字版本!C328,MID([5]签字版本!C328,7,8),"********")</f>
        <v>352627********1931</v>
      </c>
      <c r="D328" s="25" t="str">
        <f>SUBSTITUTE([5]签字版本!D328,MID([5]签字版本!D328,4,4),"****")</f>
        <v>139****9387 </v>
      </c>
      <c r="E328" s="24" t="str">
        <f>[5]签字版本!E328</f>
        <v>上罗村</v>
      </c>
      <c r="F328" s="26">
        <f>[5]签字版本!F328</f>
        <v>2.07</v>
      </c>
      <c r="G328" s="26">
        <f t="shared" si="10"/>
        <v>2.07</v>
      </c>
      <c r="H328" s="26">
        <f t="shared" si="11"/>
        <v>62.1</v>
      </c>
      <c r="I328" s="26">
        <f>[5]签字版本!J328</f>
        <v>12.42</v>
      </c>
      <c r="J328" s="25" t="str">
        <f>SUBSTITUTE([5]签字版本!K328,MID([5]签字版本!K328,9,7),"*******")</f>
        <v>90908210*******0058275</v>
      </c>
      <c r="K328" s="24" t="str">
        <f>[5]签字版本!L328</f>
        <v>连城县农村信用联社罗坊信用社</v>
      </c>
    </row>
    <row r="329" spans="1:11">
      <c r="A329" s="24" t="str">
        <f>[5]签字版本!A329</f>
        <v>323</v>
      </c>
      <c r="B329" s="24" t="str">
        <f>[5]签字版本!B329</f>
        <v>罗礼先</v>
      </c>
      <c r="C329" s="24" t="str">
        <f>SUBSTITUTE([5]签字版本!C329,MID([5]签字版本!C329,7,8),"********")</f>
        <v>352627********1931</v>
      </c>
      <c r="D329" s="25" t="str">
        <f>SUBSTITUTE([5]签字版本!D329,MID([5]签字版本!D329,4,4),"****")</f>
        <v>139****1688</v>
      </c>
      <c r="E329" s="24" t="str">
        <f>[5]签字版本!E329</f>
        <v>上罗村</v>
      </c>
      <c r="F329" s="26">
        <f>[5]签字版本!F329</f>
        <v>6.47</v>
      </c>
      <c r="G329" s="26">
        <f t="shared" si="10"/>
        <v>6.47</v>
      </c>
      <c r="H329" s="26">
        <f t="shared" si="11"/>
        <v>194.1</v>
      </c>
      <c r="I329" s="26">
        <f>[5]签字版本!J329</f>
        <v>38.82</v>
      </c>
      <c r="J329" s="25" t="str">
        <f>SUBSTITUTE([5]签字版本!K329,MID([5]签字版本!K329,9,7),"*******")</f>
        <v>90908210*******0058257</v>
      </c>
      <c r="K329" s="24" t="str">
        <f>[5]签字版本!L329</f>
        <v>连城县农村信用联社罗坊信用社</v>
      </c>
    </row>
    <row r="330" spans="1:11">
      <c r="A330" s="24" t="str">
        <f>[5]签字版本!A330</f>
        <v>324</v>
      </c>
      <c r="B330" s="24" t="str">
        <f>[5]签字版本!B330</f>
        <v>罗礼雪</v>
      </c>
      <c r="C330" s="24" t="str">
        <f>SUBSTITUTE([5]签字版本!C330,MID([5]签字版本!C330,7,8),"********")</f>
        <v>352627********1915</v>
      </c>
      <c r="D330" s="25" t="str">
        <f>SUBSTITUTE([5]签字版本!D330,MID([5]签字版本!D330,4,4),"****")</f>
        <v>134****4802</v>
      </c>
      <c r="E330" s="24" t="str">
        <f>[5]签字版本!E330</f>
        <v>上罗村</v>
      </c>
      <c r="F330" s="26">
        <f>[5]签字版本!F330</f>
        <v>2.42</v>
      </c>
      <c r="G330" s="26">
        <f t="shared" si="10"/>
        <v>2.42</v>
      </c>
      <c r="H330" s="26">
        <f t="shared" si="11"/>
        <v>72.6</v>
      </c>
      <c r="I330" s="26">
        <f>[5]签字版本!J330</f>
        <v>14.52</v>
      </c>
      <c r="J330" s="25" t="str">
        <f>SUBSTITUTE([5]签字版本!K330,MID([5]签字版本!K330,9,7),"*******")</f>
        <v>90908210*******0058266</v>
      </c>
      <c r="K330" s="24" t="str">
        <f>[5]签字版本!L330</f>
        <v>连城县农村信用联社罗坊信用社</v>
      </c>
    </row>
    <row r="331" spans="1:11">
      <c r="A331" s="24" t="str">
        <f>[5]签字版本!A331</f>
        <v>325</v>
      </c>
      <c r="B331" s="24" t="str">
        <f>[5]签字版本!B331</f>
        <v>黄小珍</v>
      </c>
      <c r="C331" s="24" t="str">
        <f>SUBSTITUTE([5]签字版本!C331,MID([5]签字版本!C331,7,8),"********")</f>
        <v>352627********3029</v>
      </c>
      <c r="D331" s="25" t="str">
        <f>SUBSTITUTE([5]签字版本!D331,MID([5]签字版本!D331,4,4),"****")</f>
        <v/>
      </c>
      <c r="E331" s="24" t="str">
        <f>[5]签字版本!E331</f>
        <v>上罗村</v>
      </c>
      <c r="F331" s="26">
        <f>[5]签字版本!F331</f>
        <v>2.57</v>
      </c>
      <c r="G331" s="26">
        <f t="shared" si="10"/>
        <v>2.57</v>
      </c>
      <c r="H331" s="26">
        <f t="shared" si="11"/>
        <v>77.1</v>
      </c>
      <c r="I331" s="26">
        <f>[5]签字版本!J331</f>
        <v>15.42</v>
      </c>
      <c r="J331" s="25" t="str">
        <f>SUBSTITUTE([5]签字版本!K331,MID([5]签字版本!K331,9,7),"*******")</f>
        <v>62218405*******8417</v>
      </c>
      <c r="K331" s="24" t="str">
        <f>[5]签字版本!L331</f>
        <v>连城县农村信用联社罗坊信用社</v>
      </c>
    </row>
    <row r="332" spans="1:11">
      <c r="A332" s="24" t="str">
        <f>[5]签字版本!A332</f>
        <v>326</v>
      </c>
      <c r="B332" s="24" t="str">
        <f>[5]签字版本!B332</f>
        <v>刘海英</v>
      </c>
      <c r="C332" s="24" t="str">
        <f>SUBSTITUTE([5]签字版本!C332,MID([5]签字版本!C332,7,8),"********")</f>
        <v>352627********1927</v>
      </c>
      <c r="D332" s="25" t="str">
        <f>SUBSTITUTE([5]签字版本!D332,MID([5]签字版本!D332,4,4),"****")</f>
        <v>136****0452 </v>
      </c>
      <c r="E332" s="24" t="str">
        <f>[5]签字版本!E332</f>
        <v>上罗村</v>
      </c>
      <c r="F332" s="26">
        <f>[5]签字版本!F332</f>
        <v>1.58</v>
      </c>
      <c r="G332" s="26">
        <f t="shared" si="10"/>
        <v>1.58</v>
      </c>
      <c r="H332" s="26">
        <f t="shared" si="11"/>
        <v>47.4</v>
      </c>
      <c r="I332" s="26">
        <f>[5]签字版本!J332</f>
        <v>9.48</v>
      </c>
      <c r="J332" s="25" t="str">
        <f>SUBSTITUTE([5]签字版本!K332,MID([5]签字版本!K332,9,7),"*******")</f>
        <v>62218405*******5428</v>
      </c>
      <c r="K332" s="24" t="str">
        <f>[5]签字版本!L332</f>
        <v>连城县农村信用联社罗坊信用社</v>
      </c>
    </row>
    <row r="333" spans="1:11">
      <c r="A333" s="24" t="str">
        <f>[5]签字版本!A333</f>
        <v>327</v>
      </c>
      <c r="B333" s="24" t="str">
        <f>[5]签字版本!B333</f>
        <v>罗龙太</v>
      </c>
      <c r="C333" s="24" t="str">
        <f>SUBSTITUTE([5]签字版本!C333,MID([5]签字版本!C333,7,8),"********")</f>
        <v>352627********1916</v>
      </c>
      <c r="D333" s="25" t="str">
        <f>SUBSTITUTE([5]签字版本!D333,MID([5]签字版本!D333,4,4),"****")</f>
        <v>133****1634</v>
      </c>
      <c r="E333" s="24" t="str">
        <f>[5]签字版本!E333</f>
        <v>上罗村</v>
      </c>
      <c r="F333" s="26">
        <f>[5]签字版本!F333</f>
        <v>3.91</v>
      </c>
      <c r="G333" s="26">
        <f t="shared" si="10"/>
        <v>3.91</v>
      </c>
      <c r="H333" s="26">
        <f t="shared" si="11"/>
        <v>117.3</v>
      </c>
      <c r="I333" s="26">
        <f>[5]签字版本!J333</f>
        <v>23.46</v>
      </c>
      <c r="J333" s="25" t="str">
        <f>SUBSTITUTE([5]签字版本!K333,MID([5]签字版本!K333,9,7),"*******")</f>
        <v>90908210*******0058186</v>
      </c>
      <c r="K333" s="24" t="str">
        <f>[5]签字版本!L333</f>
        <v>连城县农村信用联社罗坊信用社</v>
      </c>
    </row>
    <row r="334" spans="1:11">
      <c r="A334" s="24" t="str">
        <f>[5]签字版本!A334</f>
        <v>328</v>
      </c>
      <c r="B334" s="24" t="str">
        <f>[5]签字版本!B334</f>
        <v>罗火升</v>
      </c>
      <c r="C334" s="24" t="str">
        <f>SUBSTITUTE([5]签字版本!C334,MID([5]签字版本!C334,7,8),"********")</f>
        <v>352627********1913</v>
      </c>
      <c r="D334" s="25" t="str">
        <f>SUBSTITUTE([5]签字版本!D334,MID([5]签字版本!D334,4,4),"****")</f>
        <v>139****2854</v>
      </c>
      <c r="E334" s="24" t="str">
        <f>[5]签字版本!E334</f>
        <v>上罗村</v>
      </c>
      <c r="F334" s="26">
        <f>[5]签字版本!F334</f>
        <v>2.73</v>
      </c>
      <c r="G334" s="26">
        <f t="shared" si="10"/>
        <v>2.73</v>
      </c>
      <c r="H334" s="26">
        <f t="shared" si="11"/>
        <v>81.9</v>
      </c>
      <c r="I334" s="26">
        <f>[5]签字版本!J334</f>
        <v>16.38</v>
      </c>
      <c r="J334" s="25" t="str">
        <f>SUBSTITUTE([5]签字版本!K334,MID([5]签字版本!K334,9,7),"*******")</f>
        <v>90908210*******0058104</v>
      </c>
      <c r="K334" s="24" t="str">
        <f>[5]签字版本!L334</f>
        <v>连城县农村信用联社罗坊信用社</v>
      </c>
    </row>
    <row r="335" spans="1:11">
      <c r="A335" s="24" t="str">
        <f>[5]签字版本!A335</f>
        <v>329</v>
      </c>
      <c r="B335" s="24" t="str">
        <f>[5]签字版本!B335</f>
        <v>罗庆升</v>
      </c>
      <c r="C335" s="24" t="str">
        <f>SUBSTITUTE([5]签字版本!C335,MID([5]签字版本!C335,7,8),"********")</f>
        <v>352627********1913</v>
      </c>
      <c r="D335" s="25" t="str">
        <f>SUBSTITUTE([5]签字版本!D335,MID([5]签字版本!D335,4,4),"****")</f>
        <v>139****7941</v>
      </c>
      <c r="E335" s="24" t="str">
        <f>[5]签字版本!E335</f>
        <v>上罗村</v>
      </c>
      <c r="F335" s="26">
        <f>[5]签字版本!F335</f>
        <v>6.11</v>
      </c>
      <c r="G335" s="26">
        <f t="shared" si="10"/>
        <v>6.11</v>
      </c>
      <c r="H335" s="26">
        <f t="shared" si="11"/>
        <v>183.3</v>
      </c>
      <c r="I335" s="26">
        <f>[5]签字版本!J335</f>
        <v>36.66</v>
      </c>
      <c r="J335" s="25" t="str">
        <f>SUBSTITUTE([5]签字版本!K335,MID([5]签字版本!K335,9,7),"*******")</f>
        <v>90908210*******0058079</v>
      </c>
      <c r="K335" s="24" t="str">
        <f>[5]签字版本!L335</f>
        <v>连城县农村信用联社罗坊信用社</v>
      </c>
    </row>
    <row r="336" spans="1:11">
      <c r="A336" s="24" t="str">
        <f>[5]签字版本!A336</f>
        <v>330</v>
      </c>
      <c r="B336" s="24" t="str">
        <f>[5]签字版本!B336</f>
        <v>罗燕升</v>
      </c>
      <c r="C336" s="24" t="str">
        <f>SUBSTITUTE([5]签字版本!C336,MID([5]签字版本!C336,7,8),"********")</f>
        <v>352627********1911</v>
      </c>
      <c r="D336" s="25" t="str">
        <f>SUBSTITUTE([5]签字版本!D336,MID([5]签字版本!D336,4,4),"****")</f>
        <v>136****7480</v>
      </c>
      <c r="E336" s="24" t="str">
        <f>[5]签字版本!E336</f>
        <v>上罗村</v>
      </c>
      <c r="F336" s="26">
        <f>[5]签字版本!F336</f>
        <v>3.85</v>
      </c>
      <c r="G336" s="26">
        <f t="shared" si="10"/>
        <v>3.85</v>
      </c>
      <c r="H336" s="26">
        <f t="shared" si="11"/>
        <v>115.5</v>
      </c>
      <c r="I336" s="26">
        <f>[5]签字版本!J336</f>
        <v>23.1</v>
      </c>
      <c r="J336" s="25" t="str">
        <f>SUBSTITUTE([5]签字版本!K336,MID([5]签字版本!K336,9,7),"*******")</f>
        <v>62218405*******5410</v>
      </c>
      <c r="K336" s="24" t="str">
        <f>[5]签字版本!L336</f>
        <v>连城县农村信用联社罗坊信用社</v>
      </c>
    </row>
    <row r="337" spans="1:11">
      <c r="A337" s="24" t="str">
        <f>[5]签字版本!A337</f>
        <v>331</v>
      </c>
      <c r="B337" s="24" t="str">
        <f>[5]签字版本!B337</f>
        <v>罗前升</v>
      </c>
      <c r="C337" s="24" t="str">
        <f>SUBSTITUTE([5]签字版本!C337,MID([5]签字版本!C337,7,8),"********")</f>
        <v>352627********1910</v>
      </c>
      <c r="D337" s="25" t="str">
        <f>SUBSTITUTE([5]签字版本!D337,MID([5]签字版本!D337,4,4),"****")</f>
        <v>151****6151</v>
      </c>
      <c r="E337" s="24" t="str">
        <f>[5]签字版本!E337</f>
        <v>上罗村</v>
      </c>
      <c r="F337" s="26">
        <f>[5]签字版本!F337</f>
        <v>5.19</v>
      </c>
      <c r="G337" s="26">
        <f t="shared" si="10"/>
        <v>5.19</v>
      </c>
      <c r="H337" s="26">
        <f t="shared" si="11"/>
        <v>155.7</v>
      </c>
      <c r="I337" s="26">
        <f>[5]签字版本!J337</f>
        <v>31.14</v>
      </c>
      <c r="J337" s="25" t="str">
        <f>SUBSTITUTE([5]签字版本!K337,MID([5]签字版本!K337,9,7),"*******")</f>
        <v>90908210*******0058300</v>
      </c>
      <c r="K337" s="24" t="str">
        <f>[5]签字版本!L337</f>
        <v>连城县农村信用联社罗坊信用社</v>
      </c>
    </row>
    <row r="338" spans="1:11">
      <c r="A338" s="24" t="str">
        <f>[5]签字版本!A338</f>
        <v>332</v>
      </c>
      <c r="B338" s="24" t="str">
        <f>[5]签字版本!B338</f>
        <v>罗永升</v>
      </c>
      <c r="C338" s="24" t="str">
        <f>SUBSTITUTE([5]签字版本!C338,MID([5]签字版本!C338,7,8),"********")</f>
        <v>352627********1913</v>
      </c>
      <c r="D338" s="25" t="str">
        <f>SUBSTITUTE([5]签字版本!D338,MID([5]签字版本!D338,4,4),"****")</f>
        <v>136****7552</v>
      </c>
      <c r="E338" s="24" t="str">
        <f>[5]签字版本!E338</f>
        <v>上罗村</v>
      </c>
      <c r="F338" s="26">
        <f>[5]签字版本!F338</f>
        <v>2.3</v>
      </c>
      <c r="G338" s="26">
        <f t="shared" si="10"/>
        <v>2.3</v>
      </c>
      <c r="H338" s="26">
        <f t="shared" si="11"/>
        <v>69</v>
      </c>
      <c r="I338" s="26">
        <f>[5]签字版本!J338</f>
        <v>13.8</v>
      </c>
      <c r="J338" s="25" t="str">
        <f>SUBSTITUTE([5]签字版本!K338,MID([5]签字版本!K338,9,7),"*******")</f>
        <v>90908210*******0058159</v>
      </c>
      <c r="K338" s="24" t="str">
        <f>[5]签字版本!L338</f>
        <v>连城县农村信用联社罗坊信用社</v>
      </c>
    </row>
    <row r="339" spans="1:11">
      <c r="A339" s="24" t="str">
        <f>[5]签字版本!A339</f>
        <v>333</v>
      </c>
      <c r="B339" s="24" t="str">
        <f>[5]签字版本!B339</f>
        <v>罗鸽林</v>
      </c>
      <c r="C339" s="24" t="str">
        <f>SUBSTITUTE([5]签字版本!C339,MID([5]签字版本!C339,7,8),"********")</f>
        <v>352627********1917</v>
      </c>
      <c r="D339" s="25" t="str">
        <f>SUBSTITUTE([5]签字版本!D339,MID([5]签字版本!D339,4,4),"****")</f>
        <v>134****1239</v>
      </c>
      <c r="E339" s="24" t="str">
        <f>[5]签字版本!E339</f>
        <v>上罗村</v>
      </c>
      <c r="F339" s="26">
        <f>[5]签字版本!F339</f>
        <v>0.74</v>
      </c>
      <c r="G339" s="26">
        <f t="shared" si="10"/>
        <v>0.74</v>
      </c>
      <c r="H339" s="26">
        <f t="shared" si="11"/>
        <v>22.2</v>
      </c>
      <c r="I339" s="26">
        <f>[5]签字版本!J339</f>
        <v>4.44</v>
      </c>
      <c r="J339" s="25" t="str">
        <f>SUBSTITUTE([5]签字版本!K339,MID([5]签字版本!K339,9,7),"*******")</f>
        <v>90908210*******0058337</v>
      </c>
      <c r="K339" s="24" t="str">
        <f>[5]签字版本!L339</f>
        <v>连城县农村信用联社罗坊信用社</v>
      </c>
    </row>
    <row r="340" spans="1:11">
      <c r="A340" s="24" t="str">
        <f>[5]签字版本!A340</f>
        <v>334</v>
      </c>
      <c r="B340" s="24" t="str">
        <f>[5]签字版本!B340</f>
        <v>罗海炎</v>
      </c>
      <c r="C340" s="24" t="str">
        <f>SUBSTITUTE([5]签字版本!C340,MID([5]签字版本!C340,7,8),"********")</f>
        <v>352627********1919</v>
      </c>
      <c r="D340" s="25" t="str">
        <f>SUBSTITUTE([5]签字版本!D340,MID([5]签字版本!D340,4,4),"****")</f>
        <v>185****1926</v>
      </c>
      <c r="E340" s="24" t="str">
        <f>[5]签字版本!E340</f>
        <v>上罗村</v>
      </c>
      <c r="F340" s="26">
        <f>[5]签字版本!F340</f>
        <v>4.64</v>
      </c>
      <c r="G340" s="26">
        <f t="shared" si="10"/>
        <v>4.64</v>
      </c>
      <c r="H340" s="26">
        <f t="shared" si="11"/>
        <v>139.2</v>
      </c>
      <c r="I340" s="26">
        <f>[5]签字版本!J340</f>
        <v>27.84</v>
      </c>
      <c r="J340" s="25" t="str">
        <f>SUBSTITUTE([5]签字版本!K340,MID([5]签字版本!K340,9,7),"*******")</f>
        <v>62218405*******6103</v>
      </c>
      <c r="K340" s="24" t="str">
        <f>[5]签字版本!L340</f>
        <v>连城县农村信用联社罗坊信用社</v>
      </c>
    </row>
    <row r="341" spans="1:11">
      <c r="A341" s="24" t="str">
        <f>[5]签字版本!A341</f>
        <v>335</v>
      </c>
      <c r="B341" s="24" t="str">
        <f>[5]签字版本!B341</f>
        <v>罗礼明</v>
      </c>
      <c r="C341" s="24" t="str">
        <f>SUBSTITUTE([5]签字版本!C341,MID([5]签字版本!C341,7,8),"********")</f>
        <v>352627********1914</v>
      </c>
      <c r="D341" s="25" t="str">
        <f>SUBSTITUTE([5]签字版本!D341,MID([5]签字版本!D341,4,4),"****")</f>
        <v>151****2178</v>
      </c>
      <c r="E341" s="24" t="str">
        <f>[5]签字版本!E341</f>
        <v>上罗村</v>
      </c>
      <c r="F341" s="26">
        <f>[5]签字版本!F341</f>
        <v>2.06</v>
      </c>
      <c r="G341" s="26">
        <f t="shared" si="10"/>
        <v>2.06</v>
      </c>
      <c r="H341" s="26">
        <f t="shared" si="11"/>
        <v>61.8</v>
      </c>
      <c r="I341" s="26">
        <f>[5]签字版本!J341</f>
        <v>12.36</v>
      </c>
      <c r="J341" s="25" t="str">
        <f>SUBSTITUTE([5]签字版本!K341,MID([5]签字版本!K341,9,7),"*******")</f>
        <v>90908210*******0058505</v>
      </c>
      <c r="K341" s="24" t="str">
        <f>[5]签字版本!L341</f>
        <v>连城县农村信用联社罗坊信用社</v>
      </c>
    </row>
    <row r="342" spans="1:11">
      <c r="A342" s="24" t="str">
        <f>[5]签字版本!A342</f>
        <v>336</v>
      </c>
      <c r="B342" s="24" t="str">
        <f>[5]签字版本!B342</f>
        <v>陈凤珍</v>
      </c>
      <c r="C342" s="24" t="str">
        <f>SUBSTITUTE([5]签字版本!C342,MID([5]签字版本!C342,7,8),"********")</f>
        <v>352627********1924</v>
      </c>
      <c r="D342" s="25" t="str">
        <f>SUBSTITUTE([5]签字版本!D342,MID([5]签字版本!D342,4,4),"****")</f>
        <v>150****4303</v>
      </c>
      <c r="E342" s="24" t="str">
        <f>[5]签字版本!E342</f>
        <v>上罗村</v>
      </c>
      <c r="F342" s="26">
        <f>[5]签字版本!F342</f>
        <v>2.29</v>
      </c>
      <c r="G342" s="26">
        <f t="shared" si="10"/>
        <v>2.29</v>
      </c>
      <c r="H342" s="26">
        <f t="shared" si="11"/>
        <v>68.7</v>
      </c>
      <c r="I342" s="26">
        <f>[5]签字版本!J342</f>
        <v>13.74</v>
      </c>
      <c r="J342" s="25" t="str">
        <f>SUBSTITUTE([5]签字版本!K342,MID([5]签字版本!K342,9,7),"*******")</f>
        <v>90908210*******0058462</v>
      </c>
      <c r="K342" s="24" t="str">
        <f>[5]签字版本!L342</f>
        <v>连城县农村信用联社罗坊信用社</v>
      </c>
    </row>
    <row r="343" spans="1:11">
      <c r="A343" s="24" t="str">
        <f>[5]签字版本!A343</f>
        <v>337</v>
      </c>
      <c r="B343" s="24" t="str">
        <f>[5]签字版本!B343</f>
        <v>罗礼聪</v>
      </c>
      <c r="C343" s="24" t="str">
        <f>SUBSTITUTE([5]签字版本!C343,MID([5]签字版本!C343,7,8),"********")</f>
        <v>352627********191X</v>
      </c>
      <c r="D343" s="25" t="str">
        <f>SUBSTITUTE([5]签字版本!D343,MID([5]签字版本!D343,4,4),"****")</f>
        <v>150****4809</v>
      </c>
      <c r="E343" s="24" t="str">
        <f>[5]签字版本!E343</f>
        <v>上罗村</v>
      </c>
      <c r="F343" s="26">
        <f>[5]签字版本!F343</f>
        <v>1.43</v>
      </c>
      <c r="G343" s="26">
        <f t="shared" si="10"/>
        <v>1.43</v>
      </c>
      <c r="H343" s="26">
        <f t="shared" si="11"/>
        <v>42.9</v>
      </c>
      <c r="I343" s="26">
        <f>[5]签字版本!J343</f>
        <v>8.58</v>
      </c>
      <c r="J343" s="25" t="str">
        <f>SUBSTITUTE([5]签字版本!K343,MID([5]签字版本!K343,9,7),"*******")</f>
        <v>90908210*******0058499</v>
      </c>
      <c r="K343" s="24" t="str">
        <f>[5]签字版本!L343</f>
        <v>连城县农村信用联社罗坊信用社</v>
      </c>
    </row>
    <row r="344" spans="1:11">
      <c r="A344" s="24" t="str">
        <f>[5]签字版本!A344</f>
        <v>338</v>
      </c>
      <c r="B344" s="24" t="str">
        <f>[5]签字版本!B344</f>
        <v>徐生群</v>
      </c>
      <c r="C344" s="24" t="str">
        <f>SUBSTITUTE([5]签字版本!C344,MID([5]签字版本!C344,7,8),"********")</f>
        <v>352627********1926</v>
      </c>
      <c r="D344" s="25" t="str">
        <f>SUBSTITUTE([5]签字版本!D344,MID([5]签字版本!D344,4,4),"****")</f>
        <v>159****6949</v>
      </c>
      <c r="E344" s="24" t="str">
        <f>[5]签字版本!E344</f>
        <v>上罗村</v>
      </c>
      <c r="F344" s="26">
        <f>[5]签字版本!F344</f>
        <v>1.85</v>
      </c>
      <c r="G344" s="26">
        <f t="shared" si="10"/>
        <v>1.85</v>
      </c>
      <c r="H344" s="26">
        <f t="shared" si="11"/>
        <v>55.5</v>
      </c>
      <c r="I344" s="26">
        <f>[5]签字版本!J344</f>
        <v>11.1</v>
      </c>
      <c r="J344" s="25" t="str">
        <f>SUBSTITUTE([5]签字版本!K344,MID([5]签字版本!K344,9,7),"*******")</f>
        <v>90908210*******0058435</v>
      </c>
      <c r="K344" s="24" t="str">
        <f>[5]签字版本!L344</f>
        <v>连城县农村信用联社罗坊信用社</v>
      </c>
    </row>
    <row r="345" spans="1:11">
      <c r="A345" s="24" t="str">
        <f>[5]签字版本!A345</f>
        <v>339</v>
      </c>
      <c r="B345" s="24" t="str">
        <f>[5]签字版本!B345</f>
        <v>罗贞太</v>
      </c>
      <c r="C345" s="24" t="str">
        <f>SUBSTITUTE([5]签字版本!C345,MID([5]签字版本!C345,7,8),"********")</f>
        <v>352627********1919</v>
      </c>
      <c r="D345" s="25" t="str">
        <f>SUBSTITUTE([5]签字版本!D345,MID([5]签字版本!D345,4,4),"****")</f>
        <v>186****9391</v>
      </c>
      <c r="E345" s="24" t="str">
        <f>[5]签字版本!E345</f>
        <v>上罗村</v>
      </c>
      <c r="F345" s="26">
        <f>[5]签字版本!F345</f>
        <v>2.53</v>
      </c>
      <c r="G345" s="26">
        <f t="shared" si="10"/>
        <v>2.53</v>
      </c>
      <c r="H345" s="26">
        <f t="shared" si="11"/>
        <v>75.9</v>
      </c>
      <c r="I345" s="26">
        <f>[5]签字版本!J345</f>
        <v>15.18</v>
      </c>
      <c r="J345" s="25" t="str">
        <f>SUBSTITUTE([5]签字版本!K345,MID([5]签字版本!K345,9,7),"*******")</f>
        <v>90908210*******0058596</v>
      </c>
      <c r="K345" s="24" t="str">
        <f>[5]签字版本!L345</f>
        <v>连城县农村信用联社罗坊信用社</v>
      </c>
    </row>
    <row r="346" spans="1:11">
      <c r="A346" s="24" t="str">
        <f>[5]签字版本!A346</f>
        <v>340</v>
      </c>
      <c r="B346" s="24" t="str">
        <f>[5]签字版本!B346</f>
        <v>罗礼新</v>
      </c>
      <c r="C346" s="24" t="str">
        <f>SUBSTITUTE([5]签字版本!C346,MID([5]签字版本!C346,7,8),"********")</f>
        <v>352627********1910</v>
      </c>
      <c r="D346" s="25" t="str">
        <f>SUBSTITUTE([5]签字版本!D346,MID([5]签字版本!D346,4,4),"****")</f>
        <v>152****2185 </v>
      </c>
      <c r="E346" s="24" t="str">
        <f>[5]签字版本!E346</f>
        <v>上罗村</v>
      </c>
      <c r="F346" s="26">
        <f>[5]签字版本!F346</f>
        <v>3.51</v>
      </c>
      <c r="G346" s="26">
        <f t="shared" si="10"/>
        <v>3.51</v>
      </c>
      <c r="H346" s="26">
        <f t="shared" si="11"/>
        <v>105.3</v>
      </c>
      <c r="I346" s="26">
        <f>[5]签字版本!J346</f>
        <v>21.06</v>
      </c>
      <c r="J346" s="25" t="str">
        <f>SUBSTITUTE([5]签字版本!K346,MID([5]签字版本!K346,9,7),"*******")</f>
        <v>90908210*******0188660</v>
      </c>
      <c r="K346" s="24" t="str">
        <f>[5]签字版本!L346</f>
        <v>连城县农村信用联社罗坊信用社</v>
      </c>
    </row>
    <row r="347" spans="1:11">
      <c r="A347" s="24" t="str">
        <f>[5]签字版本!A347</f>
        <v>341</v>
      </c>
      <c r="B347" s="24" t="str">
        <f>[5]签字版本!B347</f>
        <v>罗合兴</v>
      </c>
      <c r="C347" s="24" t="str">
        <f>SUBSTITUTE([5]签字版本!C347,MID([5]签字版本!C347,7,8),"********")</f>
        <v>352627********1937</v>
      </c>
      <c r="D347" s="25" t="str">
        <f>SUBSTITUTE([5]签字版本!D347,MID([5]签字版本!D347,4,4),"****")</f>
        <v>152****2235</v>
      </c>
      <c r="E347" s="24" t="str">
        <f>[5]签字版本!E347</f>
        <v>上罗村</v>
      </c>
      <c r="F347" s="26">
        <f>[5]签字版本!F347</f>
        <v>3.2</v>
      </c>
      <c r="G347" s="26">
        <f t="shared" si="10"/>
        <v>3.2</v>
      </c>
      <c r="H347" s="26">
        <f t="shared" si="11"/>
        <v>96</v>
      </c>
      <c r="I347" s="26">
        <f>[5]签字版本!J347</f>
        <v>19.2</v>
      </c>
      <c r="J347" s="25" t="str">
        <f>SUBSTITUTE([5]签字版本!K347,MID([5]签字版本!K347,9,7),"*******")</f>
        <v>90908210*******0058612</v>
      </c>
      <c r="K347" s="24" t="str">
        <f>[5]签字版本!L347</f>
        <v>连城县农村信用联社罗坊信用社</v>
      </c>
    </row>
    <row r="348" spans="1:11">
      <c r="A348" s="24" t="str">
        <f>[5]签字版本!A348</f>
        <v>342</v>
      </c>
      <c r="B348" s="24" t="str">
        <f>[5]签字版本!B348</f>
        <v>罗炎升</v>
      </c>
      <c r="C348" s="24" t="str">
        <f>SUBSTITUTE([5]签字版本!C348,MID([5]签字版本!C348,7,8),"********")</f>
        <v>352627********1934</v>
      </c>
      <c r="D348" s="25" t="str">
        <f>SUBSTITUTE([5]签字版本!D348,MID([5]签字版本!D348,4,4),"****")</f>
        <v>182****4020</v>
      </c>
      <c r="E348" s="24" t="str">
        <f>[5]签字版本!E348</f>
        <v>上罗村</v>
      </c>
      <c r="F348" s="26">
        <f>[5]签字版本!F348</f>
        <v>1.31</v>
      </c>
      <c r="G348" s="26">
        <f t="shared" si="10"/>
        <v>1.31</v>
      </c>
      <c r="H348" s="26">
        <f t="shared" si="11"/>
        <v>39.3</v>
      </c>
      <c r="I348" s="26">
        <f>[5]签字版本!J348</f>
        <v>7.86</v>
      </c>
      <c r="J348" s="25" t="str">
        <f>SUBSTITUTE([5]签字版本!K348,MID([5]签字版本!K348,9,7),"*******")</f>
        <v>90908210*******0058444</v>
      </c>
      <c r="K348" s="24" t="str">
        <f>[5]签字版本!L348</f>
        <v>连城县农村信用联社罗坊信用社</v>
      </c>
    </row>
    <row r="349" spans="1:11">
      <c r="A349" s="24" t="str">
        <f>[5]签字版本!A349</f>
        <v>343</v>
      </c>
      <c r="B349" s="24" t="str">
        <f>[5]签字版本!B349</f>
        <v>罗明信</v>
      </c>
      <c r="C349" s="24" t="str">
        <f>SUBSTITUTE([5]签字版本!C349,MID([5]签字版本!C349,7,8),"********")</f>
        <v>352627********1919</v>
      </c>
      <c r="D349" s="25" t="str">
        <f>SUBSTITUTE([5]签字版本!D349,MID([5]签字版本!D349,4,4),"****")</f>
        <v>138****0700</v>
      </c>
      <c r="E349" s="24" t="str">
        <f>[5]签字版本!E349</f>
        <v>上罗村</v>
      </c>
      <c r="F349" s="26">
        <f>[5]签字版本!F349</f>
        <v>4.68</v>
      </c>
      <c r="G349" s="26">
        <f t="shared" si="10"/>
        <v>4.68</v>
      </c>
      <c r="H349" s="26">
        <f t="shared" si="11"/>
        <v>140.4</v>
      </c>
      <c r="I349" s="26">
        <f>[5]签字版本!J349</f>
        <v>28.08</v>
      </c>
      <c r="J349" s="25" t="str">
        <f>SUBSTITUTE([5]签字版本!K349,MID([5]签字版本!K349,9,7),"*******")</f>
        <v>90908210*******0058391</v>
      </c>
      <c r="K349" s="24" t="str">
        <f>[5]签字版本!L349</f>
        <v>连城县农村信用联社罗坊信用社</v>
      </c>
    </row>
    <row r="350" spans="1:11">
      <c r="A350" s="24" t="str">
        <f>[5]签字版本!A350</f>
        <v>344</v>
      </c>
      <c r="B350" s="24" t="str">
        <f>[5]签字版本!B350</f>
        <v>罗水林</v>
      </c>
      <c r="C350" s="24" t="str">
        <f>SUBSTITUTE([5]签字版本!C350,MID([5]签字版本!C350,7,8),"********")</f>
        <v>352627********1917</v>
      </c>
      <c r="D350" s="25" t="str">
        <f>SUBSTITUTE([5]签字版本!D350,MID([5]签字版本!D350,4,4),"****")</f>
        <v>159****8033</v>
      </c>
      <c r="E350" s="24" t="str">
        <f>[5]签字版本!E350</f>
        <v>上罗村</v>
      </c>
      <c r="F350" s="26">
        <f>[5]签字版本!F350</f>
        <v>3.14</v>
      </c>
      <c r="G350" s="26">
        <f t="shared" si="10"/>
        <v>3.14</v>
      </c>
      <c r="H350" s="26">
        <f t="shared" si="11"/>
        <v>94.2</v>
      </c>
      <c r="I350" s="26">
        <f>[5]签字版本!J350</f>
        <v>18.84</v>
      </c>
      <c r="J350" s="25" t="str">
        <f>SUBSTITUTE([5]签字版本!K350,MID([5]签字版本!K350,9,7),"*******")</f>
        <v>62218405*******6012</v>
      </c>
      <c r="K350" s="24" t="str">
        <f>[5]签字版本!L350</f>
        <v>连城县农村信用联社罗坊信用社</v>
      </c>
    </row>
    <row r="351" spans="1:11">
      <c r="A351" s="24" t="str">
        <f>[5]签字版本!A351</f>
        <v>345</v>
      </c>
      <c r="B351" s="24" t="str">
        <f>[5]签字版本!B351</f>
        <v>罗智升</v>
      </c>
      <c r="C351" s="24" t="str">
        <f>SUBSTITUTE([5]签字版本!C351,MID([5]签字版本!C351,7,8),"********")</f>
        <v>352627********1912</v>
      </c>
      <c r="D351" s="25" t="str">
        <f>SUBSTITUTE([5]签字版本!D351,MID([5]签字版本!D351,4,4),"****")</f>
        <v>185****4328</v>
      </c>
      <c r="E351" s="24" t="str">
        <f>[5]签字版本!E351</f>
        <v>上罗村</v>
      </c>
      <c r="F351" s="26">
        <f>[5]签字版本!F351</f>
        <v>3.75</v>
      </c>
      <c r="G351" s="26">
        <f t="shared" si="10"/>
        <v>3.75</v>
      </c>
      <c r="H351" s="26">
        <f t="shared" si="11"/>
        <v>112.5</v>
      </c>
      <c r="I351" s="26">
        <f>[5]签字版本!J351</f>
        <v>22.5</v>
      </c>
      <c r="J351" s="25" t="str">
        <f>SUBSTITUTE([5]签字版本!K351,MID([5]签字版本!K351,9,7),"*******")</f>
        <v>90908210*******0058426</v>
      </c>
      <c r="K351" s="24" t="str">
        <f>[5]签字版本!L351</f>
        <v>连城县农村信用联社罗坊信用社</v>
      </c>
    </row>
    <row r="352" spans="1:11">
      <c r="A352" s="24" t="str">
        <f>[5]签字版本!A352</f>
        <v>346</v>
      </c>
      <c r="B352" s="24" t="str">
        <f>[5]签字版本!B352</f>
        <v>罗洪东</v>
      </c>
      <c r="C352" s="24" t="str">
        <f>SUBSTITUTE([5]签字版本!C352,MID([5]签字版本!C352,7,8),"********")</f>
        <v>352627********1936</v>
      </c>
      <c r="D352" s="25" t="str">
        <f>SUBSTITUTE([5]签字版本!D352,MID([5]签字版本!D352,4,4),"****")</f>
        <v>136****2623</v>
      </c>
      <c r="E352" s="24" t="str">
        <f>[5]签字版本!E352</f>
        <v>上罗村</v>
      </c>
      <c r="F352" s="26">
        <f>[5]签字版本!F352</f>
        <v>2.54</v>
      </c>
      <c r="G352" s="26">
        <f t="shared" si="10"/>
        <v>2.54</v>
      </c>
      <c r="H352" s="26">
        <f t="shared" si="11"/>
        <v>76.2</v>
      </c>
      <c r="I352" s="26">
        <f>[5]签字版本!J352</f>
        <v>15.24</v>
      </c>
      <c r="J352" s="25" t="str">
        <f>SUBSTITUTE([5]签字版本!K352,MID([5]签字版本!K352,9,7),"*******")</f>
        <v>90908210*******0058523</v>
      </c>
      <c r="K352" s="24" t="str">
        <f>[5]签字版本!L352</f>
        <v>连城县农村信用联社罗坊信用社</v>
      </c>
    </row>
    <row r="353" spans="1:11">
      <c r="A353" s="24" t="str">
        <f>[5]签字版本!A353</f>
        <v>347</v>
      </c>
      <c r="B353" s="24" t="str">
        <f>[5]签字版本!B353</f>
        <v>揭春玉</v>
      </c>
      <c r="C353" s="24" t="str">
        <f>SUBSTITUTE([5]签字版本!C353,MID([5]签字版本!C353,7,8),"********")</f>
        <v>352627********192X</v>
      </c>
      <c r="D353" s="25" t="str">
        <f>SUBSTITUTE([5]签字版本!D353,MID([5]签字版本!D353,4,4),"****")</f>
        <v>183****9828</v>
      </c>
      <c r="E353" s="24" t="str">
        <f>[5]签字版本!E353</f>
        <v>上罗村</v>
      </c>
      <c r="F353" s="26">
        <f>[5]签字版本!F353</f>
        <v>1.23</v>
      </c>
      <c r="G353" s="26">
        <f t="shared" si="10"/>
        <v>1.23</v>
      </c>
      <c r="H353" s="26">
        <f t="shared" si="11"/>
        <v>36.9</v>
      </c>
      <c r="I353" s="26">
        <f>[5]签字版本!J353</f>
        <v>7.38</v>
      </c>
      <c r="J353" s="25" t="str">
        <f>SUBSTITUTE([5]签字版本!K353,MID([5]签字版本!K353,9,7),"*******")</f>
        <v>62218405*******2879</v>
      </c>
      <c r="K353" s="24" t="str">
        <f>[5]签字版本!L353</f>
        <v>连城县农村信用联社罗坊信用社</v>
      </c>
    </row>
    <row r="354" spans="1:11">
      <c r="A354" s="24" t="str">
        <f>[5]签字版本!A354</f>
        <v>348</v>
      </c>
      <c r="B354" s="24" t="str">
        <f>[5]签字版本!B354</f>
        <v>罗淑群</v>
      </c>
      <c r="C354" s="24" t="str">
        <f>SUBSTITUTE([5]签字版本!C354,MID([5]签字版本!C354,7,8),"********")</f>
        <v>352627********1926</v>
      </c>
      <c r="D354" s="25" t="str">
        <f>SUBSTITUTE([5]签字版本!D354,MID([5]签字版本!D354,4,4),"****")</f>
        <v>158****6312</v>
      </c>
      <c r="E354" s="24" t="str">
        <f>[5]签字版本!E354</f>
        <v>上罗村</v>
      </c>
      <c r="F354" s="26">
        <f>[5]签字版本!F354</f>
        <v>1.96</v>
      </c>
      <c r="G354" s="26">
        <f t="shared" si="10"/>
        <v>1.96</v>
      </c>
      <c r="H354" s="26">
        <f t="shared" si="11"/>
        <v>58.8</v>
      </c>
      <c r="I354" s="26">
        <f>[5]签字版本!J354</f>
        <v>11.76</v>
      </c>
      <c r="J354" s="25" t="str">
        <f>SUBSTITUTE([5]签字版本!K354,MID([5]签字版本!K354,9,7),"*******")</f>
        <v>62218405*******4215</v>
      </c>
      <c r="K354" s="24" t="str">
        <f>[5]签字版本!L354</f>
        <v>连城县农村信用联社罗坊信用社</v>
      </c>
    </row>
    <row r="355" spans="1:11">
      <c r="A355" s="24" t="str">
        <f>[5]签字版本!A355</f>
        <v>349</v>
      </c>
      <c r="B355" s="24" t="str">
        <f>[5]签字版本!B355</f>
        <v>罗小峰</v>
      </c>
      <c r="C355" s="24" t="str">
        <f>SUBSTITUTE([5]签字版本!C355,MID([5]签字版本!C355,7,8),"********")</f>
        <v>352627********1918</v>
      </c>
      <c r="D355" s="25" t="str">
        <f>SUBSTITUTE([5]签字版本!D355,MID([5]签字版本!D355,4,4),"****")</f>
        <v>135****2084</v>
      </c>
      <c r="E355" s="24" t="str">
        <f>[5]签字版本!E355</f>
        <v>上罗村</v>
      </c>
      <c r="F355" s="26">
        <f>[5]签字版本!F355</f>
        <v>6.82</v>
      </c>
      <c r="G355" s="26">
        <f t="shared" si="10"/>
        <v>6.82</v>
      </c>
      <c r="H355" s="26">
        <f t="shared" si="11"/>
        <v>204.6</v>
      </c>
      <c r="I355" s="26">
        <f>[5]签字版本!J355</f>
        <v>40.92</v>
      </c>
      <c r="J355" s="25" t="str">
        <f>SUBSTITUTE([5]签字版本!K355,MID([5]签字版本!K355,9,7),"*******")</f>
        <v>90908210*******0058417</v>
      </c>
      <c r="K355" s="24" t="str">
        <f>[5]签字版本!L355</f>
        <v>连城县农村信用联社罗坊信用社</v>
      </c>
    </row>
    <row r="356" spans="1:11">
      <c r="A356" s="24" t="str">
        <f>[5]签字版本!A356</f>
        <v>350</v>
      </c>
      <c r="B356" s="24" t="str">
        <f>[5]签字版本!B356</f>
        <v>罗益海</v>
      </c>
      <c r="C356" s="24" t="str">
        <f>SUBSTITUTE([5]签字版本!C356,MID([5]签字版本!C356,7,8),"********")</f>
        <v>352627********1919</v>
      </c>
      <c r="D356" s="25" t="str">
        <f>SUBSTITUTE([5]签字版本!D356,MID([5]签字版本!D356,4,4),"****")</f>
        <v>151****6601 </v>
      </c>
      <c r="E356" s="24" t="str">
        <f>[5]签字版本!E356</f>
        <v>上罗村</v>
      </c>
      <c r="F356" s="26">
        <f>[5]签字版本!F356</f>
        <v>5.12</v>
      </c>
      <c r="G356" s="26">
        <f t="shared" si="10"/>
        <v>5.12</v>
      </c>
      <c r="H356" s="26">
        <f t="shared" si="11"/>
        <v>153.6</v>
      </c>
      <c r="I356" s="26">
        <f>[5]签字版本!J356</f>
        <v>30.72</v>
      </c>
      <c r="J356" s="25" t="str">
        <f>SUBSTITUTE([5]签字版本!K356,MID([5]签字版本!K356,9,7),"*******")</f>
        <v>90908210*******0058355</v>
      </c>
      <c r="K356" s="24" t="str">
        <f>[5]签字版本!L356</f>
        <v>连城县农村信用联社罗坊信用社</v>
      </c>
    </row>
    <row r="357" spans="1:11">
      <c r="A357" s="24" t="str">
        <f>[5]签字版本!A357</f>
        <v>351</v>
      </c>
      <c r="B357" s="24" t="str">
        <f>[5]签字版本!B357</f>
        <v>罗鹤旦</v>
      </c>
      <c r="C357" s="24" t="str">
        <f>SUBSTITUTE([5]签字版本!C357,MID([5]签字版本!C357,7,8),"********")</f>
        <v>352627********1912</v>
      </c>
      <c r="D357" s="25" t="str">
        <f>SUBSTITUTE([5]签字版本!D357,MID([5]签字版本!D357,4,4),"****")</f>
        <v>151****1814 </v>
      </c>
      <c r="E357" s="24" t="str">
        <f>[5]签字版本!E357</f>
        <v>上罗村</v>
      </c>
      <c r="F357" s="26">
        <f>[5]签字版本!F357</f>
        <v>2.95</v>
      </c>
      <c r="G357" s="26">
        <f t="shared" si="10"/>
        <v>2.95</v>
      </c>
      <c r="H357" s="26">
        <f t="shared" si="11"/>
        <v>88.5</v>
      </c>
      <c r="I357" s="26">
        <f>[5]签字版本!J357</f>
        <v>17.7</v>
      </c>
      <c r="J357" s="25" t="str">
        <f>SUBSTITUTE([5]签字版本!K357,MID([5]签字版本!K357,9,7),"*******")</f>
        <v>90908210*******0058364</v>
      </c>
      <c r="K357" s="24" t="str">
        <f>[5]签字版本!L357</f>
        <v>连城县农村信用联社罗坊信用社</v>
      </c>
    </row>
    <row r="358" spans="1:11">
      <c r="A358" s="24" t="str">
        <f>[5]签字版本!A358</f>
        <v>352</v>
      </c>
      <c r="B358" s="24" t="str">
        <f>[5]签字版本!B358</f>
        <v>罗益良</v>
      </c>
      <c r="C358" s="24" t="str">
        <f>SUBSTITUTE([5]签字版本!C358,MID([5]签字版本!C358,7,8),"********")</f>
        <v>352627********1916</v>
      </c>
      <c r="D358" s="25" t="str">
        <f>SUBSTITUTE([5]签字版本!D358,MID([5]签字版本!D358,4,4),"****")</f>
        <v>188****3728 </v>
      </c>
      <c r="E358" s="24" t="str">
        <f>[5]签字版本!E358</f>
        <v>上罗村</v>
      </c>
      <c r="F358" s="26">
        <f>[5]签字版本!F358</f>
        <v>3.43</v>
      </c>
      <c r="G358" s="26">
        <f t="shared" si="10"/>
        <v>3.43</v>
      </c>
      <c r="H358" s="26">
        <f t="shared" si="11"/>
        <v>102.9</v>
      </c>
      <c r="I358" s="26">
        <f>[5]签字版本!J358</f>
        <v>20.58</v>
      </c>
      <c r="J358" s="25" t="str">
        <f>SUBSTITUTE([5]签字版本!K358,MID([5]签字版本!K358,9,7),"*******")</f>
        <v>90908210*******0058373</v>
      </c>
      <c r="K358" s="24" t="str">
        <f>[5]签字版本!L358</f>
        <v>连城县农村信用联社罗坊信用社</v>
      </c>
    </row>
    <row r="359" spans="1:11">
      <c r="A359" s="24" t="str">
        <f>[5]签字版本!A359</f>
        <v>353</v>
      </c>
      <c r="B359" s="24" t="str">
        <f>[5]签字版本!B359</f>
        <v>罗伟林</v>
      </c>
      <c r="C359" s="24" t="str">
        <f>SUBSTITUTE([5]签字版本!C359,MID([5]签字版本!C359,7,8),"********")</f>
        <v>352627********1912</v>
      </c>
      <c r="D359" s="25" t="str">
        <f>SUBSTITUTE([5]签字版本!D359,MID([5]签字版本!D359,4,4),"****")</f>
        <v>152****6639</v>
      </c>
      <c r="E359" s="24" t="str">
        <f>[5]签字版本!E359</f>
        <v>上罗村</v>
      </c>
      <c r="F359" s="26">
        <f>[5]签字版本!F359</f>
        <v>1.33</v>
      </c>
      <c r="G359" s="26">
        <f t="shared" si="10"/>
        <v>1.33</v>
      </c>
      <c r="H359" s="26">
        <f t="shared" si="11"/>
        <v>39.9</v>
      </c>
      <c r="I359" s="26">
        <f>[5]签字版本!J359</f>
        <v>7.98</v>
      </c>
      <c r="J359" s="25" t="str">
        <f>SUBSTITUTE([5]签字版本!K359,MID([5]签字版本!K359,9,7),"*******")</f>
        <v>90908210*******0058346</v>
      </c>
      <c r="K359" s="24" t="str">
        <f>[5]签字版本!L359</f>
        <v>连城县农村信用联社罗坊信用社</v>
      </c>
    </row>
    <row r="360" spans="1:11">
      <c r="A360" s="24" t="str">
        <f>[5]签字版本!A360</f>
        <v>354</v>
      </c>
      <c r="B360" s="24" t="str">
        <f>[5]签字版本!B360</f>
        <v>罗广东</v>
      </c>
      <c r="C360" s="24" t="str">
        <f>SUBSTITUTE([5]签字版本!C360,MID([5]签字版本!C360,7,8),"********")</f>
        <v>352627********1915</v>
      </c>
      <c r="D360" s="25" t="str">
        <f>SUBSTITUTE([5]签字版本!D360,MID([5]签字版本!D360,4,4),"****")</f>
        <v>151****2126</v>
      </c>
      <c r="E360" s="24" t="str">
        <f>[5]签字版本!E360</f>
        <v>上罗村</v>
      </c>
      <c r="F360" s="26">
        <f>[5]签字版本!F360</f>
        <v>4.66</v>
      </c>
      <c r="G360" s="26">
        <f t="shared" si="10"/>
        <v>4.66</v>
      </c>
      <c r="H360" s="26">
        <f t="shared" si="11"/>
        <v>139.8</v>
      </c>
      <c r="I360" s="26">
        <f>[5]签字版本!J360</f>
        <v>27.96</v>
      </c>
      <c r="J360" s="25" t="str">
        <f>SUBSTITUTE([5]签字版本!K360,MID([5]签字版本!K360,9,7),"*******")</f>
        <v>90908210*******0058541</v>
      </c>
      <c r="K360" s="24" t="str">
        <f>[5]签字版本!L360</f>
        <v>连城县农村信用联社罗坊信用社</v>
      </c>
    </row>
    <row r="361" spans="1:11">
      <c r="A361" s="24" t="str">
        <f>[5]签字版本!A361</f>
        <v>355</v>
      </c>
      <c r="B361" s="24" t="str">
        <f>[5]签字版本!B361</f>
        <v>罗金秀</v>
      </c>
      <c r="C361" s="24" t="str">
        <f>SUBSTITUTE([5]签字版本!C361,MID([5]签字版本!C361,7,8),"********")</f>
        <v>352627********192X</v>
      </c>
      <c r="D361" s="25" t="str">
        <f>SUBSTITUTE([5]签字版本!D361,MID([5]签字版本!D361,4,4),"****")</f>
        <v>180****0702 </v>
      </c>
      <c r="E361" s="24" t="str">
        <f>[5]签字版本!E361</f>
        <v>上罗村</v>
      </c>
      <c r="F361" s="26">
        <f>[5]签字版本!F361</f>
        <v>3.17</v>
      </c>
      <c r="G361" s="26">
        <f t="shared" si="10"/>
        <v>3.17</v>
      </c>
      <c r="H361" s="26">
        <f t="shared" si="11"/>
        <v>95.1</v>
      </c>
      <c r="I361" s="26">
        <f>[5]签字版本!J361</f>
        <v>19.02</v>
      </c>
      <c r="J361" s="25" t="str">
        <f>SUBSTITUTE([5]签字版本!K361,MID([5]签字版本!K361,9,7),"*******")</f>
        <v>62218405*******6095</v>
      </c>
      <c r="K361" s="24" t="str">
        <f>[5]签字版本!L361</f>
        <v>连城县农村信用联社罗坊信用社</v>
      </c>
    </row>
    <row r="362" spans="1:11">
      <c r="A362" s="24" t="str">
        <f>[5]签字版本!A362</f>
        <v>356</v>
      </c>
      <c r="B362" s="24" t="str">
        <f>[5]签字版本!B362</f>
        <v>罗益贞</v>
      </c>
      <c r="C362" s="24" t="str">
        <f>SUBSTITUTE([5]签字版本!C362,MID([5]签字版本!C362,7,8),"********")</f>
        <v>	35262********61910</v>
      </c>
      <c r="D362" s="25" t="str">
        <f>SUBSTITUTE([5]签字版本!D362,MID([5]签字版本!D362,4,4),"****")</f>
        <v>139****7941</v>
      </c>
      <c r="E362" s="24" t="str">
        <f>[5]签字版本!E362</f>
        <v>上罗村</v>
      </c>
      <c r="F362" s="26">
        <f>[5]签字版本!F362</f>
        <v>5.82</v>
      </c>
      <c r="G362" s="26">
        <f t="shared" si="10"/>
        <v>5.82</v>
      </c>
      <c r="H362" s="26">
        <f t="shared" si="11"/>
        <v>174.6</v>
      </c>
      <c r="I362" s="26">
        <f>[5]签字版本!J362</f>
        <v>34.92</v>
      </c>
      <c r="J362" s="25" t="str">
        <f>SUBSTITUTE([5]签字版本!K362,MID([5]签字版本!K362,9,7),"*******")</f>
        <v>	9090821*******00058658</v>
      </c>
      <c r="K362" s="24" t="str">
        <f>[5]签字版本!L362</f>
        <v>连城县农村信用联社罗坊信用社</v>
      </c>
    </row>
    <row r="363" spans="1:11">
      <c r="A363" s="24" t="str">
        <f>[5]签字版本!A363</f>
        <v>357</v>
      </c>
      <c r="B363" s="24" t="str">
        <f>[5]签字版本!B363</f>
        <v>俞梅春</v>
      </c>
      <c r="C363" s="24" t="str">
        <f>SUBSTITUTE([5]签字版本!C363,MID([5]签字版本!C363,7,8),"********")</f>
        <v>352627********1928</v>
      </c>
      <c r="D363" s="25" t="str">
        <f>SUBSTITUTE([5]签字版本!D363,MID([5]签字版本!D363,4,4),"****")</f>
        <v>849****</v>
      </c>
      <c r="E363" s="24" t="str">
        <f>[5]签字版本!E363</f>
        <v>上罗村</v>
      </c>
      <c r="F363" s="26">
        <f>[5]签字版本!F363</f>
        <v>2.06</v>
      </c>
      <c r="G363" s="26">
        <f t="shared" si="10"/>
        <v>2.06</v>
      </c>
      <c r="H363" s="26">
        <f t="shared" si="11"/>
        <v>61.8</v>
      </c>
      <c r="I363" s="26">
        <f>[5]签字版本!J363</f>
        <v>12.36</v>
      </c>
      <c r="J363" s="25" t="str">
        <f>SUBSTITUTE([5]签字版本!K363,MID([5]签字版本!K363,9,7),"*******")</f>
        <v>62218405*******6590</v>
      </c>
      <c r="K363" s="24" t="str">
        <f>[5]签字版本!L363</f>
        <v>连城县农村信用联社罗坊信用社</v>
      </c>
    </row>
    <row r="364" spans="1:11">
      <c r="A364" s="24" t="str">
        <f>[5]签字版本!A364</f>
        <v>358</v>
      </c>
      <c r="B364" s="24" t="str">
        <f>[5]签字版本!B364</f>
        <v>罗应和</v>
      </c>
      <c r="C364" s="24" t="str">
        <f>SUBSTITUTE([5]签字版本!C364,MID([5]签字版本!C364,7,8),"********")</f>
        <v>352627********1917</v>
      </c>
      <c r="D364" s="25" t="str">
        <f>SUBSTITUTE([5]签字版本!D364,MID([5]签字版本!D364,4,4),"****")</f>
        <v>187****8439 </v>
      </c>
      <c r="E364" s="24" t="str">
        <f>[5]签字版本!E364</f>
        <v>上罗村</v>
      </c>
      <c r="F364" s="26">
        <f>[5]签字版本!F364</f>
        <v>5.15</v>
      </c>
      <c r="G364" s="26">
        <f t="shared" si="10"/>
        <v>5.15</v>
      </c>
      <c r="H364" s="26">
        <f t="shared" si="11"/>
        <v>154.5</v>
      </c>
      <c r="I364" s="26">
        <f>[5]签字版本!J364</f>
        <v>30.9</v>
      </c>
      <c r="J364" s="25" t="str">
        <f>SUBSTITUTE([5]签字版本!K364,MID([5]签字版本!K364,9,7),"*******")</f>
        <v>90908210*******0058649</v>
      </c>
      <c r="K364" s="24" t="str">
        <f>[5]签字版本!L364</f>
        <v>连城县农村信用联社罗坊信用社</v>
      </c>
    </row>
    <row r="365" spans="1:11">
      <c r="A365" s="24" t="str">
        <f>[5]签字版本!A365</f>
        <v>359</v>
      </c>
      <c r="B365" s="24" t="str">
        <f>[5]签字版本!B365</f>
        <v>罗志彬</v>
      </c>
      <c r="C365" s="24" t="str">
        <f>SUBSTITUTE([5]签字版本!C365,MID([5]签字版本!C365,7,8),"********")</f>
        <v>352627********1913</v>
      </c>
      <c r="D365" s="25" t="str">
        <f>SUBSTITUTE([5]签字版本!D365,MID([5]签字版本!D365,4,4),"****")</f>
        <v>188****3728 </v>
      </c>
      <c r="E365" s="24" t="str">
        <f>[5]签字版本!E365</f>
        <v>上罗村</v>
      </c>
      <c r="F365" s="26">
        <f>[5]签字版本!F365</f>
        <v>2.03</v>
      </c>
      <c r="G365" s="26">
        <f t="shared" si="10"/>
        <v>2.03</v>
      </c>
      <c r="H365" s="26">
        <f t="shared" si="11"/>
        <v>60.9</v>
      </c>
      <c r="I365" s="26">
        <f>[5]签字版本!J365</f>
        <v>12.18</v>
      </c>
      <c r="J365" s="25" t="str">
        <f>SUBSTITUTE([5]签字版本!K365,MID([5]签字版本!K365,9,7),"*******")</f>
        <v>62212727*******5874</v>
      </c>
      <c r="K365" s="24" t="str">
        <f>[5]签字版本!L365</f>
        <v>连城县农村信用联社罗坊信用社</v>
      </c>
    </row>
    <row r="366" spans="1:11">
      <c r="A366" s="24" t="str">
        <f>[5]签字版本!A366</f>
        <v>360</v>
      </c>
      <c r="B366" s="24" t="str">
        <f>[5]签字版本!B366</f>
        <v>罗必义</v>
      </c>
      <c r="C366" s="24" t="str">
        <f>SUBSTITUTE([5]签字版本!C366,MID([5]签字版本!C366,7,8),"********")</f>
        <v>352627********191X</v>
      </c>
      <c r="D366" s="25" t="str">
        <f>SUBSTITUTE([5]签字版本!D366,MID([5]签字版本!D366,4,4),"****")</f>
        <v>138****2668	</v>
      </c>
      <c r="E366" s="24" t="str">
        <f>[5]签字版本!E366</f>
        <v>上罗村</v>
      </c>
      <c r="F366" s="26">
        <f>[5]签字版本!F366</f>
        <v>5.06</v>
      </c>
      <c r="G366" s="26">
        <f t="shared" si="10"/>
        <v>5.06</v>
      </c>
      <c r="H366" s="26">
        <f t="shared" si="11"/>
        <v>151.8</v>
      </c>
      <c r="I366" s="26">
        <f>[5]签字版本!J366</f>
        <v>30.36</v>
      </c>
      <c r="J366" s="25" t="str">
        <f>SUBSTITUTE([5]签字版本!K366,MID([5]签字版本!K366,9,7),"*******")</f>
        <v>90908210*******0058952</v>
      </c>
      <c r="K366" s="24" t="str">
        <f>[5]签字版本!L366</f>
        <v>连城县农村信用联社罗坊信用社</v>
      </c>
    </row>
    <row r="367" spans="1:11">
      <c r="A367" s="24" t="str">
        <f>[5]签字版本!A367</f>
        <v>361</v>
      </c>
      <c r="B367" s="24" t="str">
        <f>[5]签字版本!B367</f>
        <v>罗益通</v>
      </c>
      <c r="C367" s="24" t="str">
        <f>SUBSTITUTE([5]签字版本!C367,MID([5]签字版本!C367,7,8),"********")</f>
        <v>350825********1911</v>
      </c>
      <c r="D367" s="25" t="str">
        <f>SUBSTITUTE([5]签字版本!D367,MID([5]签字版本!D367,4,4),"****")</f>
        <v>139****4388</v>
      </c>
      <c r="E367" s="24" t="str">
        <f>[5]签字版本!E367</f>
        <v>上罗村</v>
      </c>
      <c r="F367" s="26">
        <f>[5]签字版本!F367</f>
        <v>2.78</v>
      </c>
      <c r="G367" s="26">
        <f t="shared" si="10"/>
        <v>2.78</v>
      </c>
      <c r="H367" s="26">
        <f t="shared" si="11"/>
        <v>83.4</v>
      </c>
      <c r="I367" s="26">
        <f>[5]签字版本!J367</f>
        <v>16.68</v>
      </c>
      <c r="J367" s="25" t="str">
        <f>SUBSTITUTE([5]签字版本!K367,MID([5]签字版本!K367,9,7),"*******")</f>
        <v>90908210*******0058756</v>
      </c>
      <c r="K367" s="24" t="str">
        <f>[5]签字版本!L367</f>
        <v>连城县农村信用联社罗坊信用社</v>
      </c>
    </row>
    <row r="368" spans="1:11">
      <c r="A368" s="24" t="str">
        <f>[5]签字版本!A368</f>
        <v>362</v>
      </c>
      <c r="B368" s="24" t="str">
        <f>[5]签字版本!B368</f>
        <v>罗志忠</v>
      </c>
      <c r="C368" s="24" t="str">
        <f>SUBSTITUTE([5]签字版本!C368,MID([5]签字版本!C368,7,8),"********")</f>
        <v>352627********1911</v>
      </c>
      <c r="D368" s="25" t="str">
        <f>SUBSTITUTE([5]签字版本!D368,MID([5]签字版本!D368,4,4),"****")</f>
        <v>182****4020</v>
      </c>
      <c r="E368" s="24" t="str">
        <f>[5]签字版本!E368</f>
        <v>上罗村</v>
      </c>
      <c r="F368" s="26">
        <f>[5]签字版本!F368</f>
        <v>2.11</v>
      </c>
      <c r="G368" s="26">
        <f t="shared" si="10"/>
        <v>2.11</v>
      </c>
      <c r="H368" s="26">
        <f t="shared" si="11"/>
        <v>63.3</v>
      </c>
      <c r="I368" s="26">
        <f>[5]签字版本!J368</f>
        <v>12.66</v>
      </c>
      <c r="J368" s="25" t="str">
        <f>SUBSTITUTE([5]签字版本!K368,MID([5]签字版本!K368,9,7),"*******")</f>
        <v>90908210*******4750769</v>
      </c>
      <c r="K368" s="24" t="str">
        <f>[5]签字版本!L368</f>
        <v>连城县农村信用联社罗坊信用社</v>
      </c>
    </row>
    <row r="369" spans="1:11">
      <c r="A369" s="24" t="str">
        <f>[5]签字版本!A369</f>
        <v>363</v>
      </c>
      <c r="B369" s="24" t="str">
        <f>[5]签字版本!B369</f>
        <v>罗志跃</v>
      </c>
      <c r="C369" s="24" t="str">
        <f>SUBSTITUTE([5]签字版本!C369,MID([5]签字版本!C369,7,8),"********")</f>
        <v>352627********1914</v>
      </c>
      <c r="D369" s="25" t="str">
        <f>SUBSTITUTE([5]签字版本!D369,MID([5]签字版本!D369,4,4),"****")</f>
        <v/>
      </c>
      <c r="E369" s="24" t="str">
        <f>[5]签字版本!E369</f>
        <v>上罗村</v>
      </c>
      <c r="F369" s="26">
        <f>[5]签字版本!F369</f>
        <v>1.31</v>
      </c>
      <c r="G369" s="26">
        <f t="shared" si="10"/>
        <v>1.31</v>
      </c>
      <c r="H369" s="26">
        <f t="shared" si="11"/>
        <v>39.3</v>
      </c>
      <c r="I369" s="26">
        <f>[5]签字版本!J369</f>
        <v>7.86</v>
      </c>
      <c r="J369" s="25" t="str">
        <f>SUBSTITUTE([5]签字版本!K369,MID([5]签字版本!K369,9,7),"*******")</f>
        <v>62303625*******5062</v>
      </c>
      <c r="K369" s="24" t="str">
        <f>[5]签字版本!L369</f>
        <v>连城县农村信用联社罗坊信用社</v>
      </c>
    </row>
    <row r="370" spans="1:11">
      <c r="A370" s="24" t="str">
        <f>[5]签字版本!A370</f>
        <v>364</v>
      </c>
      <c r="B370" s="24" t="str">
        <f>[5]签字版本!B370</f>
        <v>罗益辉</v>
      </c>
      <c r="C370" s="24" t="str">
        <f>SUBSTITUTE([5]签字版本!C370,MID([5]签字版本!C370,7,8),"********")</f>
        <v>352627********1910</v>
      </c>
      <c r="D370" s="25" t="str">
        <f>SUBSTITUTE([5]签字版本!D370,MID([5]签字版本!D370,4,4),"****")</f>
        <v/>
      </c>
      <c r="E370" s="24" t="str">
        <f>[5]签字版本!E370</f>
        <v>上罗村</v>
      </c>
      <c r="F370" s="26">
        <f>[5]签字版本!F370</f>
        <v>1.16</v>
      </c>
      <c r="G370" s="26">
        <f t="shared" si="10"/>
        <v>1.16</v>
      </c>
      <c r="H370" s="26">
        <f t="shared" si="11"/>
        <v>34.8</v>
      </c>
      <c r="I370" s="26">
        <f>[5]签字版本!J370</f>
        <v>6.96</v>
      </c>
      <c r="J370" s="25" t="str">
        <f>SUBSTITUTE([5]签字版本!K370,MID([5]签字版本!K370,9,7),"*******")</f>
        <v>62303611*******4486</v>
      </c>
      <c r="K370" s="24" t="str">
        <f>[5]签字版本!L370</f>
        <v>连城县农村信用联社罗坊信用社</v>
      </c>
    </row>
    <row r="371" spans="1:11">
      <c r="A371" s="24" t="str">
        <f>[5]签字版本!A371</f>
        <v>365</v>
      </c>
      <c r="B371" s="24" t="str">
        <f>[5]签字版本!B371</f>
        <v>罗绍齐</v>
      </c>
      <c r="C371" s="24" t="str">
        <f>SUBSTITUTE([5]签字版本!C371,MID([5]签字版本!C371,7,8),"********")</f>
        <v>352627********1913</v>
      </c>
      <c r="D371" s="25" t="str">
        <f>SUBSTITUTE([5]签字版本!D371,MID([5]签字版本!D371,4,4),"****")</f>
        <v>173****5601 </v>
      </c>
      <c r="E371" s="24" t="str">
        <f>[5]签字版本!E371</f>
        <v>上罗村</v>
      </c>
      <c r="F371" s="26">
        <f>[5]签字版本!F371</f>
        <v>3.92</v>
      </c>
      <c r="G371" s="26">
        <f t="shared" si="10"/>
        <v>3.92</v>
      </c>
      <c r="H371" s="26">
        <f t="shared" si="11"/>
        <v>117.6</v>
      </c>
      <c r="I371" s="26">
        <f>[5]签字版本!J371</f>
        <v>23.52</v>
      </c>
      <c r="J371" s="25" t="str">
        <f>SUBSTITUTE([5]签字版本!K371,MID([5]签字版本!K371,9,7),"*******")</f>
        <v>90908210*******0058970</v>
      </c>
      <c r="K371" s="24" t="str">
        <f>[5]签字版本!L371</f>
        <v>连城县农村信用联社罗坊信用社</v>
      </c>
    </row>
    <row r="372" spans="1:11">
      <c r="A372" s="24" t="str">
        <f>[5]签字版本!A372</f>
        <v>366</v>
      </c>
      <c r="B372" s="24" t="str">
        <f>[5]签字版本!B372</f>
        <v>罗树生</v>
      </c>
      <c r="C372" s="24" t="str">
        <f>SUBSTITUTE([5]签字版本!C372,MID([5]签字版本!C372,7,8),"********")</f>
        <v>352627********1930</v>
      </c>
      <c r="D372" s="25" t="str">
        <f>SUBSTITUTE([5]签字版本!D372,MID([5]签字版本!D372,4,4),"****")</f>
        <v>159****6949</v>
      </c>
      <c r="E372" s="24" t="str">
        <f>[5]签字版本!E372</f>
        <v>上罗村</v>
      </c>
      <c r="F372" s="26">
        <f>[5]签字版本!F372</f>
        <v>4.34</v>
      </c>
      <c r="G372" s="26">
        <f t="shared" si="10"/>
        <v>4.34</v>
      </c>
      <c r="H372" s="26">
        <f t="shared" si="11"/>
        <v>130.2</v>
      </c>
      <c r="I372" s="26">
        <f>[5]签字版本!J372</f>
        <v>26.04</v>
      </c>
      <c r="J372" s="25" t="str">
        <f>SUBSTITUTE([5]签字版本!K372,MID([5]签字版本!K372,9,7),"*******")</f>
        <v>90908210*******0058998</v>
      </c>
      <c r="K372" s="24" t="str">
        <f>[5]签字版本!L372</f>
        <v>连城县农村信用联社罗坊信用社</v>
      </c>
    </row>
    <row r="373" spans="1:11">
      <c r="A373" s="24" t="str">
        <f>[5]签字版本!A373</f>
        <v>367</v>
      </c>
      <c r="B373" s="24" t="str">
        <f>[5]签字版本!B373</f>
        <v>罗洪涛</v>
      </c>
      <c r="C373" s="24" t="str">
        <f>SUBSTITUTE([5]签字版本!C373,MID([5]签字版本!C373,7,8),"********")</f>
        <v>352627********1914</v>
      </c>
      <c r="D373" s="25" t="str">
        <f>SUBSTITUTE([5]签字版本!D373,MID([5]签字版本!D373,4,4),"****")</f>
        <v/>
      </c>
      <c r="E373" s="24" t="str">
        <f>[5]签字版本!E373</f>
        <v>上罗村</v>
      </c>
      <c r="F373" s="26">
        <f>[5]签字版本!F373</f>
        <v>4.87</v>
      </c>
      <c r="G373" s="26">
        <f t="shared" si="10"/>
        <v>4.87</v>
      </c>
      <c r="H373" s="26">
        <f t="shared" si="11"/>
        <v>146.1</v>
      </c>
      <c r="I373" s="26">
        <f>[5]签字版本!J373</f>
        <v>29.22</v>
      </c>
      <c r="J373" s="25" t="str">
        <f>SUBSTITUTE([5]签字版本!K373,MID([5]签字版本!K373,9,7),"*******")</f>
        <v>90908210*******0058621</v>
      </c>
      <c r="K373" s="24" t="str">
        <f>[5]签字版本!L373</f>
        <v>连城县农村信用联社罗坊信用社</v>
      </c>
    </row>
    <row r="374" spans="1:11">
      <c r="A374" s="24" t="str">
        <f>[5]签字版本!A374</f>
        <v>368</v>
      </c>
      <c r="B374" s="24" t="str">
        <f>[5]签字版本!B374</f>
        <v>罗兆太</v>
      </c>
      <c r="C374" s="24" t="str">
        <f>SUBSTITUTE([5]签字版本!C374,MID([5]签字版本!C374,7,8),"********")</f>
        <v>352627********1936</v>
      </c>
      <c r="D374" s="25" t="str">
        <f>SUBSTITUTE([5]签字版本!D374,MID([5]签字版本!D374,4,4),"****")</f>
        <v>151****2755</v>
      </c>
      <c r="E374" s="24" t="str">
        <f>[5]签字版本!E374</f>
        <v>上罗村</v>
      </c>
      <c r="F374" s="26">
        <f>[5]签字版本!F374</f>
        <v>3.56</v>
      </c>
      <c r="G374" s="26">
        <f t="shared" si="10"/>
        <v>3.56</v>
      </c>
      <c r="H374" s="26">
        <f t="shared" si="11"/>
        <v>106.8</v>
      </c>
      <c r="I374" s="26">
        <f>[5]签字版本!J374</f>
        <v>21.36</v>
      </c>
      <c r="J374" s="25" t="str">
        <f>SUBSTITUTE([5]签字版本!K374,MID([5]签字版本!K374,9,7),"*******")</f>
        <v>90908210*******0058667</v>
      </c>
      <c r="K374" s="24" t="str">
        <f>[5]签字版本!L374</f>
        <v>连城县农村信用联社罗坊信用社</v>
      </c>
    </row>
    <row r="375" spans="1:11">
      <c r="A375" s="24" t="str">
        <f>[5]签字版本!A375</f>
        <v>369</v>
      </c>
      <c r="B375" s="24" t="str">
        <f>[5]签字版本!B375</f>
        <v>罗天保</v>
      </c>
      <c r="C375" s="24" t="str">
        <f>SUBSTITUTE([5]签字版本!C375,MID([5]签字版本!C375,7,8),"********")</f>
        <v>352627********1919</v>
      </c>
      <c r="D375" s="25" t="str">
        <f>SUBSTITUTE([5]签字版本!D375,MID([5]签字版本!D375,4,4),"****")</f>
        <v>136****7692</v>
      </c>
      <c r="E375" s="24" t="str">
        <f>[5]签字版本!E375</f>
        <v>上罗村</v>
      </c>
      <c r="F375" s="26">
        <f>[5]签字版本!F375</f>
        <v>2.66</v>
      </c>
      <c r="G375" s="26">
        <f t="shared" si="10"/>
        <v>2.66</v>
      </c>
      <c r="H375" s="26">
        <f t="shared" si="11"/>
        <v>79.8</v>
      </c>
      <c r="I375" s="26">
        <f>[5]签字版本!J375</f>
        <v>15.96</v>
      </c>
      <c r="J375" s="25" t="str">
        <f>SUBSTITUTE([5]签字版本!K375,MID([5]签字版本!K375,9,7),"*******")</f>
        <v>90908210*******0058710</v>
      </c>
      <c r="K375" s="24" t="str">
        <f>[5]签字版本!L375</f>
        <v>连城县农村信用联社罗坊信用社</v>
      </c>
    </row>
    <row r="376" spans="1:11">
      <c r="A376" s="24" t="str">
        <f>[5]签字版本!A376</f>
        <v>370</v>
      </c>
      <c r="B376" s="24" t="str">
        <f>[5]签字版本!B376</f>
        <v>罗益芳</v>
      </c>
      <c r="C376" s="24" t="str">
        <f>SUBSTITUTE([5]签字版本!C376,MID([5]签字版本!C376,7,8),"********")</f>
        <v>352627********1918</v>
      </c>
      <c r="D376" s="25" t="str">
        <f>SUBSTITUTE([5]签字版本!D376,MID([5]签字版本!D376,4,4),"****")</f>
        <v>185****4328</v>
      </c>
      <c r="E376" s="24" t="str">
        <f>[5]签字版本!E376</f>
        <v>上罗村</v>
      </c>
      <c r="F376" s="26">
        <f>[5]签字版本!F376</f>
        <v>6.04</v>
      </c>
      <c r="G376" s="26">
        <f t="shared" si="10"/>
        <v>6.04</v>
      </c>
      <c r="H376" s="26">
        <f t="shared" si="11"/>
        <v>181.2</v>
      </c>
      <c r="I376" s="26">
        <f>[5]签字版本!J376</f>
        <v>36.24</v>
      </c>
      <c r="J376" s="25" t="str">
        <f>SUBSTITUTE([5]签字版本!K376,MID([5]签字版本!K376,9,7),"*******")</f>
        <v>90908210*******0058989</v>
      </c>
      <c r="K376" s="24" t="str">
        <f>[5]签字版本!L376</f>
        <v>连城县农村信用联社罗坊信用社</v>
      </c>
    </row>
    <row r="377" spans="1:11">
      <c r="A377" s="24" t="str">
        <f>[5]签字版本!A377</f>
        <v>371</v>
      </c>
      <c r="B377" s="24" t="str">
        <f>[5]签字版本!B377</f>
        <v>罗斌</v>
      </c>
      <c r="C377" s="24" t="str">
        <f>SUBSTITUTE([5]签字版本!C377,MID([5]签字版本!C377,7,8),"********")</f>
        <v>352627********1930</v>
      </c>
      <c r="D377" s="25" t="str">
        <f>SUBSTITUTE([5]签字版本!D377,MID([5]签字版本!D377,4,4),"****")</f>
        <v>150****4303</v>
      </c>
      <c r="E377" s="24" t="str">
        <f>[5]签字版本!E377</f>
        <v>上罗村</v>
      </c>
      <c r="F377" s="26">
        <f>[5]签字版本!F377</f>
        <v>3.72</v>
      </c>
      <c r="G377" s="26">
        <f t="shared" si="10"/>
        <v>3.72</v>
      </c>
      <c r="H377" s="26">
        <f t="shared" si="11"/>
        <v>111.6</v>
      </c>
      <c r="I377" s="26">
        <f>[5]签字版本!J377</f>
        <v>22.32</v>
      </c>
      <c r="J377" s="25" t="str">
        <f>SUBSTITUTE([5]签字版本!K377,MID([5]签字版本!K377,9,7),"*******")</f>
        <v>62218405*******6731</v>
      </c>
      <c r="K377" s="24" t="str">
        <f>[5]签字版本!L377</f>
        <v>连城县农村信用联社罗坊信用社</v>
      </c>
    </row>
    <row r="378" spans="1:11">
      <c r="A378" s="24" t="str">
        <f>[5]签字版本!A378</f>
        <v>372</v>
      </c>
      <c r="B378" s="24" t="str">
        <f>[5]签字版本!B378</f>
        <v>罗月保</v>
      </c>
      <c r="C378" s="24" t="str">
        <f>SUBSTITUTE([5]签字版本!C378,MID([5]签字版本!C378,7,8),"********")</f>
        <v>352627********1917</v>
      </c>
      <c r="D378" s="25" t="str">
        <f>SUBSTITUTE([5]签字版本!D378,MID([5]签字版本!D378,4,4),"****")</f>
        <v>135****7237</v>
      </c>
      <c r="E378" s="24" t="str">
        <f>[5]签字版本!E378</f>
        <v>上罗村</v>
      </c>
      <c r="F378" s="26">
        <f>[5]签字版本!F378</f>
        <v>3.15</v>
      </c>
      <c r="G378" s="26">
        <f t="shared" si="10"/>
        <v>3.15</v>
      </c>
      <c r="H378" s="26">
        <f t="shared" si="11"/>
        <v>94.5</v>
      </c>
      <c r="I378" s="26">
        <f>[5]签字版本!J378</f>
        <v>18.9</v>
      </c>
      <c r="J378" s="25" t="str">
        <f>SUBSTITUTE([5]签字版本!K378,MID([5]签字版本!K378,9,7),"*******")</f>
        <v>90908210*******0058729</v>
      </c>
      <c r="K378" s="24" t="str">
        <f>[5]签字版本!L378</f>
        <v>连城县农村信用联社罗坊信用社</v>
      </c>
    </row>
    <row r="379" spans="1:11">
      <c r="A379" s="24" t="str">
        <f>[5]签字版本!A379</f>
        <v>373</v>
      </c>
      <c r="B379" s="24" t="str">
        <f>[5]签字版本!B379</f>
        <v>罗益和</v>
      </c>
      <c r="C379" s="24" t="str">
        <f>SUBSTITUTE([5]签字版本!C379,MID([5]签字版本!C379,7,8),"********")</f>
        <v>352627********1911</v>
      </c>
      <c r="D379" s="25" t="str">
        <f>SUBSTITUTE([5]签字版本!D379,MID([5]签字版本!D379,4,4),"****")</f>
        <v>849****</v>
      </c>
      <c r="E379" s="24" t="str">
        <f>[5]签字版本!E379</f>
        <v>上罗村</v>
      </c>
      <c r="F379" s="26">
        <f>[5]签字版本!F379</f>
        <v>3.18</v>
      </c>
      <c r="G379" s="26">
        <f t="shared" si="10"/>
        <v>3.18</v>
      </c>
      <c r="H379" s="26">
        <f t="shared" si="11"/>
        <v>95.4</v>
      </c>
      <c r="I379" s="26">
        <f>[5]签字版本!J379</f>
        <v>19.08</v>
      </c>
      <c r="J379" s="25" t="str">
        <f>SUBSTITUTE([5]签字版本!K379,MID([5]签字版本!K379,9,7),"*******")</f>
        <v>90908210*******0058738</v>
      </c>
      <c r="K379" s="24" t="str">
        <f>[5]签字版本!L379</f>
        <v>连城县农村信用联社罗坊信用社</v>
      </c>
    </row>
    <row r="380" spans="1:11">
      <c r="A380" s="24" t="str">
        <f>[5]签字版本!A380</f>
        <v>374</v>
      </c>
      <c r="B380" s="24" t="str">
        <f>[5]签字版本!B380</f>
        <v>邱进如</v>
      </c>
      <c r="C380" s="24" t="str">
        <f>SUBSTITUTE([5]签字版本!C380,MID([5]签字版本!C380,7,8),"********")</f>
        <v>352627********1913</v>
      </c>
      <c r="D380" s="25" t="str">
        <f>SUBSTITUTE([5]签字版本!D380,MID([5]签字版本!D380,4,4),"****")</f>
        <v>183****6207</v>
      </c>
      <c r="E380" s="24" t="str">
        <f>[5]签字版本!E380</f>
        <v>上罗村</v>
      </c>
      <c r="F380" s="26">
        <f>[5]签字版本!F380</f>
        <v>2.37</v>
      </c>
      <c r="G380" s="26">
        <f t="shared" si="10"/>
        <v>2.37</v>
      </c>
      <c r="H380" s="26">
        <f t="shared" si="11"/>
        <v>71.1</v>
      </c>
      <c r="I380" s="26">
        <f>[5]签字版本!J380</f>
        <v>14.22</v>
      </c>
      <c r="J380" s="25" t="str">
        <f>SUBSTITUTE([5]签字版本!K380,MID([5]签字版本!K380,9,7),"*******")</f>
        <v>90908210*******0058676</v>
      </c>
      <c r="K380" s="24" t="str">
        <f>[5]签字版本!L380</f>
        <v>连城县农村信用联社罗坊信用社</v>
      </c>
    </row>
    <row r="381" spans="1:11">
      <c r="A381" s="24" t="str">
        <f>[5]签字版本!A381</f>
        <v>375</v>
      </c>
      <c r="B381" s="24" t="str">
        <f>[5]签字版本!B381</f>
        <v>罗伟</v>
      </c>
      <c r="C381" s="24" t="str">
        <f>SUBSTITUTE([5]签字版本!C381,MID([5]签字版本!C381,7,8),"********")</f>
        <v>352627********1934</v>
      </c>
      <c r="D381" s="25" t="str">
        <f>SUBSTITUTE([5]签字版本!D381,MID([5]签字版本!D381,4,4),"****")</f>
        <v/>
      </c>
      <c r="E381" s="24" t="str">
        <f>[5]签字版本!E381</f>
        <v>上罗村</v>
      </c>
      <c r="F381" s="26">
        <f>[5]签字版本!F381</f>
        <v>1.3</v>
      </c>
      <c r="G381" s="26">
        <f t="shared" si="10"/>
        <v>1.3</v>
      </c>
      <c r="H381" s="26">
        <f t="shared" si="11"/>
        <v>39</v>
      </c>
      <c r="I381" s="26">
        <f>[5]签字版本!J381</f>
        <v>7.8</v>
      </c>
      <c r="J381" s="25" t="str">
        <f>SUBSTITUTE([5]签字版本!K381,MID([5]签字版本!K381,9,7),"*******")</f>
        <v>62218405*******6814</v>
      </c>
      <c r="K381" s="24" t="str">
        <f>[5]签字版本!L381</f>
        <v>连城县农村信用联社罗坊信用社</v>
      </c>
    </row>
    <row r="382" spans="1:11">
      <c r="A382" s="24" t="str">
        <f>[5]签字版本!A382</f>
        <v>376</v>
      </c>
      <c r="B382" s="24" t="str">
        <f>[5]签字版本!B382</f>
        <v>罗志龙</v>
      </c>
      <c r="C382" s="24" t="str">
        <f>SUBSTITUTE([5]签字版本!C382,MID([5]签字版本!C382,7,8),"********")</f>
        <v>352627********1918</v>
      </c>
      <c r="D382" s="25" t="str">
        <f>SUBSTITUTE([5]签字版本!D382,MID([5]签字版本!D382,4,4),"****")</f>
        <v/>
      </c>
      <c r="E382" s="24" t="str">
        <f>[5]签字版本!E382</f>
        <v>上罗村</v>
      </c>
      <c r="F382" s="26">
        <f>[5]签字版本!F382</f>
        <v>2.19</v>
      </c>
      <c r="G382" s="26">
        <f t="shared" si="10"/>
        <v>2.19</v>
      </c>
      <c r="H382" s="26">
        <f t="shared" si="11"/>
        <v>65.7</v>
      </c>
      <c r="I382" s="26">
        <f>[5]签字版本!J382</f>
        <v>13.14</v>
      </c>
      <c r="J382" s="25" t="str">
        <f>SUBSTITUTE([5]签字版本!K382,MID([5]签字版本!K382,9,7),"*******")</f>
        <v>62218405*******6723</v>
      </c>
      <c r="K382" s="24" t="str">
        <f>[5]签字版本!L382</f>
        <v>连城县农村信用联社罗坊信用社</v>
      </c>
    </row>
    <row r="383" spans="1:11">
      <c r="A383" s="24" t="str">
        <f>[5]签字版本!A383</f>
        <v>377</v>
      </c>
      <c r="B383" s="24" t="str">
        <f>[5]签字版本!B383</f>
        <v>罗福林</v>
      </c>
      <c r="C383" s="24" t="str">
        <f>SUBSTITUTE([5]签字版本!C383,MID([5]签字版本!C383,7,8),"********")</f>
        <v>352627********1913</v>
      </c>
      <c r="D383" s="25" t="str">
        <f>SUBSTITUTE([5]签字版本!D383,MID([5]签字版本!D383,4,4),"****")</f>
        <v>183****9828</v>
      </c>
      <c r="E383" s="24" t="str">
        <f>[5]签字版本!E383</f>
        <v>上罗村</v>
      </c>
      <c r="F383" s="26">
        <f>[5]签字版本!F383</f>
        <v>5.46</v>
      </c>
      <c r="G383" s="26">
        <f t="shared" si="10"/>
        <v>5.46</v>
      </c>
      <c r="H383" s="26">
        <f t="shared" si="11"/>
        <v>163.8</v>
      </c>
      <c r="I383" s="26">
        <f>[5]签字版本!J383</f>
        <v>32.76</v>
      </c>
      <c r="J383" s="25" t="str">
        <f>SUBSTITUTE([5]签字版本!K383,MID([5]签字版本!K383,9,7),"*******")</f>
        <v>90908210*******0059121</v>
      </c>
      <c r="K383" s="24" t="str">
        <f>[5]签字版本!L383</f>
        <v>连城县农村信用联社罗坊信用社</v>
      </c>
    </row>
    <row r="384" spans="1:11">
      <c r="A384" s="24" t="str">
        <f>[5]签字版本!A384</f>
        <v>378</v>
      </c>
      <c r="B384" s="24" t="str">
        <f>[5]签字版本!B384</f>
        <v>罗火养</v>
      </c>
      <c r="C384" s="24" t="str">
        <f>SUBSTITUTE([5]签字版本!C384,MID([5]签字版本!C384,7,8),"********")</f>
        <v>350825********1917</v>
      </c>
      <c r="D384" s="25" t="str">
        <f>SUBSTITUTE([5]签字版本!D384,MID([5]签字版本!D384,4,4),"****")</f>
        <v>139****7941</v>
      </c>
      <c r="E384" s="24" t="str">
        <f>[5]签字版本!E384</f>
        <v>上罗村</v>
      </c>
      <c r="F384" s="26">
        <f>[5]签字版本!F384</f>
        <v>2.9</v>
      </c>
      <c r="G384" s="26">
        <f t="shared" si="10"/>
        <v>2.9</v>
      </c>
      <c r="H384" s="26">
        <f t="shared" si="11"/>
        <v>87</v>
      </c>
      <c r="I384" s="26">
        <f>[5]签字版本!J384</f>
        <v>17.4</v>
      </c>
      <c r="J384" s="25" t="str">
        <f>SUBSTITUTE([5]签字版本!K384,MID([5]签字版本!K384,9,7),"*******")</f>
        <v>90908210*******0059194</v>
      </c>
      <c r="K384" s="24" t="str">
        <f>[5]签字版本!L384</f>
        <v>连城县农村信用联社罗坊信用社</v>
      </c>
    </row>
    <row r="385" spans="1:11">
      <c r="A385" s="24" t="str">
        <f>[5]签字版本!A385</f>
        <v>379</v>
      </c>
      <c r="B385" s="24" t="str">
        <f>[5]签字版本!B385</f>
        <v>罗湘太</v>
      </c>
      <c r="C385" s="24" t="str">
        <f>SUBSTITUTE([5]签字版本!C385,MID([5]签字版本!C385,7,8),"********")</f>
        <v>352627********1931</v>
      </c>
      <c r="D385" s="25" t="str">
        <f>SUBSTITUTE([5]签字版本!D385,MID([5]签字版本!D385,4,4),"****")</f>
        <v>185****1926</v>
      </c>
      <c r="E385" s="24" t="str">
        <f>[5]签字版本!E385</f>
        <v>上罗村</v>
      </c>
      <c r="F385" s="26">
        <f>[5]签字版本!F385</f>
        <v>2.58</v>
      </c>
      <c r="G385" s="26">
        <f t="shared" si="10"/>
        <v>2.58</v>
      </c>
      <c r="H385" s="26">
        <f t="shared" si="11"/>
        <v>77.4</v>
      </c>
      <c r="I385" s="26">
        <f>[5]签字版本!J385</f>
        <v>15.48</v>
      </c>
      <c r="J385" s="25" t="str">
        <f>SUBSTITUTE([5]签字版本!K385,MID([5]签字版本!K385,9,7),"*******")</f>
        <v>62218405*******3042</v>
      </c>
      <c r="K385" s="24" t="str">
        <f>[5]签字版本!L385</f>
        <v>连城县农村信用联社罗坊信用社</v>
      </c>
    </row>
    <row r="386" spans="1:11">
      <c r="A386" s="24" t="str">
        <f>[5]签字版本!A386</f>
        <v>380</v>
      </c>
      <c r="B386" s="24" t="str">
        <f>[5]签字版本!B386</f>
        <v>罗海明</v>
      </c>
      <c r="C386" s="24" t="str">
        <f>SUBSTITUTE([5]签字版本!C386,MID([5]签字版本!C386,7,8),"********")</f>
        <v>352627********1918</v>
      </c>
      <c r="D386" s="25" t="str">
        <f>SUBSTITUTE([5]签字版本!D386,MID([5]签字版本!D386,4,4),"****")</f>
        <v>135****7237</v>
      </c>
      <c r="E386" s="24" t="str">
        <f>[5]签字版本!E386</f>
        <v>上罗村</v>
      </c>
      <c r="F386" s="26">
        <f>[5]签字版本!F386</f>
        <v>0.92</v>
      </c>
      <c r="G386" s="26">
        <f t="shared" si="10"/>
        <v>0.92</v>
      </c>
      <c r="H386" s="26">
        <f t="shared" si="11"/>
        <v>27.6</v>
      </c>
      <c r="I386" s="26">
        <f>[5]签字版本!J386</f>
        <v>5.52</v>
      </c>
      <c r="J386" s="25" t="str">
        <f>SUBSTITUTE([5]签字版本!K386,MID([5]签字版本!K386,9,7),"*******")</f>
        <v>90908210*******0059283</v>
      </c>
      <c r="K386" s="24" t="str">
        <f>[5]签字版本!L386</f>
        <v>连城县农村信用联社罗坊信用社</v>
      </c>
    </row>
    <row r="387" spans="1:11">
      <c r="A387" s="24" t="str">
        <f>[5]签字版本!A387</f>
        <v>381</v>
      </c>
      <c r="B387" s="24" t="str">
        <f>[5]签字版本!B387</f>
        <v>罗学进</v>
      </c>
      <c r="C387" s="24" t="str">
        <f>SUBSTITUTE([5]签字版本!C387,MID([5]签字版本!C387,7,8),"********")</f>
        <v>352627********1918</v>
      </c>
      <c r="D387" s="25" t="str">
        <f>SUBSTITUTE([5]签字版本!D387,MID([5]签字版本!D387,4,4),"****")</f>
        <v>158****6312</v>
      </c>
      <c r="E387" s="24" t="str">
        <f>[5]签字版本!E387</f>
        <v>上罗村</v>
      </c>
      <c r="F387" s="26">
        <f>[5]签字版本!F387</f>
        <v>1.69</v>
      </c>
      <c r="G387" s="26">
        <f t="shared" si="10"/>
        <v>1.69</v>
      </c>
      <c r="H387" s="26">
        <f t="shared" si="11"/>
        <v>50.7</v>
      </c>
      <c r="I387" s="26">
        <f>[5]签字版本!J387</f>
        <v>10.14</v>
      </c>
      <c r="J387" s="25" t="str">
        <f>SUBSTITUTE([5]签字版本!K387,MID([5]签字版本!K387,9,7),"*******")</f>
        <v>62218405*******3000</v>
      </c>
      <c r="K387" s="24" t="str">
        <f>[5]签字版本!L387</f>
        <v>连城县农村信用联社罗坊信用社</v>
      </c>
    </row>
    <row r="388" spans="1:11">
      <c r="A388" s="24" t="str">
        <f>[5]签字版本!A388</f>
        <v>382</v>
      </c>
      <c r="B388" s="24" t="str">
        <f>[5]签字版本!B388</f>
        <v>罗荣</v>
      </c>
      <c r="C388" s="24" t="str">
        <f>SUBSTITUTE([5]签字版本!C388,MID([5]签字版本!C388,7,8),"********")</f>
        <v>350825********1915</v>
      </c>
      <c r="D388" s="25" t="str">
        <f>SUBSTITUTE([5]签字版本!D388,MID([5]签字版本!D388,4,4),"****")</f>
        <v/>
      </c>
      <c r="E388" s="24" t="str">
        <f>[5]签字版本!E388</f>
        <v>上罗村</v>
      </c>
      <c r="F388" s="26">
        <f>[5]签字版本!F388</f>
        <v>1.63</v>
      </c>
      <c r="G388" s="26">
        <f t="shared" si="10"/>
        <v>1.63</v>
      </c>
      <c r="H388" s="26">
        <f t="shared" si="11"/>
        <v>48.9</v>
      </c>
      <c r="I388" s="26">
        <f>[5]签字版本!J388</f>
        <v>9.78</v>
      </c>
      <c r="J388" s="25" t="str">
        <f>SUBSTITUTE([5]签字版本!K388,MID([5]签字版本!K388,9,7),"*******")</f>
        <v>62170018*******1559</v>
      </c>
      <c r="K388" s="24" t="str">
        <f>[5]签字版本!L388</f>
        <v>连城县农村信用联社罗坊信用社</v>
      </c>
    </row>
    <row r="389" spans="1:11">
      <c r="A389" s="24" t="str">
        <f>[5]签字版本!A389</f>
        <v>383</v>
      </c>
      <c r="B389" s="24" t="str">
        <f>[5]签字版本!B389</f>
        <v>罗金掌</v>
      </c>
      <c r="C389" s="24" t="str">
        <f>SUBSTITUTE([5]签字版本!C389,MID([5]签字版本!C389,7,8),"********")</f>
        <v>352627********1912</v>
      </c>
      <c r="D389" s="25" t="str">
        <f>SUBSTITUTE([5]签字版本!D389,MID([5]签字版本!D389,4,4),"****")</f>
        <v>136****2623</v>
      </c>
      <c r="E389" s="24" t="str">
        <f>[5]签字版本!E389</f>
        <v>上罗村</v>
      </c>
      <c r="F389" s="26">
        <f>[5]签字版本!F389</f>
        <v>4.96</v>
      </c>
      <c r="G389" s="26">
        <f t="shared" si="10"/>
        <v>4.96</v>
      </c>
      <c r="H389" s="26">
        <f t="shared" si="11"/>
        <v>148.8</v>
      </c>
      <c r="I389" s="26">
        <f>[5]签字版本!J389</f>
        <v>29.76</v>
      </c>
      <c r="J389" s="25" t="str">
        <f>SUBSTITUTE([5]签字版本!K389,MID([5]签字版本!K389,9,7),"*******")</f>
        <v>90908210*******0059032</v>
      </c>
      <c r="K389" s="24" t="str">
        <f>[5]签字版本!L389</f>
        <v>连城县农村信用联社罗坊信用社</v>
      </c>
    </row>
    <row r="390" spans="1:11">
      <c r="A390" s="24" t="str">
        <f>[5]签字版本!A390</f>
        <v>384</v>
      </c>
      <c r="B390" s="24" t="str">
        <f>[5]签字版本!B390</f>
        <v>罗柏林</v>
      </c>
      <c r="C390" s="24" t="str">
        <f>SUBSTITUTE([5]签字版本!C390,MID([5]签字版本!C390,7,8),"********")</f>
        <v>352627********1910</v>
      </c>
      <c r="D390" s="25" t="str">
        <f>SUBSTITUTE([5]签字版本!D390,MID([5]签字版本!D390,4,4),"****")</f>
        <v>152****2185 </v>
      </c>
      <c r="E390" s="24" t="str">
        <f>[5]签字版本!E390</f>
        <v>上罗村</v>
      </c>
      <c r="F390" s="26">
        <f>[5]签字版本!F390</f>
        <v>3.8</v>
      </c>
      <c r="G390" s="26">
        <f t="shared" si="10"/>
        <v>3.8</v>
      </c>
      <c r="H390" s="26">
        <f t="shared" si="11"/>
        <v>114</v>
      </c>
      <c r="I390" s="26">
        <f>[5]签字版本!J390</f>
        <v>22.8</v>
      </c>
      <c r="J390" s="25" t="str">
        <f>SUBSTITUTE([5]签字版本!K390,MID([5]签字版本!K390,9,7),"*******")</f>
        <v>90908210*******0059130</v>
      </c>
      <c r="K390" s="24" t="str">
        <f>[5]签字版本!L390</f>
        <v>连城县农村信用联社罗坊信用社</v>
      </c>
    </row>
    <row r="391" spans="1:11">
      <c r="A391" s="24" t="str">
        <f>[5]签字版本!A391</f>
        <v>385</v>
      </c>
      <c r="B391" s="24" t="str">
        <f>[5]签字版本!B391</f>
        <v>罗火源</v>
      </c>
      <c r="C391" s="24" t="str">
        <f>SUBSTITUTE([5]签字版本!C391,MID([5]签字版本!C391,7,8),"********")</f>
        <v>350825********1916</v>
      </c>
      <c r="D391" s="25" t="str">
        <f>SUBSTITUTE([5]签字版本!D391,MID([5]签字版本!D391,4,4),"****")</f>
        <v>130****6996</v>
      </c>
      <c r="E391" s="24" t="str">
        <f>[5]签字版本!E391</f>
        <v>上罗村</v>
      </c>
      <c r="F391" s="26">
        <f>[5]签字版本!F391</f>
        <v>2.15</v>
      </c>
      <c r="G391" s="26">
        <f t="shared" ref="G391:G443" si="12">F391</f>
        <v>2.15</v>
      </c>
      <c r="H391" s="26">
        <f t="shared" ref="H391:H443" si="13">G391*30</f>
        <v>64.5</v>
      </c>
      <c r="I391" s="26">
        <f>[5]签字版本!J391</f>
        <v>12.9</v>
      </c>
      <c r="J391" s="25" t="str">
        <f>SUBSTITUTE([5]签字版本!K391,MID([5]签字版本!K391,9,7),"*******")</f>
        <v>62218401*******0286</v>
      </c>
      <c r="K391" s="24" t="str">
        <f>[5]签字版本!L391</f>
        <v>连城县农村信用联社罗坊信用社</v>
      </c>
    </row>
    <row r="392" spans="1:11">
      <c r="A392" s="24" t="str">
        <f>[5]签字版本!A392</f>
        <v>386</v>
      </c>
      <c r="B392" s="24" t="str">
        <f>[5]签字版本!B392</f>
        <v>罗文晖</v>
      </c>
      <c r="C392" s="24" t="str">
        <f>SUBSTITUTE([5]签字版本!C392,MID([5]签字版本!C392,7,8),"********")</f>
        <v>352627********1916</v>
      </c>
      <c r="D392" s="25" t="str">
        <f>SUBSTITUTE([5]签字版本!D392,MID([5]签字版本!D392,4,4),"****")</f>
        <v>136****7692</v>
      </c>
      <c r="E392" s="24" t="str">
        <f>[5]签字版本!E392</f>
        <v>上罗村</v>
      </c>
      <c r="F392" s="26">
        <f>[5]签字版本!F392</f>
        <v>2.38</v>
      </c>
      <c r="G392" s="26">
        <f t="shared" si="12"/>
        <v>2.38</v>
      </c>
      <c r="H392" s="26">
        <f t="shared" si="13"/>
        <v>71.4</v>
      </c>
      <c r="I392" s="26">
        <f>[5]签字版本!J392</f>
        <v>14.28</v>
      </c>
      <c r="J392" s="25" t="str">
        <f>SUBSTITUTE([5]签字版本!K392,MID([5]签字版本!K392,9,7),"*******")</f>
        <v>62218405*******7531</v>
      </c>
      <c r="K392" s="24" t="str">
        <f>[5]签字版本!L392</f>
        <v>连城县农村信用联社罗坊信用社</v>
      </c>
    </row>
    <row r="393" spans="1:11">
      <c r="A393" s="24" t="str">
        <f>[5]签字版本!A393</f>
        <v>387</v>
      </c>
      <c r="B393" s="24" t="str">
        <f>[5]签字版本!B393</f>
        <v>罗夕奎</v>
      </c>
      <c r="C393" s="24" t="str">
        <f>SUBSTITUTE([5]签字版本!C393,MID([5]签字版本!C393,7,8),"********")</f>
        <v>350825********1917</v>
      </c>
      <c r="D393" s="25" t="str">
        <f>SUBSTITUTE([5]签字版本!D393,MID([5]签字版本!D393,4,4),"****")</f>
        <v>130****6996</v>
      </c>
      <c r="E393" s="24" t="str">
        <f>[5]签字版本!E393</f>
        <v>上罗村</v>
      </c>
      <c r="F393" s="26">
        <f>[5]签字版本!F393</f>
        <v>2.84</v>
      </c>
      <c r="G393" s="26">
        <f t="shared" si="12"/>
        <v>2.84</v>
      </c>
      <c r="H393" s="26">
        <f t="shared" si="13"/>
        <v>85.2</v>
      </c>
      <c r="I393" s="26">
        <f>[5]签字版本!J393</f>
        <v>17.04</v>
      </c>
      <c r="J393" s="25" t="str">
        <f>SUBSTITUTE([5]签字版本!K393,MID([5]签字版本!K393,9,7),"*******")</f>
        <v>90908210*******0059158</v>
      </c>
      <c r="K393" s="24" t="str">
        <f>[5]签字版本!L393</f>
        <v>连城县农村信用联社罗坊信用社</v>
      </c>
    </row>
    <row r="394" spans="1:11">
      <c r="A394" s="24" t="str">
        <f>[5]签字版本!A394</f>
        <v>388</v>
      </c>
      <c r="B394" s="24" t="str">
        <f>[5]签字版本!B394</f>
        <v>罗夕生</v>
      </c>
      <c r="C394" s="24" t="str">
        <f>SUBSTITUTE([5]签字版本!C394,MID([5]签字版本!C394,7,8),"********")</f>
        <v>352627********1915</v>
      </c>
      <c r="D394" s="25" t="str">
        <f>SUBSTITUTE([5]签字版本!D394,MID([5]签字版本!D394,4,4),"****")</f>
        <v>187****8439 </v>
      </c>
      <c r="E394" s="24" t="str">
        <f>[5]签字版本!E394</f>
        <v>上罗村</v>
      </c>
      <c r="F394" s="26">
        <f>[5]签字版本!F394</f>
        <v>4.8</v>
      </c>
      <c r="G394" s="26">
        <f t="shared" si="12"/>
        <v>4.8</v>
      </c>
      <c r="H394" s="26">
        <f t="shared" si="13"/>
        <v>144</v>
      </c>
      <c r="I394" s="26">
        <f>[5]签字版本!J394</f>
        <v>28.8</v>
      </c>
      <c r="J394" s="25" t="str">
        <f>SUBSTITUTE([5]签字版本!K394,MID([5]签字版本!K394,9,7),"*******")</f>
        <v>90908210*******0059185</v>
      </c>
      <c r="K394" s="24" t="str">
        <f>[5]签字版本!L394</f>
        <v>连城县农村信用联社罗坊信用社</v>
      </c>
    </row>
    <row r="395" spans="1:11">
      <c r="A395" s="24" t="str">
        <f>[5]签字版本!A395</f>
        <v>389</v>
      </c>
      <c r="B395" s="24" t="str">
        <f>[5]签字版本!B395</f>
        <v>罗益明</v>
      </c>
      <c r="C395" s="24" t="str">
        <f>SUBSTITUTE([5]签字版本!C395,MID([5]签字版本!C395,7,8),"********")</f>
        <v>352627********1911</v>
      </c>
      <c r="D395" s="25" t="str">
        <f>SUBSTITUTE([5]签字版本!D395,MID([5]签字版本!D395,4,4),"****")</f>
        <v>133****7779</v>
      </c>
      <c r="E395" s="24" t="str">
        <f>[5]签字版本!E395</f>
        <v>上罗村</v>
      </c>
      <c r="F395" s="26">
        <f>[5]签字版本!F395</f>
        <v>2.43</v>
      </c>
      <c r="G395" s="26">
        <f t="shared" si="12"/>
        <v>2.43</v>
      </c>
      <c r="H395" s="26">
        <f t="shared" si="13"/>
        <v>72.9</v>
      </c>
      <c r="I395" s="26">
        <f>[5]签字版本!J395</f>
        <v>14.58</v>
      </c>
      <c r="J395" s="25" t="str">
        <f>SUBSTITUTE([5]签字版本!K395,MID([5]签字版本!K395,9,7),"*******")</f>
        <v>90908210*******0059256</v>
      </c>
      <c r="K395" s="24" t="str">
        <f>[5]签字版本!L395</f>
        <v>连城县农村信用联社罗坊信用社</v>
      </c>
    </row>
    <row r="396" spans="1:11">
      <c r="A396" s="24" t="str">
        <f>[5]签字版本!A396</f>
        <v>390</v>
      </c>
      <c r="B396" s="24" t="str">
        <f>[5]签字版本!B396</f>
        <v>罗泰安</v>
      </c>
      <c r="C396" s="24" t="str">
        <f>SUBSTITUTE([5]签字版本!C396,MID([5]签字版本!C396,7,8),"********")</f>
        <v>352627********2210</v>
      </c>
      <c r="D396" s="25" t="str">
        <f>SUBSTITUTE([5]签字版本!D396,MID([5]签字版本!D396,4,4),"****")</f>
        <v/>
      </c>
      <c r="E396" s="24" t="str">
        <f>[5]签字版本!E396</f>
        <v>上罗村</v>
      </c>
      <c r="F396" s="26">
        <f>[5]签字版本!F396</f>
        <v>1.6</v>
      </c>
      <c r="G396" s="26">
        <f t="shared" si="12"/>
        <v>1.6</v>
      </c>
      <c r="H396" s="26">
        <f t="shared" si="13"/>
        <v>48</v>
      </c>
      <c r="I396" s="26">
        <f>[5]签字版本!J396</f>
        <v>9.6</v>
      </c>
      <c r="J396" s="25" t="str">
        <f>SUBSTITUTE([5]签字版本!K396,MID([5]签字版本!K396,9,7),"*******")</f>
        <v>62218401*******5043</v>
      </c>
      <c r="K396" s="24" t="str">
        <f>[5]签字版本!L396</f>
        <v>连城县农村信用联社罗坊信用社</v>
      </c>
    </row>
    <row r="397" spans="1:11">
      <c r="A397" s="24" t="str">
        <f>[5]签字版本!A397</f>
        <v>391</v>
      </c>
      <c r="B397" s="24" t="str">
        <f>[5]签字版本!B397</f>
        <v>罗志光</v>
      </c>
      <c r="C397" s="24" t="str">
        <f>SUBSTITUTE([5]签字版本!C397,MID([5]签字版本!C397,7,8),"********")</f>
        <v>352627********1914</v>
      </c>
      <c r="D397" s="25" t="str">
        <f>SUBSTITUTE([5]签字版本!D397,MID([5]签字版本!D397,4,4),"****")</f>
        <v>150****4809</v>
      </c>
      <c r="E397" s="24" t="str">
        <f>[5]签字版本!E397</f>
        <v>上罗村</v>
      </c>
      <c r="F397" s="26">
        <f>[5]签字版本!F397</f>
        <v>3.97</v>
      </c>
      <c r="G397" s="26">
        <f t="shared" si="12"/>
        <v>3.97</v>
      </c>
      <c r="H397" s="26">
        <f t="shared" si="13"/>
        <v>119.1</v>
      </c>
      <c r="I397" s="26">
        <f>[5]签字版本!J397</f>
        <v>23.82</v>
      </c>
      <c r="J397" s="25" t="str">
        <f>SUBSTITUTE([5]签字版本!K397,MID([5]签字版本!K397,9,7),"*******")</f>
        <v>90908210*******0059005</v>
      </c>
      <c r="K397" s="24" t="str">
        <f>[5]签字版本!L397</f>
        <v>连城县农村信用联社罗坊信用社</v>
      </c>
    </row>
    <row r="398" spans="1:11">
      <c r="A398" s="24" t="str">
        <f>[5]签字版本!A398</f>
        <v>392</v>
      </c>
      <c r="B398" s="24" t="str">
        <f>[5]签字版本!B398</f>
        <v>罗海元</v>
      </c>
      <c r="C398" s="24" t="str">
        <f>SUBSTITUTE([5]签字版本!C398,MID([5]签字版本!C398,7,8),"********")</f>
        <v>352627********1911</v>
      </c>
      <c r="D398" s="25" t="str">
        <f>SUBSTITUTE([5]签字版本!D398,MID([5]签字版本!D398,4,4),"****")</f>
        <v>180****0702 </v>
      </c>
      <c r="E398" s="24" t="str">
        <f>[5]签字版本!E398</f>
        <v>上罗村</v>
      </c>
      <c r="F398" s="26">
        <f>[5]签字版本!F398</f>
        <v>2.46</v>
      </c>
      <c r="G398" s="26">
        <f t="shared" si="12"/>
        <v>2.46</v>
      </c>
      <c r="H398" s="26">
        <f t="shared" si="13"/>
        <v>73.8</v>
      </c>
      <c r="I398" s="26">
        <f>[5]签字版本!J398</f>
        <v>14.76</v>
      </c>
      <c r="J398" s="25" t="str">
        <f>SUBSTITUTE([5]签字版本!K398,MID([5]签字版本!K398,9,7),"*******")</f>
        <v>90908210*******0059250</v>
      </c>
      <c r="K398" s="24" t="str">
        <f>[5]签字版本!L398</f>
        <v>连城县农村信用联社罗坊信用社</v>
      </c>
    </row>
    <row r="399" spans="1:11">
      <c r="A399" s="24" t="str">
        <f>[5]签字版本!A399</f>
        <v>393</v>
      </c>
      <c r="B399" s="24" t="str">
        <f>[5]签字版本!B399</f>
        <v>吴清华</v>
      </c>
      <c r="C399" s="24" t="str">
        <f>SUBSTITUTE([5]签字版本!C399,MID([5]签字版本!C399,7,8),"********")</f>
        <v>352627********1922</v>
      </c>
      <c r="D399" s="25" t="str">
        <f>SUBSTITUTE([5]签字版本!D399,MID([5]签字版本!D399,4,4),"****")</f>
        <v/>
      </c>
      <c r="E399" s="24" t="str">
        <f>[5]签字版本!E399</f>
        <v>上罗村</v>
      </c>
      <c r="F399" s="26">
        <f>[5]签字版本!F399</f>
        <v>2.31</v>
      </c>
      <c r="G399" s="26">
        <f t="shared" si="12"/>
        <v>2.31</v>
      </c>
      <c r="H399" s="26">
        <f t="shared" si="13"/>
        <v>69.3</v>
      </c>
      <c r="I399" s="26">
        <f>[5]签字版本!J399</f>
        <v>13.86</v>
      </c>
      <c r="J399" s="25" t="str">
        <f>SUBSTITUTE([5]签字版本!K399,MID([5]签字版本!K399,9,7),"*******")</f>
        <v>62218405*******7515</v>
      </c>
      <c r="K399" s="24" t="str">
        <f>[5]签字版本!L399</f>
        <v>连城县农村信用联社罗坊信用社</v>
      </c>
    </row>
    <row r="400" spans="1:11">
      <c r="A400" s="24" t="str">
        <f>[5]签字版本!A400</f>
        <v>394</v>
      </c>
      <c r="B400" s="24" t="str">
        <f>[5]签字版本!B400</f>
        <v>罗海光</v>
      </c>
      <c r="C400" s="24" t="str">
        <f>SUBSTITUTE([5]签字版本!C400,MID([5]签字版本!C400,7,8),"********")</f>
        <v>352627********1915</v>
      </c>
      <c r="D400" s="25" t="str">
        <f>SUBSTITUTE([5]签字版本!D400,MID([5]签字版本!D400,4,4),"****")</f>
        <v>135****1313</v>
      </c>
      <c r="E400" s="24" t="str">
        <f>[5]签字版本!E400</f>
        <v>上罗村</v>
      </c>
      <c r="F400" s="26">
        <f>[5]签字版本!F400</f>
        <v>1.35</v>
      </c>
      <c r="G400" s="26">
        <f t="shared" si="12"/>
        <v>1.35</v>
      </c>
      <c r="H400" s="26">
        <f t="shared" si="13"/>
        <v>40.5</v>
      </c>
      <c r="I400" s="26">
        <f>[5]签字版本!J400</f>
        <v>8.1</v>
      </c>
      <c r="J400" s="25" t="str">
        <f>SUBSTITUTE([5]签字版本!K400,MID([5]签字版本!K400,9,7),"*******")</f>
        <v>62218405*******7382</v>
      </c>
      <c r="K400" s="24" t="str">
        <f>[5]签字版本!L400</f>
        <v>连城县农村信用联社罗坊信用社</v>
      </c>
    </row>
    <row r="401" spans="1:11">
      <c r="A401" s="24" t="str">
        <f>[5]签字版本!A401</f>
        <v>395</v>
      </c>
      <c r="B401" s="24" t="str">
        <f>[5]签字版本!B401</f>
        <v>罗进宝</v>
      </c>
      <c r="C401" s="24" t="str">
        <f>SUBSTITUTE([5]签字版本!C401,MID([5]签字版本!C401,7,8),"********")</f>
        <v>352627********1917</v>
      </c>
      <c r="D401" s="25" t="str">
        <f>SUBSTITUTE([5]签字版本!D401,MID([5]签字版本!D401,4,4),"****")</f>
        <v>151****2126</v>
      </c>
      <c r="E401" s="24" t="str">
        <f>[5]签字版本!E401</f>
        <v>上罗村</v>
      </c>
      <c r="F401" s="26">
        <f>[5]签字版本!F401</f>
        <v>1.79</v>
      </c>
      <c r="G401" s="26">
        <f t="shared" si="12"/>
        <v>1.79</v>
      </c>
      <c r="H401" s="26">
        <f t="shared" si="13"/>
        <v>53.7</v>
      </c>
      <c r="I401" s="26">
        <f>[5]签字版本!J401</f>
        <v>10.74</v>
      </c>
      <c r="J401" s="25" t="str">
        <f>SUBSTITUTE([5]签字版本!K401,MID([5]签字版本!K401,9,7),"*******")</f>
        <v>90908210*******0059069</v>
      </c>
      <c r="K401" s="24" t="str">
        <f>[5]签字版本!L401</f>
        <v>连城县农村信用联社罗坊信用社</v>
      </c>
    </row>
    <row r="402" spans="1:11">
      <c r="A402" s="24" t="str">
        <f>[5]签字版本!A402</f>
        <v>396</v>
      </c>
      <c r="B402" s="24" t="str">
        <f>[5]签字版本!B402</f>
        <v>罗益生</v>
      </c>
      <c r="C402" s="24" t="str">
        <f>SUBSTITUTE([5]签字版本!C402,MID([5]签字版本!C402,7,8),"********")</f>
        <v>352627********1912</v>
      </c>
      <c r="D402" s="25" t="str">
        <f>SUBSTITUTE([5]签字版本!D402,MID([5]签字版本!D402,4,4),"****")</f>
        <v>180****5679	</v>
      </c>
      <c r="E402" s="24" t="str">
        <f>[5]签字版本!E402</f>
        <v>上罗村</v>
      </c>
      <c r="F402" s="26">
        <f>[5]签字版本!F402</f>
        <v>2.08</v>
      </c>
      <c r="G402" s="26">
        <f t="shared" si="12"/>
        <v>2.08</v>
      </c>
      <c r="H402" s="26">
        <f t="shared" si="13"/>
        <v>62.4</v>
      </c>
      <c r="I402" s="26">
        <f>[5]签字版本!J402</f>
        <v>12.48</v>
      </c>
      <c r="J402" s="25" t="str">
        <f>SUBSTITUTE([5]签字版本!K402,MID([5]签字版本!K402,9,7),"*******")</f>
        <v>90908210*******0059176</v>
      </c>
      <c r="K402" s="24" t="str">
        <f>[5]签字版本!L402</f>
        <v>连城县农村信用联社罗坊信用社</v>
      </c>
    </row>
    <row r="403" spans="1:11">
      <c r="A403" s="24" t="str">
        <f>[5]签字版本!A403</f>
        <v>397</v>
      </c>
      <c r="B403" s="24" t="str">
        <f>[5]签字版本!B403</f>
        <v>罗进元</v>
      </c>
      <c r="C403" s="24" t="str">
        <f>SUBSTITUTE([5]签字版本!C403,MID([5]签字版本!C403,7,8),"********")</f>
        <v>352627********1911</v>
      </c>
      <c r="D403" s="25" t="str">
        <f>SUBSTITUTE([5]签字版本!D403,MID([5]签字版本!D403,4,4),"****")</f>
        <v>183****6207</v>
      </c>
      <c r="E403" s="24" t="str">
        <f>[5]签字版本!E403</f>
        <v>上罗村</v>
      </c>
      <c r="F403" s="26">
        <f>[5]签字版本!F403</f>
        <v>1.82</v>
      </c>
      <c r="G403" s="26">
        <f t="shared" si="12"/>
        <v>1.82</v>
      </c>
      <c r="H403" s="26">
        <f t="shared" si="13"/>
        <v>54.6</v>
      </c>
      <c r="I403" s="26">
        <f>[5]签字版本!J403</f>
        <v>10.92</v>
      </c>
      <c r="J403" s="25" t="str">
        <f>SUBSTITUTE([5]签字版本!K403,MID([5]签字版本!K403,9,7),"*******")</f>
        <v>90908210*******0059238</v>
      </c>
      <c r="K403" s="24" t="str">
        <f>[5]签字版本!L403</f>
        <v>连城县农村信用联社罗坊信用社</v>
      </c>
    </row>
    <row r="404" spans="1:11">
      <c r="A404" s="24" t="str">
        <f>[5]签字版本!A404</f>
        <v>398</v>
      </c>
      <c r="B404" s="24" t="str">
        <f>[5]签字版本!B404</f>
        <v>罗进荣</v>
      </c>
      <c r="C404" s="24" t="str">
        <f>SUBSTITUTE([5]签字版本!C404,MID([5]签字版本!C404,7,8),"********")</f>
        <v>350825********1910</v>
      </c>
      <c r="D404" s="25" t="str">
        <f>SUBSTITUTE([5]签字版本!D404,MID([5]签字版本!D404,4,4),"****")</f>
        <v>152****2185 </v>
      </c>
      <c r="E404" s="24" t="str">
        <f>[5]签字版本!E404</f>
        <v>上罗村</v>
      </c>
      <c r="F404" s="26">
        <f>[5]签字版本!F404</f>
        <v>1.71</v>
      </c>
      <c r="G404" s="26">
        <f t="shared" si="12"/>
        <v>1.71</v>
      </c>
      <c r="H404" s="26">
        <f t="shared" si="13"/>
        <v>51.3</v>
      </c>
      <c r="I404" s="26">
        <f>[5]签字版本!J404</f>
        <v>10.26</v>
      </c>
      <c r="J404" s="25" t="str">
        <f>SUBSTITUTE([5]签字版本!K404,MID([5]签字版本!K404,9,7),"*******")</f>
        <v>90908210*******0172169</v>
      </c>
      <c r="K404" s="24" t="str">
        <f>[5]签字版本!L404</f>
        <v>连城县农村信用联社罗坊信用社</v>
      </c>
    </row>
    <row r="405" spans="1:11">
      <c r="A405" s="24" t="str">
        <f>[5]签字版本!A405</f>
        <v>399</v>
      </c>
      <c r="B405" s="24" t="str">
        <f>[5]签字版本!B405</f>
        <v>罗华华</v>
      </c>
      <c r="C405" s="24" t="str">
        <f>SUBSTITUTE([5]签字版本!C405,MID([5]签字版本!C405,7,8),"********")</f>
        <v>352627********1921</v>
      </c>
      <c r="D405" s="25" t="str">
        <f>SUBSTITUTE([5]签字版本!D405,MID([5]签字版本!D405,4,4),"****")</f>
        <v>151****2755</v>
      </c>
      <c r="E405" s="24" t="str">
        <f>[5]签字版本!E405</f>
        <v>上罗村</v>
      </c>
      <c r="F405" s="26">
        <f>[5]签字版本!F405</f>
        <v>2.49</v>
      </c>
      <c r="G405" s="26">
        <f t="shared" si="12"/>
        <v>2.49</v>
      </c>
      <c r="H405" s="26">
        <f t="shared" si="13"/>
        <v>74.7</v>
      </c>
      <c r="I405" s="26">
        <f>[5]签字版本!J405</f>
        <v>14.94</v>
      </c>
      <c r="J405" s="25" t="str">
        <f>SUBSTITUTE([5]签字版本!K405,MID([5]签字版本!K405,9,7),"*******")</f>
        <v>62218405*******7325</v>
      </c>
      <c r="K405" s="24" t="str">
        <f>[5]签字版本!L405</f>
        <v>连城县农村信用联社罗坊信用社</v>
      </c>
    </row>
    <row r="406" spans="1:11">
      <c r="A406" s="24" t="str">
        <f>[5]签字版本!A406</f>
        <v>400</v>
      </c>
      <c r="B406" s="24" t="str">
        <f>[5]签字版本!B406</f>
        <v>罗寿太</v>
      </c>
      <c r="C406" s="24" t="str">
        <f>SUBSTITUTE([5]签字版本!C406,MID([5]签字版本!C406,7,8),"********")</f>
        <v>352627********1915</v>
      </c>
      <c r="D406" s="25" t="str">
        <f>SUBSTITUTE([5]签字版本!D406,MID([5]签字版本!D406,4,4),"****")</f>
        <v>183****9828</v>
      </c>
      <c r="E406" s="24" t="str">
        <f>[5]签字版本!E406</f>
        <v>上罗村</v>
      </c>
      <c r="F406" s="26">
        <f>[5]签字版本!F406</f>
        <v>0.57</v>
      </c>
      <c r="G406" s="26">
        <f t="shared" si="12"/>
        <v>0.57</v>
      </c>
      <c r="H406" s="26">
        <f t="shared" si="13"/>
        <v>17.1</v>
      </c>
      <c r="I406" s="26">
        <f>[5]签字版本!J406</f>
        <v>3.42</v>
      </c>
      <c r="J406" s="25" t="str">
        <f>SUBSTITUTE([5]签字版本!K406,MID([5]签字版本!K406,9,7),"*******")</f>
        <v>90908210*******0070901</v>
      </c>
      <c r="K406" s="24" t="str">
        <f>[5]签字版本!L406</f>
        <v>连城县农村信用联社罗坊信用社</v>
      </c>
    </row>
    <row r="407" spans="1:11">
      <c r="A407" s="24" t="str">
        <f>[5]签字版本!A407</f>
        <v>401</v>
      </c>
      <c r="B407" s="24" t="str">
        <f>[5]签字版本!B407</f>
        <v>罗玉珍</v>
      </c>
      <c r="C407" s="24" t="str">
        <f>SUBSTITUTE([5]签字版本!C407,MID([5]签字版本!C407,7,8),"********")</f>
        <v>352627********192X</v>
      </c>
      <c r="D407" s="25" t="str">
        <f>SUBSTITUTE([5]签字版本!D407,MID([5]签字版本!D407,4,4),"****")</f>
        <v>186****9391</v>
      </c>
      <c r="E407" s="24" t="str">
        <f>[5]签字版本!E407</f>
        <v>上罗村</v>
      </c>
      <c r="F407" s="26">
        <f>[5]签字版本!F407</f>
        <v>1.98</v>
      </c>
      <c r="G407" s="26">
        <f t="shared" si="12"/>
        <v>1.98</v>
      </c>
      <c r="H407" s="26">
        <f t="shared" si="13"/>
        <v>59.4</v>
      </c>
      <c r="I407" s="26">
        <f>[5]签字版本!J407</f>
        <v>11.88</v>
      </c>
      <c r="J407" s="25" t="str">
        <f>SUBSTITUTE([5]签字版本!K407,MID([5]签字版本!K407,9,7),"*******")</f>
        <v>90908210*******0059112</v>
      </c>
      <c r="K407" s="24" t="str">
        <f>[5]签字版本!L407</f>
        <v>连城县农村信用联社罗坊信用社</v>
      </c>
    </row>
    <row r="408" spans="1:11">
      <c r="A408" s="24" t="str">
        <f>[5]签字版本!A408</f>
        <v>402</v>
      </c>
      <c r="B408" s="24" t="str">
        <f>[5]签字版本!B408</f>
        <v>罗长生</v>
      </c>
      <c r="C408" s="24" t="str">
        <f>SUBSTITUTE([5]签字版本!C408,MID([5]签字版本!C408,7,8),"********")</f>
        <v>352627********1913</v>
      </c>
      <c r="D408" s="25" t="str">
        <f>SUBSTITUTE([5]签字版本!D408,MID([5]签字版本!D408,4,4),"****")</f>
        <v>138****2239</v>
      </c>
      <c r="E408" s="24" t="str">
        <f>[5]签字版本!E408</f>
        <v>上罗村</v>
      </c>
      <c r="F408" s="26">
        <f>[5]签字版本!F408</f>
        <v>2.82</v>
      </c>
      <c r="G408" s="26">
        <f t="shared" si="12"/>
        <v>2.82</v>
      </c>
      <c r="H408" s="26">
        <f t="shared" si="13"/>
        <v>84.6</v>
      </c>
      <c r="I408" s="26">
        <f>[5]签字版本!J408</f>
        <v>16.92</v>
      </c>
      <c r="J408" s="25" t="str">
        <f>SUBSTITUTE([5]签字版本!K408,MID([5]签字版本!K408,9,7),"*******")</f>
        <v>62303611*******2183</v>
      </c>
      <c r="K408" s="24" t="str">
        <f>[5]签字版本!L408</f>
        <v>连城县农村信用联社罗坊信用社</v>
      </c>
    </row>
    <row r="409" spans="1:11">
      <c r="A409" s="24" t="str">
        <f>[5]签字版本!A409</f>
        <v>403</v>
      </c>
      <c r="B409" s="24" t="str">
        <f>[5]签字版本!B409</f>
        <v>罗天生</v>
      </c>
      <c r="C409" s="24" t="str">
        <f>SUBSTITUTE([5]签字版本!C409,MID([5]签字版本!C409,7,8),"********")</f>
        <v>352627********1918</v>
      </c>
      <c r="D409" s="25" t="str">
        <f>SUBSTITUTE([5]签字版本!D409,MID([5]签字版本!D409,4,4),"****")</f>
        <v>158****6312</v>
      </c>
      <c r="E409" s="24" t="str">
        <f>[5]签字版本!E409</f>
        <v>上罗村</v>
      </c>
      <c r="F409" s="26">
        <f>[5]签字版本!F409</f>
        <v>8.94</v>
      </c>
      <c r="G409" s="26">
        <f t="shared" si="12"/>
        <v>8.94</v>
      </c>
      <c r="H409" s="26">
        <f t="shared" si="13"/>
        <v>268.2</v>
      </c>
      <c r="I409" s="26">
        <f>[5]签字版本!J409</f>
        <v>53.64</v>
      </c>
      <c r="J409" s="25" t="str">
        <f>SUBSTITUTE([5]签字版本!K409,MID([5]签字版本!K409,9,7),"*******")</f>
        <v>90908210*******0059409</v>
      </c>
      <c r="K409" s="24" t="str">
        <f>[5]签字版本!L409</f>
        <v>连城县农村信用联社罗坊信用社</v>
      </c>
    </row>
    <row r="410" spans="1:11">
      <c r="A410" s="24" t="str">
        <f>[5]签字版本!A410</f>
        <v>404</v>
      </c>
      <c r="B410" s="24" t="str">
        <f>[5]签字版本!B410</f>
        <v>罗益槐</v>
      </c>
      <c r="C410" s="24" t="str">
        <f>SUBSTITUTE([5]签字版本!C410,MID([5]签字版本!C410,7,8),"********")</f>
        <v>352627********1914</v>
      </c>
      <c r="D410" s="25" t="str">
        <f>SUBSTITUTE([5]签字版本!D410,MID([5]签字版本!D410,4,4),"****")</f>
        <v>180****5679	</v>
      </c>
      <c r="E410" s="24" t="str">
        <f>[5]签字版本!E410</f>
        <v>上罗村</v>
      </c>
      <c r="F410" s="26">
        <f>[5]签字版本!F410</f>
        <v>4.59</v>
      </c>
      <c r="G410" s="26">
        <f t="shared" si="12"/>
        <v>4.59</v>
      </c>
      <c r="H410" s="26">
        <f t="shared" si="13"/>
        <v>137.7</v>
      </c>
      <c r="I410" s="26">
        <f>[5]签字版本!J410</f>
        <v>27.54</v>
      </c>
      <c r="J410" s="25" t="str">
        <f>SUBSTITUTE([5]签字版本!K410,MID([5]签字版本!K410,9,7),"*******")</f>
        <v>90908210*******0059318</v>
      </c>
      <c r="K410" s="24" t="str">
        <f>[5]签字版本!L410</f>
        <v>连城县农村信用联社罗坊信用社</v>
      </c>
    </row>
    <row r="411" spans="1:11">
      <c r="A411" s="24" t="str">
        <f>[5]签字版本!A411</f>
        <v>405</v>
      </c>
      <c r="B411" s="24" t="str">
        <f>[5]签字版本!B411</f>
        <v>罗其太</v>
      </c>
      <c r="C411" s="24" t="str">
        <f>SUBSTITUTE([5]签字版本!C411,MID([5]签字版本!C411,7,8),"********")</f>
        <v>352627********1918</v>
      </c>
      <c r="D411" s="25" t="str">
        <f>SUBSTITUTE([5]签字版本!D411,MID([5]签字版本!D411,4,4),"****")</f>
        <v/>
      </c>
      <c r="E411" s="24" t="str">
        <f>[5]签字版本!E411</f>
        <v>上罗村</v>
      </c>
      <c r="F411" s="26">
        <f>[5]签字版本!F411</f>
        <v>3.57</v>
      </c>
      <c r="G411" s="26">
        <f t="shared" si="12"/>
        <v>3.57</v>
      </c>
      <c r="H411" s="26">
        <f t="shared" si="13"/>
        <v>107.1</v>
      </c>
      <c r="I411" s="26">
        <f>[5]签字版本!J411</f>
        <v>21.42</v>
      </c>
      <c r="J411" s="25" t="str">
        <f>SUBSTITUTE([5]签字版本!K411,MID([5]签字版本!K411,9,7),"*******")</f>
        <v>62218405*******7945</v>
      </c>
      <c r="K411" s="24" t="str">
        <f>[5]签字版本!L411</f>
        <v>连城县农村信用联社罗坊信用社</v>
      </c>
    </row>
    <row r="412" spans="1:11">
      <c r="A412" s="24" t="str">
        <f>[5]签字版本!A412</f>
        <v>406</v>
      </c>
      <c r="B412" s="24" t="str">
        <f>[5]签字版本!B412</f>
        <v>陈菊华</v>
      </c>
      <c r="C412" s="24" t="str">
        <f>SUBSTITUTE([5]签字版本!C412,MID([5]签字版本!C412,7,8),"********")</f>
        <v>352627********1927</v>
      </c>
      <c r="D412" s="25" t="str">
        <f>SUBSTITUTE([5]签字版本!D412,MID([5]签字版本!D412,4,4),"****")</f>
        <v>187****8439 </v>
      </c>
      <c r="E412" s="24" t="str">
        <f>[5]签字版本!E412</f>
        <v>上罗村</v>
      </c>
      <c r="F412" s="26">
        <f>[5]签字版本!F412</f>
        <v>2.55</v>
      </c>
      <c r="G412" s="26">
        <f t="shared" si="12"/>
        <v>2.55</v>
      </c>
      <c r="H412" s="26">
        <f t="shared" si="13"/>
        <v>76.5</v>
      </c>
      <c r="I412" s="26">
        <f>[5]签字版本!J412</f>
        <v>15.3</v>
      </c>
      <c r="J412" s="25" t="str">
        <f>SUBSTITUTE([5]签字版本!K412,MID([5]签字版本!K412,9,7),"*******")</f>
        <v>90908210*******0059470</v>
      </c>
      <c r="K412" s="24" t="str">
        <f>[5]签字版本!L412</f>
        <v>连城县农村信用联社罗坊信用社</v>
      </c>
    </row>
    <row r="413" spans="1:11">
      <c r="A413" s="24" t="str">
        <f>[5]签字版本!A413</f>
        <v>407</v>
      </c>
      <c r="B413" s="24" t="str">
        <f>[5]签字版本!B413</f>
        <v>罗水源</v>
      </c>
      <c r="C413" s="24" t="str">
        <f>SUBSTITUTE([5]签字版本!C413,MID([5]签字版本!C413,7,8),"********")</f>
        <v>352627********1939</v>
      </c>
      <c r="D413" s="25" t="str">
        <f>SUBSTITUTE([5]签字版本!D413,MID([5]签字版本!D413,4,4),"****")</f>
        <v>139****7941</v>
      </c>
      <c r="E413" s="24" t="str">
        <f>[5]签字版本!E413</f>
        <v>上罗村</v>
      </c>
      <c r="F413" s="26">
        <f>[5]签字版本!F413</f>
        <v>3.67</v>
      </c>
      <c r="G413" s="26">
        <f t="shared" si="12"/>
        <v>3.67</v>
      </c>
      <c r="H413" s="26">
        <f t="shared" si="13"/>
        <v>110.1</v>
      </c>
      <c r="I413" s="26">
        <f>[5]签字版本!J413</f>
        <v>22.02</v>
      </c>
      <c r="J413" s="25" t="str">
        <f>SUBSTITUTE([5]签字版本!K413,MID([5]签字版本!K413,9,7),"*******")</f>
        <v>90908210*******0059336</v>
      </c>
      <c r="K413" s="24" t="str">
        <f>[5]签字版本!L413</f>
        <v>连城县农村信用联社罗坊信用社</v>
      </c>
    </row>
    <row r="414" spans="1:11">
      <c r="A414" s="24" t="str">
        <f>[5]签字版本!A414</f>
        <v>408</v>
      </c>
      <c r="B414" s="24" t="str">
        <f>[5]签字版本!B414</f>
        <v>罗松</v>
      </c>
      <c r="C414" s="24" t="str">
        <f>SUBSTITUTE([5]签字版本!C414,MID([5]签字版本!C414,7,8),"********")</f>
        <v>352627********1919</v>
      </c>
      <c r="D414" s="25" t="str">
        <f>SUBSTITUTE([5]签字版本!D414,MID([5]签字版本!D414,4,4),"****")</f>
        <v>134****6256</v>
      </c>
      <c r="E414" s="24" t="str">
        <f>[5]签字版本!E414</f>
        <v>上罗村</v>
      </c>
      <c r="F414" s="26">
        <f>[5]签字版本!F414</f>
        <v>3.37</v>
      </c>
      <c r="G414" s="26">
        <f t="shared" si="12"/>
        <v>3.37</v>
      </c>
      <c r="H414" s="26">
        <f t="shared" si="13"/>
        <v>101.1</v>
      </c>
      <c r="I414" s="26">
        <f>[5]签字版本!J414</f>
        <v>20.22</v>
      </c>
      <c r="J414" s="25" t="str">
        <f>SUBSTITUTE([5]签字版本!K414,MID([5]签字版本!K414,9,7),"*******")</f>
        <v>62218405*******8042</v>
      </c>
      <c r="K414" s="24" t="str">
        <f>[5]签字版本!L414</f>
        <v>连城县农村信用联社罗坊信用社</v>
      </c>
    </row>
    <row r="415" spans="1:11">
      <c r="A415" s="24" t="str">
        <f>[5]签字版本!A415</f>
        <v>409</v>
      </c>
      <c r="B415" s="24" t="str">
        <f>[5]签字版本!B415</f>
        <v>罗益村</v>
      </c>
      <c r="C415" s="24" t="str">
        <f>SUBSTITUTE([5]签字版本!C415,MID([5]签字版本!C415,7,8),"********")</f>
        <v>352627********1915</v>
      </c>
      <c r="D415" s="25" t="str">
        <f>SUBSTITUTE([5]签字版本!D415,MID([5]签字版本!D415,4,4),"****")</f>
        <v>187****8439 </v>
      </c>
      <c r="E415" s="24" t="str">
        <f>[5]签字版本!E415</f>
        <v>上罗村</v>
      </c>
      <c r="F415" s="26">
        <f>[5]签字版本!F415</f>
        <v>4.67</v>
      </c>
      <c r="G415" s="26">
        <f t="shared" si="12"/>
        <v>4.67</v>
      </c>
      <c r="H415" s="26">
        <f t="shared" si="13"/>
        <v>140.1</v>
      </c>
      <c r="I415" s="26">
        <f>[5]签字版本!J415</f>
        <v>28.02</v>
      </c>
      <c r="J415" s="25" t="str">
        <f>SUBSTITUTE([5]签字版本!K415,MID([5]签字版本!K415,9,7),"*******")</f>
        <v>90908210*******0059327</v>
      </c>
      <c r="K415" s="24" t="str">
        <f>[5]签字版本!L415</f>
        <v>连城县农村信用联社罗坊信用社</v>
      </c>
    </row>
    <row r="416" spans="1:11">
      <c r="A416" s="24" t="str">
        <f>[5]签字版本!A416</f>
        <v>410</v>
      </c>
      <c r="B416" s="24" t="str">
        <f>[5]签字版本!B416</f>
        <v>罗益庚</v>
      </c>
      <c r="C416" s="24" t="str">
        <f>SUBSTITUTE([5]签字版本!C416,MID([5]签字版本!C416,7,8),"********")</f>
        <v>352627********1910</v>
      </c>
      <c r="D416" s="25" t="str">
        <f>SUBSTITUTE([5]签字版本!D416,MID([5]签字版本!D416,4,4),"****")</f>
        <v>183****6207</v>
      </c>
      <c r="E416" s="24" t="str">
        <f>[5]签字版本!E416</f>
        <v>上罗村</v>
      </c>
      <c r="F416" s="26">
        <f>[5]签字版本!F416</f>
        <v>3.12</v>
      </c>
      <c r="G416" s="26">
        <f t="shared" si="12"/>
        <v>3.12</v>
      </c>
      <c r="H416" s="26">
        <f t="shared" si="13"/>
        <v>93.6</v>
      </c>
      <c r="I416" s="26">
        <f>[5]签字版本!J416</f>
        <v>18.72</v>
      </c>
      <c r="J416" s="25" t="str">
        <f>SUBSTITUTE([5]签字版本!K416,MID([5]签字版本!K416,9,7),"*******")</f>
        <v>90908210*******0059354</v>
      </c>
      <c r="K416" s="24" t="str">
        <f>[5]签字版本!L416</f>
        <v>连城县农村信用联社罗坊信用社</v>
      </c>
    </row>
    <row r="417" spans="1:11">
      <c r="A417" s="24" t="str">
        <f>[5]签字版本!A417</f>
        <v>411</v>
      </c>
      <c r="B417" s="24" t="str">
        <f>[5]签字版本!B417</f>
        <v>罗桂生</v>
      </c>
      <c r="C417" s="24" t="str">
        <f>SUBSTITUTE([5]签字版本!C417,MID([5]签字版本!C417,7,8),"********")</f>
        <v>352627********1916</v>
      </c>
      <c r="D417" s="25" t="str">
        <f>SUBSTITUTE([5]签字版本!D417,MID([5]签字版本!D417,4,4),"****")</f>
        <v>134****6272</v>
      </c>
      <c r="E417" s="24" t="str">
        <f>[5]签字版本!E417</f>
        <v>上罗村</v>
      </c>
      <c r="F417" s="26">
        <f>[5]签字版本!F417</f>
        <v>3.46</v>
      </c>
      <c r="G417" s="26">
        <f t="shared" si="12"/>
        <v>3.46</v>
      </c>
      <c r="H417" s="26">
        <f t="shared" si="13"/>
        <v>103.8</v>
      </c>
      <c r="I417" s="26">
        <f>[5]签字版本!J417</f>
        <v>20.76</v>
      </c>
      <c r="J417" s="25" t="str">
        <f>SUBSTITUTE([5]签字版本!K417,MID([5]签字版本!K417,9,7),"*******")</f>
        <v>90908210*******0059489</v>
      </c>
      <c r="K417" s="24" t="str">
        <f>[5]签字版本!L417</f>
        <v>连城县农村信用联社罗坊信用社</v>
      </c>
    </row>
    <row r="418" spans="1:11">
      <c r="A418" s="24" t="str">
        <f>[5]签字版本!A418</f>
        <v>412</v>
      </c>
      <c r="B418" s="24" t="str">
        <f>[5]签字版本!B418</f>
        <v>罗裕权</v>
      </c>
      <c r="C418" s="24" t="str">
        <f>SUBSTITUTE([5]签字版本!C418,MID([5]签字版本!C418,7,8),"********")</f>
        <v>350825********1912</v>
      </c>
      <c r="D418" s="25" t="str">
        <f>SUBSTITUTE([5]签字版本!D418,MID([5]签字版本!D418,4,4),"****")</f>
        <v/>
      </c>
      <c r="E418" s="24" t="str">
        <f>[5]签字版本!E418</f>
        <v>上罗村</v>
      </c>
      <c r="F418" s="26">
        <f>[5]签字版本!F418</f>
        <v>5.11</v>
      </c>
      <c r="G418" s="26">
        <f t="shared" si="12"/>
        <v>5.11</v>
      </c>
      <c r="H418" s="26">
        <f t="shared" si="13"/>
        <v>153.3</v>
      </c>
      <c r="I418" s="26">
        <f>[5]签字版本!J418</f>
        <v>30.66</v>
      </c>
      <c r="J418" s="25" t="str">
        <f>SUBSTITUTE([5]签字版本!K418,MID([5]签字版本!K418,9,7),"*******")</f>
        <v>62218405*******7713</v>
      </c>
      <c r="K418" s="24" t="str">
        <f>[5]签字版本!L418</f>
        <v>连城县农村信用联社罗坊信用社</v>
      </c>
    </row>
    <row r="419" spans="1:11">
      <c r="A419" s="24" t="str">
        <f>[5]签字版本!A419</f>
        <v>413</v>
      </c>
      <c r="B419" s="24" t="str">
        <f>[5]签字版本!B419</f>
        <v>罗益樟</v>
      </c>
      <c r="C419" s="24" t="str">
        <f>SUBSTITUTE([5]签字版本!C419,MID([5]签字版本!C419,7,8),"********")</f>
        <v>352627********1916</v>
      </c>
      <c r="D419" s="25" t="str">
        <f>SUBSTITUTE([5]签字版本!D419,MID([5]签字版本!D419,4,4),"****")</f>
        <v>152****5611 </v>
      </c>
      <c r="E419" s="24" t="str">
        <f>[5]签字版本!E419</f>
        <v>上罗村</v>
      </c>
      <c r="F419" s="26">
        <f>[5]签字版本!F419</f>
        <v>3.56</v>
      </c>
      <c r="G419" s="26">
        <f t="shared" si="12"/>
        <v>3.56</v>
      </c>
      <c r="H419" s="26">
        <f t="shared" si="13"/>
        <v>106.8</v>
      </c>
      <c r="I419" s="26">
        <f>[5]签字版本!J419</f>
        <v>21.36</v>
      </c>
      <c r="J419" s="25" t="str">
        <f>SUBSTITUTE([5]签字版本!K419,MID([5]签字版本!K419,9,7),"*******")</f>
        <v>90908210*******0059363</v>
      </c>
      <c r="K419" s="24" t="str">
        <f>[5]签字版本!L419</f>
        <v>连城县农村信用联社罗坊信用社</v>
      </c>
    </row>
    <row r="420" spans="1:11">
      <c r="A420" s="24" t="str">
        <f>[5]签字版本!A420</f>
        <v>414</v>
      </c>
      <c r="B420" s="24" t="str">
        <f>[5]签字版本!B420</f>
        <v>罗裕新</v>
      </c>
      <c r="C420" s="24" t="str">
        <f>SUBSTITUTE([5]签字版本!C420,MID([5]签字版本!C420,7,8),"********")</f>
        <v>352627********1916</v>
      </c>
      <c r="D420" s="25" t="str">
        <f>SUBSTITUTE([5]签字版本!D420,MID([5]签字版本!D420,4,4),"****")</f>
        <v>136****7692</v>
      </c>
      <c r="E420" s="24" t="str">
        <f>[5]签字版本!E420</f>
        <v>上罗村</v>
      </c>
      <c r="F420" s="26">
        <f>[5]签字版本!F420</f>
        <v>3.9</v>
      </c>
      <c r="G420" s="26">
        <f t="shared" si="12"/>
        <v>3.9</v>
      </c>
      <c r="H420" s="26">
        <f t="shared" si="13"/>
        <v>117</v>
      </c>
      <c r="I420" s="26">
        <f>[5]签字版本!J420</f>
        <v>23.4</v>
      </c>
      <c r="J420" s="25" t="str">
        <f>SUBSTITUTE([5]签字版本!K420,MID([5]签字版本!K420,9,7),"*******")</f>
        <v>90908210*******0059381</v>
      </c>
      <c r="K420" s="24" t="str">
        <f>[5]签字版本!L420</f>
        <v>连城县农村信用联社罗坊信用社</v>
      </c>
    </row>
    <row r="421" spans="1:11">
      <c r="A421" s="24" t="str">
        <f>[5]签字版本!A421</f>
        <v>415</v>
      </c>
      <c r="B421" s="24" t="str">
        <f>[5]签字版本!B421</f>
        <v>罗裕连</v>
      </c>
      <c r="C421" s="24" t="str">
        <f>SUBSTITUTE([5]签字版本!C421,MID([5]签字版本!C421,7,8),"********")</f>
        <v>352627********1931</v>
      </c>
      <c r="D421" s="25" t="str">
        <f>SUBSTITUTE([5]签字版本!D421,MID([5]签字版本!D421,4,4),"****")</f>
        <v>180****5679	</v>
      </c>
      <c r="E421" s="24" t="str">
        <f>[5]签字版本!E421</f>
        <v>上罗村</v>
      </c>
      <c r="F421" s="26">
        <f>[5]签字版本!F421</f>
        <v>3.54</v>
      </c>
      <c r="G421" s="26">
        <f t="shared" si="12"/>
        <v>3.54</v>
      </c>
      <c r="H421" s="26">
        <f t="shared" si="13"/>
        <v>106.2</v>
      </c>
      <c r="I421" s="26">
        <f>[5]签字版本!J421</f>
        <v>21.24</v>
      </c>
      <c r="J421" s="25" t="str">
        <f>SUBSTITUTE([5]签字版本!K421,MID([5]签字版本!K421,9,7),"*******")</f>
        <v>90908210*******0065258</v>
      </c>
      <c r="K421" s="24" t="str">
        <f>[5]签字版本!L421</f>
        <v>连城县农村信用联社罗坊信用社</v>
      </c>
    </row>
    <row r="422" spans="1:11">
      <c r="A422" s="24" t="str">
        <f>[5]签字版本!A422</f>
        <v>416</v>
      </c>
      <c r="B422" s="24" t="str">
        <f>[5]签字版本!B422</f>
        <v>罗炎明</v>
      </c>
      <c r="C422" s="24" t="str">
        <f>SUBSTITUTE([5]签字版本!C422,MID([5]签字版本!C422,7,8),"********")</f>
        <v>350825********191X</v>
      </c>
      <c r="D422" s="25" t="str">
        <f>SUBSTITUTE([5]签字版本!D422,MID([5]签字版本!D422,4,4),"****")</f>
        <v>138****0404</v>
      </c>
      <c r="E422" s="24" t="str">
        <f>[5]签字版本!E422</f>
        <v>上罗村</v>
      </c>
      <c r="F422" s="26">
        <f>[5]签字版本!F422</f>
        <v>2.1</v>
      </c>
      <c r="G422" s="26">
        <f t="shared" si="12"/>
        <v>2.1</v>
      </c>
      <c r="H422" s="26">
        <f t="shared" si="13"/>
        <v>63</v>
      </c>
      <c r="I422" s="26">
        <f>[5]签字版本!J422</f>
        <v>12.6</v>
      </c>
      <c r="J422" s="25" t="str">
        <f>SUBSTITUTE([5]签字版本!K422,MID([5]签字版本!K422,9,7),"*******")</f>
        <v>62218405*******4413</v>
      </c>
      <c r="K422" s="24" t="str">
        <f>[5]签字版本!L422</f>
        <v>连城县农村信用联社罗坊信用社</v>
      </c>
    </row>
    <row r="423" spans="1:11">
      <c r="A423" s="24" t="str">
        <f>[5]签字版本!A423</f>
        <v>417</v>
      </c>
      <c r="B423" s="24" t="str">
        <f>[5]签字版本!B423</f>
        <v>罗益彬</v>
      </c>
      <c r="C423" s="24" t="str">
        <f>SUBSTITUTE([5]签字版本!C423,MID([5]签字版本!C423,7,8),"********")</f>
        <v>352627********1913</v>
      </c>
      <c r="D423" s="25" t="str">
        <f>SUBSTITUTE([5]签字版本!D423,MID([5]签字版本!D423,4,4),"****")</f>
        <v>138****0404</v>
      </c>
      <c r="E423" s="24" t="str">
        <f>[5]签字版本!E423</f>
        <v>上罗村</v>
      </c>
      <c r="F423" s="26">
        <f>[5]签字版本!F423</f>
        <v>3.12</v>
      </c>
      <c r="G423" s="26">
        <f t="shared" si="12"/>
        <v>3.12</v>
      </c>
      <c r="H423" s="26">
        <f t="shared" si="13"/>
        <v>93.6</v>
      </c>
      <c r="I423" s="26">
        <f>[5]签字版本!J423</f>
        <v>18.72</v>
      </c>
      <c r="J423" s="25" t="str">
        <f>SUBSTITUTE([5]签字版本!K423,MID([5]签字版本!K423,9,7),"*******")</f>
        <v>90908210*******0059309</v>
      </c>
      <c r="K423" s="24" t="str">
        <f>[5]签字版本!L423</f>
        <v>连城县农村信用联社罗坊信用社</v>
      </c>
    </row>
    <row r="424" spans="1:11">
      <c r="A424" s="24" t="str">
        <f>[5]签字版本!A424</f>
        <v>418</v>
      </c>
      <c r="B424" s="24" t="str">
        <f>[5]签字版本!B424</f>
        <v>罗益兵</v>
      </c>
      <c r="C424" s="24" t="str">
        <f>SUBSTITUTE([5]签字版本!C424,MID([5]签字版本!C424,7,8),"********")</f>
        <v>352627********1919</v>
      </c>
      <c r="D424" s="25" t="str">
        <f>SUBSTITUTE([5]签字版本!D424,MID([5]签字版本!D424,4,4),"****")</f>
        <v>133****7779</v>
      </c>
      <c r="E424" s="24" t="str">
        <f>[5]签字版本!E424</f>
        <v>上罗村</v>
      </c>
      <c r="F424" s="26">
        <f>[5]签字版本!F424</f>
        <v>4.13</v>
      </c>
      <c r="G424" s="26">
        <f t="shared" si="12"/>
        <v>4.13</v>
      </c>
      <c r="H424" s="26">
        <f t="shared" si="13"/>
        <v>123.9</v>
      </c>
      <c r="I424" s="26">
        <f>[5]签字版本!J424</f>
        <v>24.78</v>
      </c>
      <c r="J424" s="25" t="str">
        <f>SUBSTITUTE([5]签字版本!K424,MID([5]签字版本!K424,9,7),"*******")</f>
        <v>62303615*******9876</v>
      </c>
      <c r="K424" s="24" t="str">
        <f>[5]签字版本!L424</f>
        <v>连城县农村信用联社罗坊信用社</v>
      </c>
    </row>
    <row r="425" spans="1:11">
      <c r="A425" s="24" t="str">
        <f>[5]签字版本!A425</f>
        <v>419</v>
      </c>
      <c r="B425" s="24" t="str">
        <f>[5]签字版本!B425</f>
        <v>罗明裕</v>
      </c>
      <c r="C425" s="24" t="str">
        <f>SUBSTITUTE([5]签字版本!C425,MID([5]签字版本!C425,7,8),"********")</f>
        <v>350825********1916</v>
      </c>
      <c r="D425" s="25" t="str">
        <f>SUBSTITUTE([5]签字版本!D425,MID([5]签字版本!D425,4,4),"****")</f>
        <v>151****2755</v>
      </c>
      <c r="E425" s="24" t="str">
        <f>[5]签字版本!E425</f>
        <v>上罗村</v>
      </c>
      <c r="F425" s="26">
        <f>[5]签字版本!F425</f>
        <v>3.76</v>
      </c>
      <c r="G425" s="26">
        <f t="shared" si="12"/>
        <v>3.76</v>
      </c>
      <c r="H425" s="26">
        <f t="shared" si="13"/>
        <v>112.8</v>
      </c>
      <c r="I425" s="26">
        <f>[5]签字版本!J425</f>
        <v>22.56</v>
      </c>
      <c r="J425" s="25" t="str">
        <f>SUBSTITUTE([5]签字版本!K425,MID([5]签字版本!K425,9,7),"*******")</f>
        <v>90908210*******0059531</v>
      </c>
      <c r="K425" s="24" t="str">
        <f>[5]签字版本!L425</f>
        <v>连城县农村信用联社罗坊信用社</v>
      </c>
    </row>
    <row r="426" spans="1:11">
      <c r="A426" s="24" t="str">
        <f>[5]签字版本!A426</f>
        <v>420</v>
      </c>
      <c r="B426" s="24" t="str">
        <f>[5]签字版本!B426</f>
        <v>罗火保</v>
      </c>
      <c r="C426" s="24" t="str">
        <f>SUBSTITUTE([5]签字版本!C426,MID([5]签字版本!C426,7,8),"********")</f>
        <v>352627********1912</v>
      </c>
      <c r="D426" s="25" t="str">
        <f>SUBSTITUTE([5]签字版本!D426,MID([5]签字版本!D426,4,4),"****")</f>
        <v>135****2297</v>
      </c>
      <c r="E426" s="24" t="str">
        <f>[5]签字版本!E426</f>
        <v>上罗村</v>
      </c>
      <c r="F426" s="26">
        <f>[5]签字版本!F426</f>
        <v>3.13</v>
      </c>
      <c r="G426" s="26">
        <f t="shared" si="12"/>
        <v>3.13</v>
      </c>
      <c r="H426" s="26">
        <f t="shared" si="13"/>
        <v>93.9</v>
      </c>
      <c r="I426" s="26">
        <f>[5]签字版本!J426</f>
        <v>18.78</v>
      </c>
      <c r="J426" s="25" t="str">
        <f>SUBSTITUTE([5]签字版本!K426,MID([5]签字版本!K426,9,7),"*******")</f>
        <v>90908210*******0059737</v>
      </c>
      <c r="K426" s="24" t="str">
        <f>[5]签字版本!L426</f>
        <v>连城县农村信用联社罗坊信用社</v>
      </c>
    </row>
    <row r="427" spans="1:11">
      <c r="A427" s="24" t="str">
        <f>[5]签字版本!A427</f>
        <v>421</v>
      </c>
      <c r="B427" s="24" t="str">
        <f>[5]签字版本!B427</f>
        <v>罗小媖</v>
      </c>
      <c r="C427" s="24" t="str">
        <f>SUBSTITUTE([5]签字版本!C427,MID([5]签字版本!C427,7,8),"********")</f>
        <v>352627********1927</v>
      </c>
      <c r="D427" s="25" t="str">
        <f>SUBSTITUTE([5]签字版本!D427,MID([5]签字版本!D427,4,4),"****")</f>
        <v/>
      </c>
      <c r="E427" s="24" t="str">
        <f>[5]签字版本!E427</f>
        <v>上罗村</v>
      </c>
      <c r="F427" s="26">
        <f>[5]签字版本!F427</f>
        <v>1.05</v>
      </c>
      <c r="G427" s="26">
        <f t="shared" si="12"/>
        <v>1.05</v>
      </c>
      <c r="H427" s="26">
        <f t="shared" si="13"/>
        <v>31.5</v>
      </c>
      <c r="I427" s="26">
        <f>[5]签字版本!J427</f>
        <v>6.3</v>
      </c>
      <c r="J427" s="25" t="str">
        <f>SUBSTITUTE([5]签字版本!K427,MID([5]签字版本!K427,9,7),"*******")</f>
        <v>90908210*******0059700</v>
      </c>
      <c r="K427" s="24" t="str">
        <f>[5]签字版本!L427</f>
        <v>连城县农村信用联社罗坊信用社</v>
      </c>
    </row>
    <row r="428" spans="1:11">
      <c r="A428" s="24" t="str">
        <f>[5]签字版本!A428</f>
        <v>422</v>
      </c>
      <c r="B428" s="24" t="str">
        <f>[5]签字版本!B428</f>
        <v>罗水泉</v>
      </c>
      <c r="C428" s="24" t="str">
        <f>SUBSTITUTE([5]签字版本!C428,MID([5]签字版本!C428,7,8),"********")</f>
        <v>352627********1918</v>
      </c>
      <c r="D428" s="25" t="str">
        <f>SUBSTITUTE([5]签字版本!D428,MID([5]签字版本!D428,4,4),"****")</f>
        <v>135****7237</v>
      </c>
      <c r="E428" s="24" t="str">
        <f>[5]签字版本!E428</f>
        <v>上罗村</v>
      </c>
      <c r="F428" s="26">
        <f>[5]签字版本!F428</f>
        <v>3.29</v>
      </c>
      <c r="G428" s="26">
        <f t="shared" si="12"/>
        <v>3.29</v>
      </c>
      <c r="H428" s="26">
        <f t="shared" si="13"/>
        <v>98.7</v>
      </c>
      <c r="I428" s="26">
        <f>[5]签字版本!J428</f>
        <v>19.74</v>
      </c>
      <c r="J428" s="25" t="str">
        <f>SUBSTITUTE([5]签字版本!K428,MID([5]签字版本!K428,9,7),"*******")</f>
        <v>90908210*******0059719</v>
      </c>
      <c r="K428" s="24" t="str">
        <f>[5]签字版本!L428</f>
        <v>连城县农村信用联社罗坊信用社</v>
      </c>
    </row>
    <row r="429" spans="1:11">
      <c r="A429" s="24" t="str">
        <f>[5]签字版本!A429</f>
        <v>423</v>
      </c>
      <c r="B429" s="24" t="str">
        <f>[5]签字版本!B429</f>
        <v>罗小明</v>
      </c>
      <c r="C429" s="24" t="str">
        <f>SUBSTITUTE([5]签字版本!C429,MID([5]签字版本!C429,7,8),"********")</f>
        <v>352627********1918</v>
      </c>
      <c r="D429" s="25" t="str">
        <f>SUBSTITUTE([5]签字版本!D429,MID([5]签字版本!D429,4,4),"****")</f>
        <v/>
      </c>
      <c r="E429" s="24" t="str">
        <f>[5]签字版本!E429</f>
        <v>上罗村</v>
      </c>
      <c r="F429" s="26">
        <f>[5]签字版本!F429</f>
        <v>1.5</v>
      </c>
      <c r="G429" s="26">
        <f t="shared" si="12"/>
        <v>1.5</v>
      </c>
      <c r="H429" s="26">
        <f t="shared" si="13"/>
        <v>45</v>
      </c>
      <c r="I429" s="26">
        <f>[5]签字版本!J429</f>
        <v>9</v>
      </c>
      <c r="J429" s="25" t="str">
        <f>SUBSTITUTE([5]签字版本!K429,MID([5]签字版本!K429,9,7),"*******")</f>
        <v>90908210*******0059693</v>
      </c>
      <c r="K429" s="24" t="str">
        <f>[5]签字版本!L429</f>
        <v>连城县农村信用联社罗坊信用社</v>
      </c>
    </row>
    <row r="430" spans="1:11">
      <c r="A430" s="24" t="str">
        <f>[5]签字版本!A430</f>
        <v>424</v>
      </c>
      <c r="B430" s="24" t="str">
        <f>[5]签字版本!B430</f>
        <v>罗裕恒</v>
      </c>
      <c r="C430" s="24" t="str">
        <f>SUBSTITUTE([5]签字版本!C430,MID([5]签字版本!C430,7,8),"********")</f>
        <v>352627********1910</v>
      </c>
      <c r="D430" s="25" t="str">
        <f>SUBSTITUTE([5]签字版本!D430,MID([5]签字版本!D430,4,4),"****")</f>
        <v>187****8439 </v>
      </c>
      <c r="E430" s="24" t="str">
        <f>[5]签字版本!E430</f>
        <v>上罗村</v>
      </c>
      <c r="F430" s="26">
        <f>[5]签字版本!F430</f>
        <v>3.32</v>
      </c>
      <c r="G430" s="26">
        <f t="shared" si="12"/>
        <v>3.32</v>
      </c>
      <c r="H430" s="26">
        <f t="shared" si="13"/>
        <v>99.6</v>
      </c>
      <c r="I430" s="26">
        <f>[5]签字版本!J430</f>
        <v>19.92</v>
      </c>
      <c r="J430" s="25" t="str">
        <f>SUBSTITUTE([5]签字版本!K430,MID([5]签字版本!K430,9,7),"*******")</f>
        <v>90908210*******0059513</v>
      </c>
      <c r="K430" s="24" t="str">
        <f>[5]签字版本!L430</f>
        <v>连城县农村信用联社罗坊信用社</v>
      </c>
    </row>
    <row r="431" spans="1:11">
      <c r="A431" s="24" t="str">
        <f>[5]签字版本!A431</f>
        <v>425</v>
      </c>
      <c r="B431" s="24" t="str">
        <f>[5]签字版本!B431</f>
        <v>罗益棠</v>
      </c>
      <c r="C431" s="24" t="str">
        <f>SUBSTITUTE([5]签字版本!C431,MID([5]签字版本!C431,7,8),"********")</f>
        <v>352627********1913</v>
      </c>
      <c r="D431" s="25" t="str">
        <f>SUBSTITUTE([5]签字版本!D431,MID([5]签字版本!D431,4,4),"****")</f>
        <v>139****7941</v>
      </c>
      <c r="E431" s="24" t="str">
        <f>[5]签字版本!E431</f>
        <v>上罗村</v>
      </c>
      <c r="F431" s="26">
        <f>[5]签字版本!F431</f>
        <v>2.43</v>
      </c>
      <c r="G431" s="26">
        <f t="shared" si="12"/>
        <v>2.43</v>
      </c>
      <c r="H431" s="26">
        <f t="shared" si="13"/>
        <v>72.9</v>
      </c>
      <c r="I431" s="26">
        <f>[5]签字版本!J431</f>
        <v>14.58</v>
      </c>
      <c r="J431" s="25" t="str">
        <f>SUBSTITUTE([5]签字版本!K431,MID([5]签字版本!K431,9,7),"*******")</f>
        <v>90908210*******0059522</v>
      </c>
      <c r="K431" s="24" t="str">
        <f>[5]签字版本!L431</f>
        <v>连城县农村信用联社罗坊信用社</v>
      </c>
    </row>
    <row r="432" spans="1:11">
      <c r="A432" s="24" t="str">
        <f>[5]签字版本!A432</f>
        <v>426</v>
      </c>
      <c r="B432" s="24" t="str">
        <f>[5]签字版本!B432</f>
        <v>陈小琼</v>
      </c>
      <c r="C432" s="24" t="str">
        <f>SUBSTITUTE([5]签字版本!C432,MID([5]签字版本!C432,7,8),"********")</f>
        <v>352627********1924</v>
      </c>
      <c r="D432" s="25" t="str">
        <f>SUBSTITUTE([5]签字版本!D432,MID([5]签字版本!D432,4,4),"****")</f>
        <v>180****5679	</v>
      </c>
      <c r="E432" s="24" t="str">
        <f>[5]签字版本!E432</f>
        <v>上罗村</v>
      </c>
      <c r="F432" s="26">
        <f>[5]签字版本!F432</f>
        <v>0.51</v>
      </c>
      <c r="G432" s="26">
        <f t="shared" si="12"/>
        <v>0.51</v>
      </c>
      <c r="H432" s="26">
        <f t="shared" si="13"/>
        <v>15.3</v>
      </c>
      <c r="I432" s="26">
        <f>[5]签字版本!J432</f>
        <v>3.06</v>
      </c>
      <c r="J432" s="25" t="str">
        <f>SUBSTITUTE([5]签字版本!K432,MID([5]签字版本!K432,9,7),"*******")</f>
        <v>90908210*******0059504</v>
      </c>
      <c r="K432" s="24" t="str">
        <f>[5]签字版本!L432</f>
        <v>连城县农村信用联社罗坊信用社</v>
      </c>
    </row>
    <row r="433" spans="1:11">
      <c r="A433" s="24" t="str">
        <f>[5]签字版本!A433</f>
        <v>427</v>
      </c>
      <c r="B433" s="24" t="str">
        <f>[5]签字版本!B433</f>
        <v>罗小华</v>
      </c>
      <c r="C433" s="24" t="str">
        <f>SUBSTITUTE([5]签字版本!C433,MID([5]签字版本!C433,7,8),"********")</f>
        <v>352627********1920</v>
      </c>
      <c r="D433" s="25" t="str">
        <f>SUBSTITUTE([5]签字版本!D433,MID([5]签字版本!D433,4,4),"****")</f>
        <v>152****5611 </v>
      </c>
      <c r="E433" s="24" t="str">
        <f>[5]签字版本!E433</f>
        <v>上罗村</v>
      </c>
      <c r="F433" s="26">
        <f>[5]签字版本!F433</f>
        <v>2.95</v>
      </c>
      <c r="G433" s="26">
        <f t="shared" si="12"/>
        <v>2.95</v>
      </c>
      <c r="H433" s="26">
        <f t="shared" si="13"/>
        <v>88.5</v>
      </c>
      <c r="I433" s="26">
        <f>[5]签字版本!J433</f>
        <v>17.7</v>
      </c>
      <c r="J433" s="25" t="str">
        <f>SUBSTITUTE([5]签字版本!K433,MID([5]签字版本!K433,9,7),"*******")</f>
        <v>62218405*******4447</v>
      </c>
      <c r="K433" s="24" t="str">
        <f>[5]签字版本!L433</f>
        <v>连城县农村信用联社罗坊信用社</v>
      </c>
    </row>
    <row r="434" spans="1:11">
      <c r="A434" s="24" t="str">
        <f>[5]签字版本!A434</f>
        <v>428</v>
      </c>
      <c r="B434" s="24" t="str">
        <f>[5]签字版本!B434</f>
        <v>罗益华</v>
      </c>
      <c r="C434" s="24" t="str">
        <f>SUBSTITUTE([5]签字版本!C434,MID([5]签字版本!C434,7,8),"********")</f>
        <v>352627********1911</v>
      </c>
      <c r="D434" s="25" t="str">
        <f>SUBSTITUTE([5]签字版本!D434,MID([5]签字版本!D434,4,4),"****")</f>
        <v>152****5611 </v>
      </c>
      <c r="E434" s="24" t="str">
        <f>[5]签字版本!E434</f>
        <v>上罗村</v>
      </c>
      <c r="F434" s="26">
        <f>[5]签字版本!F434</f>
        <v>3.85</v>
      </c>
      <c r="G434" s="26">
        <f t="shared" si="12"/>
        <v>3.85</v>
      </c>
      <c r="H434" s="26">
        <f t="shared" si="13"/>
        <v>115.5</v>
      </c>
      <c r="I434" s="26">
        <f>[5]签字版本!J434</f>
        <v>23.1</v>
      </c>
      <c r="J434" s="25" t="str">
        <f>SUBSTITUTE([5]签字版本!K434,MID([5]签字版本!K434,9,7),"*******")</f>
        <v>90908210*******0059559</v>
      </c>
      <c r="K434" s="24" t="str">
        <f>[5]签字版本!L434</f>
        <v>连城县农村信用联社罗坊信用社</v>
      </c>
    </row>
    <row r="435" spans="1:11">
      <c r="A435" s="24" t="str">
        <f>[5]签字版本!A435</f>
        <v>429</v>
      </c>
      <c r="B435" s="24" t="str">
        <f>[5]签字版本!B435</f>
        <v>罗裕林</v>
      </c>
      <c r="C435" s="24" t="str">
        <f>SUBSTITUTE([5]签字版本!C435,MID([5]签字版本!C435,7,8),"********")</f>
        <v>352627********1913</v>
      </c>
      <c r="D435" s="25" t="str">
        <f>SUBSTITUTE([5]签字版本!D435,MID([5]签字版本!D435,4,4),"****")</f>
        <v>136****7692</v>
      </c>
      <c r="E435" s="24" t="str">
        <f>[5]签字版本!E435</f>
        <v>上罗村</v>
      </c>
      <c r="F435" s="26">
        <f>[5]签字版本!F435</f>
        <v>2</v>
      </c>
      <c r="G435" s="26">
        <f t="shared" si="12"/>
        <v>2</v>
      </c>
      <c r="H435" s="26">
        <f t="shared" si="13"/>
        <v>60</v>
      </c>
      <c r="I435" s="26">
        <f>[5]签字版本!J435</f>
        <v>12</v>
      </c>
      <c r="J435" s="25" t="str">
        <f>SUBSTITUTE([5]签字版本!K435,MID([5]签字版本!K435,9,7),"*******")</f>
        <v>90908210*******0059586</v>
      </c>
      <c r="K435" s="24" t="str">
        <f>[5]签字版本!L435</f>
        <v>连城县农村信用联社罗坊信用社</v>
      </c>
    </row>
    <row r="436" spans="1:11">
      <c r="A436" s="24" t="str">
        <f>[5]签字版本!A436</f>
        <v>430</v>
      </c>
      <c r="B436" s="24" t="str">
        <f>[5]签字版本!B436</f>
        <v>罗裕源</v>
      </c>
      <c r="C436" s="24" t="str">
        <f>SUBSTITUTE([5]签字版本!C436,MID([5]签字版本!C436,7,8),"********")</f>
        <v>352627********1914</v>
      </c>
      <c r="D436" s="25" t="str">
        <f>SUBSTITUTE([5]签字版本!D436,MID([5]签字版本!D436,4,4),"****")</f>
        <v>151****5291</v>
      </c>
      <c r="E436" s="24" t="str">
        <f>[5]签字版本!E436</f>
        <v>上罗村</v>
      </c>
      <c r="F436" s="26">
        <f>[5]签字版本!F436</f>
        <v>3.19</v>
      </c>
      <c r="G436" s="26">
        <f t="shared" si="12"/>
        <v>3.19</v>
      </c>
      <c r="H436" s="26">
        <f t="shared" si="13"/>
        <v>95.7</v>
      </c>
      <c r="I436" s="26">
        <f>[5]签字版本!J436</f>
        <v>19.14</v>
      </c>
      <c r="J436" s="25" t="str">
        <f>SUBSTITUTE([5]签字版本!K436,MID([5]签字版本!K436,9,7),"*******")</f>
        <v>62218405*******8539</v>
      </c>
      <c r="K436" s="24" t="str">
        <f>[5]签字版本!L436</f>
        <v>连城县农村信用联社罗坊信用社</v>
      </c>
    </row>
    <row r="437" spans="1:11">
      <c r="A437" s="24" t="str">
        <f>[5]签字版本!A437</f>
        <v>431</v>
      </c>
      <c r="B437" s="24" t="str">
        <f>[5]签字版本!B437</f>
        <v>罗元太</v>
      </c>
      <c r="C437" s="24" t="str">
        <f>SUBSTITUTE([5]签字版本!C437,MID([5]签字版本!C437,7,8),"********")</f>
        <v>352627********1912</v>
      </c>
      <c r="D437" s="25" t="str">
        <f>SUBSTITUTE([5]签字版本!D437,MID([5]签字版本!D437,4,4),"****")</f>
        <v>136****7692</v>
      </c>
      <c r="E437" s="24" t="str">
        <f>[5]签字版本!E437</f>
        <v>上罗村</v>
      </c>
      <c r="F437" s="26">
        <f>[5]签字版本!F437</f>
        <v>5.57</v>
      </c>
      <c r="G437" s="26">
        <f t="shared" si="12"/>
        <v>5.57</v>
      </c>
      <c r="H437" s="26">
        <f t="shared" si="13"/>
        <v>167.1</v>
      </c>
      <c r="I437" s="26">
        <f>[5]签字版本!J437</f>
        <v>33.42</v>
      </c>
      <c r="J437" s="25" t="str">
        <f>SUBSTITUTE([5]签字版本!K437,MID([5]签字版本!K437,9,7),"*******")</f>
        <v>90908210*******0059684</v>
      </c>
      <c r="K437" s="24" t="str">
        <f>[5]签字版本!L437</f>
        <v>连城县农村信用联社罗坊信用社</v>
      </c>
    </row>
    <row r="438" spans="1:11">
      <c r="A438" s="24" t="str">
        <f>[5]签字版本!A438</f>
        <v>432</v>
      </c>
      <c r="B438" s="24" t="str">
        <f>[5]签字版本!B438</f>
        <v>罗益顺</v>
      </c>
      <c r="C438" s="24" t="str">
        <f>SUBSTITUTE([5]签字版本!C438,MID([5]签字版本!C438,7,8),"********")</f>
        <v>352627********1916</v>
      </c>
      <c r="D438" s="25" t="str">
        <f>SUBSTITUTE([5]签字版本!D438,MID([5]签字版本!D438,4,4),"****")</f>
        <v>183****6207</v>
      </c>
      <c r="E438" s="24" t="str">
        <f>[5]签字版本!E438</f>
        <v>上罗村</v>
      </c>
      <c r="F438" s="26">
        <f>[5]签字版本!F438</f>
        <v>2.99</v>
      </c>
      <c r="G438" s="26">
        <f t="shared" si="12"/>
        <v>2.99</v>
      </c>
      <c r="H438" s="26">
        <f t="shared" si="13"/>
        <v>89.7</v>
      </c>
      <c r="I438" s="26">
        <f>[5]签字版本!J438</f>
        <v>17.94</v>
      </c>
      <c r="J438" s="25" t="str">
        <f>SUBSTITUTE([5]签字版本!K438,MID([5]签字版本!K438,9,7),"*******")</f>
        <v>62303611*******3457</v>
      </c>
      <c r="K438" s="24" t="str">
        <f>[5]签字版本!L438</f>
        <v>连城县农村信用联社罗坊信用社</v>
      </c>
    </row>
    <row r="439" spans="1:11">
      <c r="A439" s="24" t="str">
        <f>[5]签字版本!A439</f>
        <v>433</v>
      </c>
      <c r="B439" s="24" t="str">
        <f>[5]签字版本!B439</f>
        <v>罗益钦</v>
      </c>
      <c r="C439" s="24" t="str">
        <f>SUBSTITUTE([5]签字版本!C439,MID([5]签字版本!C439,7,8),"********")</f>
        <v>352627********1910</v>
      </c>
      <c r="D439" s="25" t="str">
        <f>SUBSTITUTE([5]签字版本!D439,MID([5]签字版本!D439,4,4),"****")</f>
        <v>135****7546</v>
      </c>
      <c r="E439" s="24" t="str">
        <f>[5]签字版本!E439</f>
        <v>上罗村</v>
      </c>
      <c r="F439" s="26">
        <f>[5]签字版本!F439</f>
        <v>1.65</v>
      </c>
      <c r="G439" s="26">
        <f t="shared" si="12"/>
        <v>1.65</v>
      </c>
      <c r="H439" s="26">
        <f t="shared" si="13"/>
        <v>49.5</v>
      </c>
      <c r="I439" s="26">
        <f>[5]签字版本!J439</f>
        <v>9.9</v>
      </c>
      <c r="J439" s="25" t="str">
        <f>SUBSTITUTE([5]签字版本!K439,MID([5]签字版本!K439,9,7),"*******")</f>
        <v>62218405*******8620</v>
      </c>
      <c r="K439" s="24" t="str">
        <f>[5]签字版本!L439</f>
        <v>连城县农村信用联社罗坊信用社</v>
      </c>
    </row>
    <row r="440" spans="1:11">
      <c r="A440" s="24" t="str">
        <f>[5]签字版本!A440</f>
        <v>434</v>
      </c>
      <c r="B440" s="24" t="str">
        <f>[5]签字版本!B440</f>
        <v>罗益才</v>
      </c>
      <c r="C440" s="24" t="str">
        <f>SUBSTITUTE([5]签字版本!C440,MID([5]签字版本!C440,7,8),"********")</f>
        <v>352627********1935</v>
      </c>
      <c r="D440" s="25" t="str">
        <f>SUBSTITUTE([5]签字版本!D440,MID([5]签字版本!D440,4,4),"****")</f>
        <v>133****7779</v>
      </c>
      <c r="E440" s="24" t="str">
        <f>[5]签字版本!E440</f>
        <v>上罗村</v>
      </c>
      <c r="F440" s="26">
        <f>[5]签字版本!F440</f>
        <v>1.79</v>
      </c>
      <c r="G440" s="26">
        <f t="shared" si="12"/>
        <v>1.79</v>
      </c>
      <c r="H440" s="26">
        <f t="shared" si="13"/>
        <v>53.7</v>
      </c>
      <c r="I440" s="26">
        <f>[5]签字版本!J440</f>
        <v>10.74</v>
      </c>
      <c r="J440" s="25" t="str">
        <f>SUBSTITUTE([5]签字版本!K440,MID([5]签字版本!K440,9,7),"*******")</f>
        <v>90908210*******0059568</v>
      </c>
      <c r="K440" s="24" t="str">
        <f>[5]签字版本!L440</f>
        <v>连城县农村信用联社罗坊信用社</v>
      </c>
    </row>
    <row r="441" spans="1:11">
      <c r="A441" s="24" t="str">
        <f>[5]签字版本!A441</f>
        <v>435</v>
      </c>
      <c r="B441" s="24" t="str">
        <f>[5]签字版本!B441</f>
        <v>罗裕才</v>
      </c>
      <c r="C441" s="24" t="str">
        <f>SUBSTITUTE([5]签字版本!C441,MID([5]签字版本!C441,7,8),"********")</f>
        <v>352627********1919</v>
      </c>
      <c r="D441" s="25" t="str">
        <f>SUBSTITUTE([5]签字版本!D441,MID([5]签字版本!D441,4,4),"****")</f>
        <v>135****7237</v>
      </c>
      <c r="E441" s="24" t="str">
        <f>[5]签字版本!E441</f>
        <v>上罗村</v>
      </c>
      <c r="F441" s="26">
        <f>[5]签字版本!F441</f>
        <v>4.15</v>
      </c>
      <c r="G441" s="26">
        <f t="shared" si="12"/>
        <v>4.15</v>
      </c>
      <c r="H441" s="26">
        <f t="shared" si="13"/>
        <v>124.5</v>
      </c>
      <c r="I441" s="26">
        <f>[5]签字版本!J441</f>
        <v>24.9</v>
      </c>
      <c r="J441" s="25" t="str">
        <f>SUBSTITUTE([5]签字版本!K441,MID([5]签字版本!K441,9,7),"*******")</f>
        <v>90908210*******0059595</v>
      </c>
      <c r="K441" s="24" t="str">
        <f>[5]签字版本!L441</f>
        <v>连城县农村信用联社罗坊信用社</v>
      </c>
    </row>
    <row r="442" spans="1:11">
      <c r="A442" s="24" t="str">
        <f>[5]签字版本!A442</f>
        <v>436</v>
      </c>
      <c r="B442" s="24" t="str">
        <f>[5]签字版本!B442</f>
        <v>罗爱芳</v>
      </c>
      <c r="C442" s="24" t="str">
        <f>SUBSTITUTE([5]签字版本!C442,MID([5]签字版本!C442,7,8),"********")</f>
        <v>352627********1923</v>
      </c>
      <c r="D442" s="25" t="str">
        <f>SUBSTITUTE([5]签字版本!D442,MID([5]签字版本!D442,4,4),"****")</f>
        <v>180****6964</v>
      </c>
      <c r="E442" s="24" t="str">
        <f>[5]签字版本!E442</f>
        <v>上罗村</v>
      </c>
      <c r="F442" s="26">
        <f>[5]签字版本!F442</f>
        <v>1.49</v>
      </c>
      <c r="G442" s="26">
        <f t="shared" si="12"/>
        <v>1.49</v>
      </c>
      <c r="H442" s="26">
        <f t="shared" si="13"/>
        <v>44.7</v>
      </c>
      <c r="I442" s="26">
        <f>[5]签字版本!J442</f>
        <v>8.94</v>
      </c>
      <c r="J442" s="25" t="str">
        <f>SUBSTITUTE([5]签字版本!K442,MID([5]签字版本!K442,9,7),"*******")</f>
        <v>90908210*******0059728</v>
      </c>
      <c r="K442" s="24" t="str">
        <f>[5]签字版本!L442</f>
        <v>连城县农村信用联社罗坊信用社</v>
      </c>
    </row>
    <row r="443" spans="1:11">
      <c r="A443" s="24" t="str">
        <f>[5]签字版本!A443</f>
        <v>437</v>
      </c>
      <c r="B443" s="24" t="str">
        <f>[5]签字版本!B443</f>
        <v>罗益炘</v>
      </c>
      <c r="C443" s="24" t="str">
        <f>SUBSTITUTE([5]签字版本!C443,MID([5]签字版本!C443,7,8),"********")</f>
        <v>352627********1951</v>
      </c>
      <c r="D443" s="25" t="str">
        <f>SUBSTITUTE([5]签字版本!D443,MID([5]签字版本!D443,4,4),"****")</f>
        <v>133****7779</v>
      </c>
      <c r="E443" s="24" t="str">
        <f>[5]签字版本!E443</f>
        <v>上罗村</v>
      </c>
      <c r="F443" s="26">
        <f>[5]签字版本!F443</f>
        <v>1.4</v>
      </c>
      <c r="G443" s="26">
        <f t="shared" si="12"/>
        <v>1.4</v>
      </c>
      <c r="H443" s="26">
        <f t="shared" si="13"/>
        <v>42</v>
      </c>
      <c r="I443" s="26">
        <f>[5]签字版本!J443</f>
        <v>8.4</v>
      </c>
      <c r="J443" s="25" t="str">
        <f>SUBSTITUTE([5]签字版本!K443,MID([5]签字版本!K443,9,7),"*******")</f>
        <v>90908210*******0059648</v>
      </c>
      <c r="K443" s="24" t="str">
        <f>[5]签字版本!L443</f>
        <v>连城县农村信用联社罗坊信用社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6"/>
  <sheetViews>
    <sheetView view="pageBreakPreview" zoomScaleNormal="100" topLeftCell="A195" workbookViewId="0">
      <selection activeCell="Q208" sqref="Q208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[4]签字版本!C4</f>
        <v>连城县罗坊乡邱赖村民委员会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[4]签字版本!C5</f>
        <v>连城县罗坊乡邱赖村民委员会马秀仔、罗林滨等220户</v>
      </c>
      <c r="D5" s="20"/>
      <c r="E5" s="20"/>
      <c r="F5" s="20"/>
      <c r="G5" s="19" t="str">
        <f>[4]签字版本!G5</f>
        <v>单位保额1000元</v>
      </c>
      <c r="H5" s="19" t="str">
        <f>[4]签字版本!I5</f>
        <v>保险费率  3.0%</v>
      </c>
      <c r="I5" s="19"/>
      <c r="J5" s="28" t="str">
        <f>[4]签字版本!K5</f>
        <v>单位保费： 30  元</v>
      </c>
      <c r="K5" s="29" t="str">
        <f>[4]签字版本!L5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[4]签字版本!A7</f>
        <v>1</v>
      </c>
      <c r="B7" s="24" t="str">
        <f>[4]签字版本!B7</f>
        <v>罗金水</v>
      </c>
      <c r="C7" s="24" t="str">
        <f>SUBSTITUTE([4]签字版本!C7,MID([4]签字版本!C7,7,8),"********")</f>
        <v>352627********1919</v>
      </c>
      <c r="D7" s="25" t="str">
        <f>SUBSTITUTE([4]签字版本!D7,MID([4]签字版本!D7,4,4),"****")</f>
        <v>135****8830</v>
      </c>
      <c r="E7" s="24" t="str">
        <f>[4]签字版本!E7</f>
        <v>邱赖村</v>
      </c>
      <c r="F7" s="26">
        <f>[4]签字版本!F7</f>
        <v>6.84</v>
      </c>
      <c r="G7" s="26">
        <f t="shared" ref="G7:G70" si="0">F7</f>
        <v>6.84</v>
      </c>
      <c r="H7" s="26">
        <f t="shared" ref="H7:H70" si="1">G7*30</f>
        <v>205.2</v>
      </c>
      <c r="I7" s="26">
        <f>[4]签字版本!J7</f>
        <v>41.04</v>
      </c>
      <c r="J7" s="25" t="str">
        <f>SUBSTITUTE([4]签字版本!K7,MID([4]签字版本!K7,9,7),"*******")</f>
        <v>90908210*******0041131</v>
      </c>
      <c r="K7" s="24" t="str">
        <f>[4]签字版本!L7</f>
        <v>连城县农村信用联社罗坊信用社</v>
      </c>
    </row>
    <row r="8" s="2" customFormat="1" ht="18.6" customHeight="1" spans="1:11">
      <c r="A8" s="24" t="str">
        <f>[4]签字版本!A8</f>
        <v>2</v>
      </c>
      <c r="B8" s="24" t="str">
        <f>[4]签字版本!B8</f>
        <v>罗金旺</v>
      </c>
      <c r="C8" s="24" t="str">
        <f>SUBSTITUTE([4]签字版本!C8,MID([4]签字版本!C8,7,8),"********")</f>
        <v>352627********1912</v>
      </c>
      <c r="D8" s="25" t="str">
        <f>SUBSTITUTE([4]签字版本!D8,MID([4]签字版本!D8,4,4),"****")</f>
        <v>158****2498</v>
      </c>
      <c r="E8" s="24" t="str">
        <f>[4]签字版本!E8</f>
        <v>邱赖村</v>
      </c>
      <c r="F8" s="26">
        <f>[4]签字版本!F8</f>
        <v>3.57</v>
      </c>
      <c r="G8" s="26">
        <f t="shared" si="0"/>
        <v>3.57</v>
      </c>
      <c r="H8" s="26">
        <f t="shared" si="1"/>
        <v>107.1</v>
      </c>
      <c r="I8" s="26">
        <f>[4]签字版本!J8</f>
        <v>21.42</v>
      </c>
      <c r="J8" s="25" t="str">
        <f>SUBSTITUTE([4]签字版本!K8,MID([4]签字版本!K8,9,7),"*******")</f>
        <v>90908210*******0041042</v>
      </c>
      <c r="K8" s="24" t="str">
        <f>[4]签字版本!L8</f>
        <v>连城县农村信用联社罗坊信用社</v>
      </c>
    </row>
    <row r="9" s="2" customFormat="1" ht="18.6" customHeight="1" spans="1:11">
      <c r="A9" s="24" t="str">
        <f>[4]签字版本!A9</f>
        <v>3</v>
      </c>
      <c r="B9" s="24" t="str">
        <f>[4]签字版本!B9</f>
        <v>马炎平</v>
      </c>
      <c r="C9" s="24" t="str">
        <f>SUBSTITUTE([4]签字版本!C9,MID([4]签字版本!C9,7,8),"********")</f>
        <v>350825********1913</v>
      </c>
      <c r="D9" s="25" t="str">
        <f>SUBSTITUTE([4]签字版本!D9,MID([4]签字版本!D9,4,4),"****")</f>
        <v/>
      </c>
      <c r="E9" s="24" t="str">
        <f>[4]签字版本!E9</f>
        <v>邱赖村</v>
      </c>
      <c r="F9" s="26">
        <f>[4]签字版本!F9</f>
        <v>3.62</v>
      </c>
      <c r="G9" s="26">
        <f t="shared" si="0"/>
        <v>3.62</v>
      </c>
      <c r="H9" s="26">
        <f t="shared" si="1"/>
        <v>108.6</v>
      </c>
      <c r="I9" s="26">
        <f>[4]签字版本!J9</f>
        <v>21.72</v>
      </c>
      <c r="J9" s="25" t="str">
        <f>SUBSTITUTE([4]签字版本!K9,MID([4]签字版本!K9,9,7),"*******")</f>
        <v>62212727*******9180</v>
      </c>
      <c r="K9" s="24" t="str">
        <f>[4]签字版本!L9</f>
        <v>连城县农村信用联社罗坊信用社</v>
      </c>
    </row>
    <row r="10" spans="1:11">
      <c r="A10" s="24" t="str">
        <f>[4]签字版本!A10</f>
        <v>4</v>
      </c>
      <c r="B10" s="24" t="str">
        <f>[4]签字版本!B10</f>
        <v>罗水才</v>
      </c>
      <c r="C10" s="24" t="str">
        <f>SUBSTITUTE([4]签字版本!C10,MID([4]签字版本!C10,7,8),"********")</f>
        <v>352627********1912</v>
      </c>
      <c r="D10" s="25" t="str">
        <f>SUBSTITUTE([4]签字版本!D10,MID([4]签字版本!D10,4,4),"****")</f>
        <v>158****8145</v>
      </c>
      <c r="E10" s="24" t="str">
        <f>[4]签字版本!E10</f>
        <v>邱赖村</v>
      </c>
      <c r="F10" s="26">
        <f>[4]签字版本!F10</f>
        <v>2.27</v>
      </c>
      <c r="G10" s="26">
        <f t="shared" si="0"/>
        <v>2.27</v>
      </c>
      <c r="H10" s="26">
        <f t="shared" si="1"/>
        <v>68.1</v>
      </c>
      <c r="I10" s="26">
        <f>[4]签字版本!J10</f>
        <v>13.62</v>
      </c>
      <c r="J10" s="25" t="str">
        <f>SUBSTITUTE([4]签字版本!K10,MID([4]签字版本!K10,9,7),"*******")</f>
        <v>90908210*******0041051</v>
      </c>
      <c r="K10" s="24" t="str">
        <f>[4]签字版本!L10</f>
        <v>连城县农村信用联社罗坊信用社</v>
      </c>
    </row>
    <row r="11" spans="1:11">
      <c r="A11" s="24" t="str">
        <f>[4]签字版本!A11</f>
        <v>5</v>
      </c>
      <c r="B11" s="24" t="str">
        <f>[4]签字版本!B11</f>
        <v>罗礼斌</v>
      </c>
      <c r="C11" s="24" t="str">
        <f>SUBSTITUTE([4]签字版本!C11,MID([4]签字版本!C11,7,8),"********")</f>
        <v>352627********1913</v>
      </c>
      <c r="D11" s="25" t="str">
        <f>SUBSTITUTE([4]签字版本!D11,MID([4]签字版本!D11,4,4),"****")</f>
        <v>189****0116</v>
      </c>
      <c r="E11" s="24" t="str">
        <f>[4]签字版本!E11</f>
        <v>邱赖村</v>
      </c>
      <c r="F11" s="26">
        <f>[4]签字版本!F11</f>
        <v>3.95</v>
      </c>
      <c r="G11" s="26">
        <f t="shared" si="0"/>
        <v>3.95</v>
      </c>
      <c r="H11" s="26">
        <f t="shared" si="1"/>
        <v>118.5</v>
      </c>
      <c r="I11" s="26">
        <f>[4]签字版本!J11</f>
        <v>23.7</v>
      </c>
      <c r="J11" s="25" t="str">
        <f>SUBSTITUTE([4]签字版本!K11,MID([4]签字版本!K11,9,7),"*******")</f>
        <v>90908210*******0041122</v>
      </c>
      <c r="K11" s="24" t="str">
        <f>[4]签字版本!L11</f>
        <v>连城县农村信用联社罗坊信用社</v>
      </c>
    </row>
    <row r="12" spans="1:11">
      <c r="A12" s="24" t="str">
        <f>[4]签字版本!A12</f>
        <v>6</v>
      </c>
      <c r="B12" s="24" t="str">
        <f>[4]签字版本!B12</f>
        <v>罗江太</v>
      </c>
      <c r="C12" s="24" t="str">
        <f>SUBSTITUTE([4]签字版本!C12,MID([4]签字版本!C12,7,8),"********")</f>
        <v>352627********1912</v>
      </c>
      <c r="D12" s="25" t="str">
        <f>SUBSTITUTE([4]签字版本!D12,MID([4]签字版本!D12,4,4),"****")</f>
        <v>187****3995</v>
      </c>
      <c r="E12" s="24" t="str">
        <f>[4]签字版本!E12</f>
        <v>邱赖村</v>
      </c>
      <c r="F12" s="26">
        <f>[4]签字版本!F12</f>
        <v>2.02</v>
      </c>
      <c r="G12" s="26">
        <f t="shared" si="0"/>
        <v>2.02</v>
      </c>
      <c r="H12" s="26">
        <f t="shared" si="1"/>
        <v>60.6</v>
      </c>
      <c r="I12" s="26">
        <f>[4]签字版本!J12</f>
        <v>12.12</v>
      </c>
      <c r="J12" s="25" t="str">
        <f>SUBSTITUTE([4]签字版本!K12,MID([4]签字版本!K12,9,7),"*******")</f>
        <v>90908210*******0041266</v>
      </c>
      <c r="K12" s="24" t="str">
        <f>[4]签字版本!L12</f>
        <v>连城县农村信用联社罗坊信用社</v>
      </c>
    </row>
    <row r="13" spans="1:11">
      <c r="A13" s="24" t="str">
        <f>[4]签字版本!A13</f>
        <v>7</v>
      </c>
      <c r="B13" s="24" t="str">
        <f>[4]签字版本!B13</f>
        <v>罗金发</v>
      </c>
      <c r="C13" s="24" t="str">
        <f>SUBSTITUTE([4]签字版本!C13,MID([4]签字版本!C13,7,8),"********")</f>
        <v>352627********1919</v>
      </c>
      <c r="D13" s="25" t="str">
        <f>SUBSTITUTE([4]签字版本!D13,MID([4]签字版本!D13,4,4),"****")</f>
        <v>158****0272</v>
      </c>
      <c r="E13" s="24" t="str">
        <f>[4]签字版本!E13</f>
        <v>邱赖村</v>
      </c>
      <c r="F13" s="26">
        <f>[4]签字版本!F13</f>
        <v>2.27</v>
      </c>
      <c r="G13" s="26">
        <f t="shared" si="0"/>
        <v>2.27</v>
      </c>
      <c r="H13" s="26">
        <f t="shared" si="1"/>
        <v>68.1</v>
      </c>
      <c r="I13" s="26">
        <f>[4]签字版本!J13</f>
        <v>13.62</v>
      </c>
      <c r="J13" s="25" t="str">
        <f>SUBSTITUTE([4]签字版本!K13,MID([4]签字版本!K13,9,7),"*******")</f>
        <v>90908210*******0041159</v>
      </c>
      <c r="K13" s="24" t="str">
        <f>[4]签字版本!L13</f>
        <v>连城县农村信用联社罗坊信用社</v>
      </c>
    </row>
    <row r="14" spans="1:11">
      <c r="A14" s="24" t="str">
        <f>[4]签字版本!A14</f>
        <v>8</v>
      </c>
      <c r="B14" s="24" t="str">
        <f>[4]签字版本!B14</f>
        <v>罗长发</v>
      </c>
      <c r="C14" s="24" t="str">
        <f>SUBSTITUTE([4]签字版本!C14,MID([4]签字版本!C14,7,8),"********")</f>
        <v>352627********1910</v>
      </c>
      <c r="D14" s="25" t="str">
        <f>SUBSTITUTE([4]签字版本!D14,MID([4]签字版本!D14,4,4),"****")</f>
        <v>135****1563</v>
      </c>
      <c r="E14" s="24" t="str">
        <f>[4]签字版本!E14</f>
        <v>邱赖村</v>
      </c>
      <c r="F14" s="26">
        <f>[4]签字版本!F14</f>
        <v>5.8</v>
      </c>
      <c r="G14" s="26">
        <f t="shared" si="0"/>
        <v>5.8</v>
      </c>
      <c r="H14" s="26">
        <f t="shared" si="1"/>
        <v>174</v>
      </c>
      <c r="I14" s="26">
        <f>[4]签字版本!J14</f>
        <v>34.8</v>
      </c>
      <c r="J14" s="25" t="str">
        <f>SUBSTITUTE([4]签字版本!K14,MID([4]签字版本!K14,9,7),"*******")</f>
        <v>90908210*******0041202</v>
      </c>
      <c r="K14" s="24" t="str">
        <f>[4]签字版本!L14</f>
        <v>连城县农村信用联社罗坊信用社</v>
      </c>
    </row>
    <row r="15" spans="1:11">
      <c r="A15" s="24" t="str">
        <f>[4]签字版本!A15</f>
        <v>9</v>
      </c>
      <c r="B15" s="24" t="str">
        <f>[4]签字版本!B15</f>
        <v>马斯元</v>
      </c>
      <c r="C15" s="24" t="str">
        <f>SUBSTITUTE([4]签字版本!C15,MID([4]签字版本!C15,7,8),"********")</f>
        <v>352627********1953</v>
      </c>
      <c r="D15" s="25" t="str">
        <f>SUBSTITUTE([4]签字版本!D15,MID([4]签字版本!D15,4,4),"****")</f>
        <v>849****</v>
      </c>
      <c r="E15" s="24" t="str">
        <f>[4]签字版本!E15</f>
        <v>邱赖村</v>
      </c>
      <c r="F15" s="26">
        <f>[4]签字版本!F15</f>
        <v>0.3</v>
      </c>
      <c r="G15" s="26">
        <f t="shared" si="0"/>
        <v>0.3</v>
      </c>
      <c r="H15" s="26">
        <f t="shared" si="1"/>
        <v>9</v>
      </c>
      <c r="I15" s="26">
        <f>[4]签字版本!J15</f>
        <v>1.8</v>
      </c>
      <c r="J15" s="25" t="str">
        <f>SUBSTITUTE([4]签字版本!K15,MID([4]签字版本!K15,9,7),"*******")</f>
        <v>90908210*******0041220</v>
      </c>
      <c r="K15" s="24" t="str">
        <f>[4]签字版本!L15</f>
        <v>连城县农村信用联社罗坊信用社</v>
      </c>
    </row>
    <row r="16" spans="1:11">
      <c r="A16" s="24" t="str">
        <f>[4]签字版本!A16</f>
        <v>10</v>
      </c>
      <c r="B16" s="24" t="str">
        <f>[4]签字版本!B16</f>
        <v>罗全太</v>
      </c>
      <c r="C16" s="24" t="str">
        <f>SUBSTITUTE([4]签字版本!C16,MID([4]签字版本!C16,7,8),"********")</f>
        <v>352627********1910</v>
      </c>
      <c r="D16" s="25" t="str">
        <f>SUBSTITUTE([4]签字版本!D16,MID([4]签字版本!D16,4,4),"****")</f>
        <v>158****5631</v>
      </c>
      <c r="E16" s="24" t="str">
        <f>[4]签字版本!E16</f>
        <v>邱赖村</v>
      </c>
      <c r="F16" s="26">
        <f>[4]签字版本!F16</f>
        <v>7.53</v>
      </c>
      <c r="G16" s="26">
        <f t="shared" si="0"/>
        <v>7.53</v>
      </c>
      <c r="H16" s="26">
        <f t="shared" si="1"/>
        <v>225.9</v>
      </c>
      <c r="I16" s="26">
        <f>[4]签字版本!J16</f>
        <v>45.18</v>
      </c>
      <c r="J16" s="25" t="str">
        <f>SUBSTITUTE([4]签字版本!K16,MID([4]签字版本!K16,9,7),"*******")</f>
        <v>90908210*******0041195</v>
      </c>
      <c r="K16" s="24" t="str">
        <f>[4]签字版本!L16</f>
        <v>连城县农村信用联社罗坊信用社</v>
      </c>
    </row>
    <row r="17" spans="1:11">
      <c r="A17" s="24" t="str">
        <f>[4]签字版本!A17</f>
        <v>11</v>
      </c>
      <c r="B17" s="24" t="str">
        <f>[4]签字版本!B17</f>
        <v>罗钦海</v>
      </c>
      <c r="C17" s="24" t="str">
        <f>SUBSTITUTE([4]签字版本!C17,MID([4]签字版本!C17,7,8),"********")</f>
        <v>350825********1913</v>
      </c>
      <c r="D17" s="25" t="str">
        <f>SUBSTITUTE([4]签字版本!D17,MID([4]签字版本!D17,4,4),"****")</f>
        <v>187****8192</v>
      </c>
      <c r="E17" s="24" t="str">
        <f>[4]签字版本!E17</f>
        <v>邱赖村</v>
      </c>
      <c r="F17" s="26">
        <f>[4]签字版本!F17</f>
        <v>1.45</v>
      </c>
      <c r="G17" s="26">
        <f t="shared" si="0"/>
        <v>1.45</v>
      </c>
      <c r="H17" s="26">
        <f t="shared" si="1"/>
        <v>43.5</v>
      </c>
      <c r="I17" s="26">
        <f>[4]签字版本!J17</f>
        <v>8.7</v>
      </c>
      <c r="J17" s="25" t="str">
        <f>SUBSTITUTE([4]签字版本!K17,MID([4]签字版本!K17,9,7),"*******")</f>
        <v>62303611*******5474</v>
      </c>
      <c r="K17" s="24" t="str">
        <f>[4]签字版本!L17</f>
        <v>连城县农村信用联社罗坊信用社</v>
      </c>
    </row>
    <row r="18" spans="1:11">
      <c r="A18" s="24" t="str">
        <f>[4]签字版本!A18</f>
        <v>12</v>
      </c>
      <c r="B18" s="24" t="str">
        <f>[4]签字版本!B18</f>
        <v>罗海华</v>
      </c>
      <c r="C18" s="24" t="str">
        <f>SUBSTITUTE([4]签字版本!C18,MID([4]签字版本!C18,7,8),"********")</f>
        <v>352627********1940</v>
      </c>
      <c r="D18" s="25" t="str">
        <f>SUBSTITUTE([4]签字版本!D18,MID([4]签字版本!D18,4,4),"****")</f>
        <v/>
      </c>
      <c r="E18" s="24" t="str">
        <f>[4]签字版本!E18</f>
        <v>邱赖村</v>
      </c>
      <c r="F18" s="26">
        <f>[4]签字版本!F18</f>
        <v>1.59</v>
      </c>
      <c r="G18" s="26">
        <f t="shared" si="0"/>
        <v>1.59</v>
      </c>
      <c r="H18" s="26">
        <f t="shared" si="1"/>
        <v>47.7</v>
      </c>
      <c r="I18" s="26">
        <f>[4]签字版本!J18</f>
        <v>9.54</v>
      </c>
      <c r="J18" s="25" t="str">
        <f>SUBSTITUTE([4]签字版本!K18,MID([4]签字版本!K18,9,7),"*******")</f>
        <v>62218405*******1331</v>
      </c>
      <c r="K18" s="24" t="str">
        <f>[4]签字版本!L18</f>
        <v>连城县农村信用联社罗坊信用社</v>
      </c>
    </row>
    <row r="19" spans="1:11">
      <c r="A19" s="24" t="str">
        <f>[4]签字版本!A19</f>
        <v>13</v>
      </c>
      <c r="B19" s="24" t="str">
        <f>[4]签字版本!B19</f>
        <v>罗长功</v>
      </c>
      <c r="C19" s="24" t="str">
        <f>SUBSTITUTE([4]签字版本!C19,MID([4]签字版本!C19,7,8),"********")</f>
        <v>352627********1913</v>
      </c>
      <c r="D19" s="25" t="str">
        <f>SUBSTITUTE([4]签字版本!D19,MID([4]签字版本!D19,4,4),"****")</f>
        <v>159****4734</v>
      </c>
      <c r="E19" s="24" t="str">
        <f>[4]签字版本!E19</f>
        <v>邱赖村</v>
      </c>
      <c r="F19" s="26">
        <f>[4]签字版本!F19</f>
        <v>4.39</v>
      </c>
      <c r="G19" s="26">
        <f t="shared" si="0"/>
        <v>4.39</v>
      </c>
      <c r="H19" s="26">
        <f t="shared" si="1"/>
        <v>131.7</v>
      </c>
      <c r="I19" s="26">
        <f>[4]签字版本!J19</f>
        <v>26.34</v>
      </c>
      <c r="J19" s="25" t="str">
        <f>SUBSTITUTE([4]签字版本!K19,MID([4]签字版本!K19,9,7),"*******")</f>
        <v>90908210*******0041248</v>
      </c>
      <c r="K19" s="24" t="str">
        <f>[4]签字版本!L19</f>
        <v>连城县农村信用联社罗坊信用社</v>
      </c>
    </row>
    <row r="20" spans="1:11">
      <c r="A20" s="24" t="str">
        <f>[4]签字版本!A20</f>
        <v>14</v>
      </c>
      <c r="B20" s="24" t="str">
        <f>[4]签字版本!B20</f>
        <v>罗九生</v>
      </c>
      <c r="C20" s="24" t="str">
        <f>SUBSTITUTE([4]签字版本!C20,MID([4]签字版本!C20,7,8),"********")</f>
        <v>352627********1918</v>
      </c>
      <c r="D20" s="25" t="str">
        <f>SUBSTITUTE([4]签字版本!D20,MID([4]签字版本!D20,4,4),"****")</f>
        <v>151****6946</v>
      </c>
      <c r="E20" s="24" t="str">
        <f>[4]签字版本!E20</f>
        <v>邱赖村</v>
      </c>
      <c r="F20" s="26">
        <f>[4]签字版本!F20</f>
        <v>4.57</v>
      </c>
      <c r="G20" s="26">
        <f t="shared" si="0"/>
        <v>4.57</v>
      </c>
      <c r="H20" s="26">
        <f t="shared" si="1"/>
        <v>137.1</v>
      </c>
      <c r="I20" s="26">
        <f>[4]签字版本!J20</f>
        <v>27.42</v>
      </c>
      <c r="J20" s="25" t="str">
        <f>SUBSTITUTE([4]签字版本!K20,MID([4]签字版本!K20,9,7),"*******")</f>
        <v>90908210*******0041113</v>
      </c>
      <c r="K20" s="24" t="str">
        <f>[4]签字版本!L20</f>
        <v>连城县农村信用联社罗坊信用社</v>
      </c>
    </row>
    <row r="21" spans="1:11">
      <c r="A21" s="24" t="str">
        <f>[4]签字版本!A21</f>
        <v>15</v>
      </c>
      <c r="B21" s="24" t="str">
        <f>[4]签字版本!B21</f>
        <v>马江西</v>
      </c>
      <c r="C21" s="24" t="str">
        <f>SUBSTITUTE([4]签字版本!C21,MID([4]签字版本!C21,7,8),"********")</f>
        <v>352627********1932</v>
      </c>
      <c r="D21" s="25" t="str">
        <f>SUBSTITUTE([4]签字版本!D21,MID([4]签字版本!D21,4,4),"****")</f>
        <v>312****</v>
      </c>
      <c r="E21" s="24" t="str">
        <f>[4]签字版本!E21</f>
        <v>邱赖村</v>
      </c>
      <c r="F21" s="26">
        <f>[4]签字版本!F21</f>
        <v>0.99</v>
      </c>
      <c r="G21" s="26">
        <f t="shared" si="0"/>
        <v>0.99</v>
      </c>
      <c r="H21" s="26">
        <f t="shared" si="1"/>
        <v>29.7</v>
      </c>
      <c r="I21" s="26">
        <f>[4]签字版本!J21</f>
        <v>5.94</v>
      </c>
      <c r="J21" s="25" t="str">
        <f>SUBSTITUTE([4]签字版本!K21,MID([4]签字版本!K21,9,7),"*******")</f>
        <v>90908210*******0041257</v>
      </c>
      <c r="K21" s="24" t="str">
        <f>[4]签字版本!L21</f>
        <v>连城县农村信用联社罗坊信用社</v>
      </c>
    </row>
    <row r="22" spans="1:11">
      <c r="A22" s="24" t="str">
        <f>[4]签字版本!A22</f>
        <v>16</v>
      </c>
      <c r="B22" s="24" t="str">
        <f>[4]签字版本!B22</f>
        <v>罗翠香</v>
      </c>
      <c r="C22" s="24" t="str">
        <f>SUBSTITUTE([4]签字版本!C22,MID([4]签字版本!C22,7,8),"********")</f>
        <v>352627********1949</v>
      </c>
      <c r="D22" s="25" t="str">
        <f>SUBSTITUTE([4]签字版本!D22,MID([4]签字版本!D22,4,4),"****")</f>
        <v/>
      </c>
      <c r="E22" s="24" t="str">
        <f>[4]签字版本!E22</f>
        <v>邱赖村</v>
      </c>
      <c r="F22" s="26">
        <f>[4]签字版本!F22</f>
        <v>3.32</v>
      </c>
      <c r="G22" s="26">
        <f t="shared" si="0"/>
        <v>3.32</v>
      </c>
      <c r="H22" s="26">
        <f t="shared" si="1"/>
        <v>99.6</v>
      </c>
      <c r="I22" s="26">
        <f>[4]签字版本!J22</f>
        <v>19.92</v>
      </c>
      <c r="J22" s="25" t="str">
        <f>SUBSTITUTE([4]签字版本!K22,MID([4]签字版本!K22,9,7),"*******")</f>
        <v>62218405*******1166</v>
      </c>
      <c r="K22" s="24" t="str">
        <f>[4]签字版本!L22</f>
        <v>连城县农村信用联社罗坊信用社</v>
      </c>
    </row>
    <row r="23" spans="1:11">
      <c r="A23" s="24" t="str">
        <f>[4]签字版本!A23</f>
        <v>17</v>
      </c>
      <c r="B23" s="24" t="str">
        <f>[4]签字版本!B23</f>
        <v>罗林滨</v>
      </c>
      <c r="C23" s="24" t="str">
        <f>SUBSTITUTE([4]签字版本!C23,MID([4]签字版本!C23,7,8),"********")</f>
        <v>350825********1914</v>
      </c>
      <c r="D23" s="25" t="str">
        <f>SUBSTITUTE([4]签字版本!D23,MID([4]签字版本!D23,4,4),"****")</f>
        <v>186****9592</v>
      </c>
      <c r="E23" s="24" t="str">
        <f>[4]签字版本!E23</f>
        <v>邱赖村</v>
      </c>
      <c r="F23" s="26">
        <f>[4]签字版本!F23</f>
        <v>2.95</v>
      </c>
      <c r="G23" s="26">
        <f t="shared" si="0"/>
        <v>2.95</v>
      </c>
      <c r="H23" s="26">
        <f t="shared" si="1"/>
        <v>88.5</v>
      </c>
      <c r="I23" s="26">
        <f>[4]签字版本!J23</f>
        <v>17.7</v>
      </c>
      <c r="J23" s="25" t="str">
        <f>SUBSTITUTE([4]签字版本!K23,MID([4]签字版本!K23,9,7),"*******")</f>
        <v>90908210*******0041006</v>
      </c>
      <c r="K23" s="24" t="str">
        <f>[4]签字版本!L23</f>
        <v>连城县农村信用联社罗坊信用社</v>
      </c>
    </row>
    <row r="24" spans="1:11">
      <c r="A24" s="24" t="str">
        <f>[4]签字版本!A24</f>
        <v>18</v>
      </c>
      <c r="B24" s="24" t="str">
        <f>[4]签字版本!B24</f>
        <v>马秀孜</v>
      </c>
      <c r="C24" s="24" t="str">
        <f>SUBSTITUTE([4]签字版本!C24,MID([4]签字版本!C24,7,8),"********")</f>
        <v>352627********1921</v>
      </c>
      <c r="D24" s="25" t="str">
        <f>SUBSTITUTE([4]签字版本!D24,MID([4]签字版本!D24,4,4),"****")</f>
        <v/>
      </c>
      <c r="E24" s="24" t="str">
        <f>[4]签字版本!E24</f>
        <v>邱赖村</v>
      </c>
      <c r="F24" s="26">
        <f>[4]签字版本!F24</f>
        <v>5.23</v>
      </c>
      <c r="G24" s="26">
        <f t="shared" si="0"/>
        <v>5.23</v>
      </c>
      <c r="H24" s="26">
        <f t="shared" si="1"/>
        <v>156.9</v>
      </c>
      <c r="I24" s="26">
        <f>[4]签字版本!J24</f>
        <v>31.38</v>
      </c>
      <c r="J24" s="25" t="str">
        <f>SUBSTITUTE([4]签字版本!K24,MID([4]签字版本!K24,9,7),"*******")</f>
        <v>62218405*******1091</v>
      </c>
      <c r="K24" s="24" t="str">
        <f>[4]签字版本!L24</f>
        <v>连城县农村信用联社罗坊信用社</v>
      </c>
    </row>
    <row r="25" spans="1:11">
      <c r="A25" s="24" t="str">
        <f>[4]签字版本!A25</f>
        <v>19</v>
      </c>
      <c r="B25" s="24" t="str">
        <f>[4]签字版本!B25</f>
        <v>罗七生</v>
      </c>
      <c r="C25" s="24" t="str">
        <f>SUBSTITUTE([4]签字版本!C25,MID([4]签字版本!C25,7,8),"********")</f>
        <v>350825********1915</v>
      </c>
      <c r="D25" s="25" t="str">
        <f>SUBSTITUTE([4]签字版本!D25,MID([4]签字版本!D25,4,4),"****")</f>
        <v>312****</v>
      </c>
      <c r="E25" s="24" t="str">
        <f>[4]签字版本!E25</f>
        <v>邱赖村</v>
      </c>
      <c r="F25" s="26">
        <f>[4]签字版本!F25</f>
        <v>0.95</v>
      </c>
      <c r="G25" s="26">
        <f t="shared" si="0"/>
        <v>0.95</v>
      </c>
      <c r="H25" s="26">
        <f t="shared" si="1"/>
        <v>28.5</v>
      </c>
      <c r="I25" s="26">
        <f>[4]签字版本!J25</f>
        <v>5.7</v>
      </c>
      <c r="J25" s="25" t="str">
        <f>SUBSTITUTE([4]签字版本!K25,MID([4]签字版本!K25,9,7),"*******")</f>
        <v>90908210*******0002361</v>
      </c>
      <c r="K25" s="24" t="str">
        <f>[4]签字版本!L25</f>
        <v>连城县农村信用联社罗坊信用社</v>
      </c>
    </row>
    <row r="26" spans="1:11">
      <c r="A26" s="24" t="str">
        <f>[4]签字版本!A26</f>
        <v>20</v>
      </c>
      <c r="B26" s="24" t="str">
        <f>[4]签字版本!B26</f>
        <v>罗钦太</v>
      </c>
      <c r="C26" s="24" t="str">
        <f>SUBSTITUTE([4]签字版本!C26,MID([4]签字版本!C26,7,8),"********")</f>
        <v>352627********1917</v>
      </c>
      <c r="D26" s="25" t="str">
        <f>SUBSTITUTE([4]签字版本!D26,MID([4]签字版本!D26,4,4),"****")</f>
        <v>152****2510</v>
      </c>
      <c r="E26" s="24" t="str">
        <f>[4]签字版本!E26</f>
        <v>邱赖村</v>
      </c>
      <c r="F26" s="26">
        <f>[4]签字版本!F26</f>
        <v>2.02</v>
      </c>
      <c r="G26" s="26">
        <f t="shared" si="0"/>
        <v>2.02</v>
      </c>
      <c r="H26" s="26">
        <f t="shared" si="1"/>
        <v>60.6</v>
      </c>
      <c r="I26" s="26">
        <f>[4]签字版本!J26</f>
        <v>12.12</v>
      </c>
      <c r="J26" s="25" t="str">
        <f>SUBSTITUTE([4]签字版本!K26,MID([4]签字版本!K26,9,7),"*******")</f>
        <v>90908210*******0041177</v>
      </c>
      <c r="K26" s="24" t="str">
        <f>[4]签字版本!L26</f>
        <v>连城县农村信用联社罗坊信用社</v>
      </c>
    </row>
    <row r="27" spans="1:11">
      <c r="A27" s="24" t="str">
        <f>[4]签字版本!A27</f>
        <v>21</v>
      </c>
      <c r="B27" s="24" t="str">
        <f>[4]签字版本!B27</f>
        <v>罗恒礼</v>
      </c>
      <c r="C27" s="24" t="str">
        <f>SUBSTITUTE([4]签字版本!C27,MID([4]签字版本!C27,7,8),"********")</f>
        <v>352627********1933</v>
      </c>
      <c r="D27" s="25" t="str">
        <f>SUBSTITUTE([4]签字版本!D27,MID([4]签字版本!D27,4,4),"****")</f>
        <v>134****5464</v>
      </c>
      <c r="E27" s="24" t="str">
        <f>[4]签字版本!E27</f>
        <v>邱赖村</v>
      </c>
      <c r="F27" s="26">
        <f>[4]签字版本!F27</f>
        <v>3.76</v>
      </c>
      <c r="G27" s="26">
        <f t="shared" si="0"/>
        <v>3.76</v>
      </c>
      <c r="H27" s="26">
        <f t="shared" si="1"/>
        <v>112.8</v>
      </c>
      <c r="I27" s="26">
        <f>[4]签字版本!J27</f>
        <v>22.56</v>
      </c>
      <c r="J27" s="25" t="str">
        <f>SUBSTITUTE([4]签字版本!K27,MID([4]签字版本!K27,9,7),"*******")</f>
        <v>90908210*******0041079</v>
      </c>
      <c r="K27" s="24" t="str">
        <f>[4]签字版本!L27</f>
        <v>连城县农村信用联社罗坊信用社</v>
      </c>
    </row>
    <row r="28" spans="1:11">
      <c r="A28" s="24" t="str">
        <f>[4]签字版本!A28</f>
        <v>22</v>
      </c>
      <c r="B28" s="24" t="str">
        <f>[4]签字版本!B28</f>
        <v>江二流</v>
      </c>
      <c r="C28" s="24" t="str">
        <f>SUBSTITUTE([4]签字版本!C28,MID([4]签字版本!C28,7,8),"********")</f>
        <v>350825********1915</v>
      </c>
      <c r="D28" s="25" t="str">
        <f>SUBSTITUTE([4]签字版本!D28,MID([4]签字版本!D28,4,4),"****")</f>
        <v>135****9613</v>
      </c>
      <c r="E28" s="24" t="str">
        <f>[4]签字版本!E28</f>
        <v>邱赖村</v>
      </c>
      <c r="F28" s="26">
        <f>[4]签字版本!F28</f>
        <v>3.82</v>
      </c>
      <c r="G28" s="26">
        <f t="shared" si="0"/>
        <v>3.82</v>
      </c>
      <c r="H28" s="26">
        <f t="shared" si="1"/>
        <v>114.6</v>
      </c>
      <c r="I28" s="26">
        <f>[4]签字版本!J28</f>
        <v>22.92</v>
      </c>
      <c r="J28" s="25" t="str">
        <f>SUBSTITUTE([4]签字版本!K28,MID([4]签字版本!K28,9,7),"*******")</f>
        <v>62218405*******0689</v>
      </c>
      <c r="K28" s="24" t="str">
        <f>[4]签字版本!L28</f>
        <v>连城县农村信用联社罗坊信用社</v>
      </c>
    </row>
    <row r="29" spans="1:11">
      <c r="A29" s="24" t="str">
        <f>[4]签字版本!A29</f>
        <v>23</v>
      </c>
      <c r="B29" s="24" t="str">
        <f>[4]签字版本!B29</f>
        <v>罗炎生</v>
      </c>
      <c r="C29" s="24" t="str">
        <f>SUBSTITUTE([4]签字版本!C29,MID([4]签字版本!C29,7,8),"********")</f>
        <v>352627********1917</v>
      </c>
      <c r="D29" s="25" t="str">
        <f>SUBSTITUTE([4]签字版本!D29,MID([4]签字版本!D29,4,4),"****")</f>
        <v>151****3868</v>
      </c>
      <c r="E29" s="24" t="str">
        <f>[4]签字版本!E29</f>
        <v>邱赖村</v>
      </c>
      <c r="F29" s="26">
        <f>[4]签字版本!F29</f>
        <v>1.28</v>
      </c>
      <c r="G29" s="26">
        <f t="shared" si="0"/>
        <v>1.28</v>
      </c>
      <c r="H29" s="26">
        <f t="shared" si="1"/>
        <v>38.4</v>
      </c>
      <c r="I29" s="26">
        <f>[4]签字版本!J29</f>
        <v>7.68</v>
      </c>
      <c r="J29" s="25" t="str">
        <f>SUBSTITUTE([4]签字版本!K29,MID([4]签字版本!K29,9,7),"*******")</f>
        <v>90908210*******0041097</v>
      </c>
      <c r="K29" s="24" t="str">
        <f>[4]签字版本!L29</f>
        <v>连城县农村信用联社罗坊信用社</v>
      </c>
    </row>
    <row r="30" spans="1:11">
      <c r="A30" s="24" t="str">
        <f>[4]签字版本!A30</f>
        <v>24</v>
      </c>
      <c r="B30" s="24" t="str">
        <f>[4]签字版本!B30</f>
        <v>罗金才</v>
      </c>
      <c r="C30" s="24" t="str">
        <f>SUBSTITUTE([4]签字版本!C30,MID([4]签字版本!C30,7,8),"********")</f>
        <v>352627********1914</v>
      </c>
      <c r="D30" s="25" t="str">
        <f>SUBSTITUTE([4]签字版本!D30,MID([4]签字版本!D30,4,4),"****")</f>
        <v>152****4811</v>
      </c>
      <c r="E30" s="24" t="str">
        <f>[4]签字版本!E30</f>
        <v>邱赖村</v>
      </c>
      <c r="F30" s="26">
        <f>[4]签字版本!F30</f>
        <v>2.29</v>
      </c>
      <c r="G30" s="26">
        <f t="shared" si="0"/>
        <v>2.29</v>
      </c>
      <c r="H30" s="26">
        <f t="shared" si="1"/>
        <v>68.7</v>
      </c>
      <c r="I30" s="26">
        <f>[4]签字版本!J30</f>
        <v>13.74</v>
      </c>
      <c r="J30" s="25" t="str">
        <f>SUBSTITUTE([4]签字版本!K30,MID([4]签字版本!K30,9,7),"*******")</f>
        <v>90908210*******0041033</v>
      </c>
      <c r="K30" s="24" t="str">
        <f>[4]签字版本!L30</f>
        <v>连城县农村信用联社罗坊信用社</v>
      </c>
    </row>
    <row r="31" spans="1:11">
      <c r="A31" s="24" t="str">
        <f>[4]签字版本!A31</f>
        <v>25</v>
      </c>
      <c r="B31" s="24" t="str">
        <f>[4]签字版本!B31</f>
        <v>罗恒生</v>
      </c>
      <c r="C31" s="24" t="str">
        <f>SUBSTITUTE([4]签字版本!C31,MID([4]签字版本!C31,7,8),"********")</f>
        <v>352627********1911</v>
      </c>
      <c r="D31" s="25" t="str">
        <f>SUBSTITUTE([4]签字版本!D31,MID([4]签字版本!D31,4,4),"****")</f>
        <v>180****9231</v>
      </c>
      <c r="E31" s="24" t="str">
        <f>[4]签字版本!E31</f>
        <v>邱赖村</v>
      </c>
      <c r="F31" s="26">
        <f>[4]签字版本!F31</f>
        <v>2.74</v>
      </c>
      <c r="G31" s="26">
        <f t="shared" si="0"/>
        <v>2.74</v>
      </c>
      <c r="H31" s="26">
        <f t="shared" si="1"/>
        <v>82.2</v>
      </c>
      <c r="I31" s="26">
        <f>[4]签字版本!J31</f>
        <v>16.44</v>
      </c>
      <c r="J31" s="25" t="str">
        <f>SUBSTITUTE([4]签字版本!K31,MID([4]签字版本!K31,9,7),"*******")</f>
        <v>62218405*******1356</v>
      </c>
      <c r="K31" s="24" t="str">
        <f>[4]签字版本!L31</f>
        <v>连城县农村信用联社罗坊信用社</v>
      </c>
    </row>
    <row r="32" spans="1:11">
      <c r="A32" s="24" t="str">
        <f>[4]签字版本!A32</f>
        <v>26</v>
      </c>
      <c r="B32" s="24" t="str">
        <f>[4]签字版本!B32</f>
        <v>罗金生</v>
      </c>
      <c r="C32" s="24" t="str">
        <f>SUBSTITUTE([4]签字版本!C32,MID([4]签字版本!C32,7,8),"********")</f>
        <v>352627********193X</v>
      </c>
      <c r="D32" s="25" t="str">
        <f>SUBSTITUTE([4]签字版本!D32,MID([4]签字版本!D32,4,4),"****")</f>
        <v>138****4602</v>
      </c>
      <c r="E32" s="24" t="str">
        <f>[4]签字版本!E32</f>
        <v>邱赖村</v>
      </c>
      <c r="F32" s="26">
        <f>[4]签字版本!F32</f>
        <v>2.4</v>
      </c>
      <c r="G32" s="26">
        <f t="shared" si="0"/>
        <v>2.4</v>
      </c>
      <c r="H32" s="26">
        <f t="shared" si="1"/>
        <v>72</v>
      </c>
      <c r="I32" s="26">
        <f>[4]签字版本!J32</f>
        <v>14.4</v>
      </c>
      <c r="J32" s="25" t="str">
        <f>SUBSTITUTE([4]签字版本!K32,MID([4]签字版本!K32,9,7),"*******")</f>
        <v>90908210*******0041211</v>
      </c>
      <c r="K32" s="24" t="str">
        <f>[4]签字版本!L32</f>
        <v>连城县农村信用联社罗坊信用社</v>
      </c>
    </row>
    <row r="33" spans="1:11">
      <c r="A33" s="24" t="str">
        <f>[4]签字版本!A33</f>
        <v>27</v>
      </c>
      <c r="B33" s="24" t="str">
        <f>[4]签字版本!B33</f>
        <v>罗金清</v>
      </c>
      <c r="C33" s="24" t="str">
        <f>SUBSTITUTE([4]签字版本!C33,MID([4]签字版本!C33,7,8),"********")</f>
        <v>352627********1943</v>
      </c>
      <c r="D33" s="25" t="str">
        <f>SUBSTITUTE([4]签字版本!D33,MID([4]签字版本!D33,4,4),"****")</f>
        <v/>
      </c>
      <c r="E33" s="24" t="str">
        <f>[4]签字版本!E33</f>
        <v>邱赖村</v>
      </c>
      <c r="F33" s="26">
        <f>[4]签字版本!F33</f>
        <v>0.13</v>
      </c>
      <c r="G33" s="26">
        <f t="shared" si="0"/>
        <v>0.13</v>
      </c>
      <c r="H33" s="26">
        <f t="shared" si="1"/>
        <v>3.9</v>
      </c>
      <c r="I33" s="26">
        <f>[4]签字版本!J33</f>
        <v>0.78</v>
      </c>
      <c r="J33" s="25" t="str">
        <f>SUBSTITUTE([4]签字版本!K33,MID([4]签字版本!K33,9,7),"*******")</f>
        <v>62218405*******1299</v>
      </c>
      <c r="K33" s="24" t="str">
        <f>[4]签字版本!L33</f>
        <v>连城县农村信用联社罗坊信用社</v>
      </c>
    </row>
    <row r="34" spans="1:11">
      <c r="A34" s="24" t="str">
        <f>[4]签字版本!A34</f>
        <v>28</v>
      </c>
      <c r="B34" s="24" t="str">
        <f>[4]签字版本!B34</f>
        <v>罗信礼</v>
      </c>
      <c r="C34" s="24" t="str">
        <f>SUBSTITUTE([4]签字版本!C34,MID([4]签字版本!C34,7,8),"********")</f>
        <v>352627********1917</v>
      </c>
      <c r="D34" s="25" t="str">
        <f>SUBSTITUTE([4]签字版本!D34,MID([4]签字版本!D34,4,4),"****")</f>
        <v>133****5369</v>
      </c>
      <c r="E34" s="24" t="str">
        <f>[4]签字版本!E34</f>
        <v>邱赖村</v>
      </c>
      <c r="F34" s="26">
        <f>[4]签字版本!F34</f>
        <v>2.72</v>
      </c>
      <c r="G34" s="26">
        <f t="shared" si="0"/>
        <v>2.72</v>
      </c>
      <c r="H34" s="26">
        <f t="shared" si="1"/>
        <v>81.6</v>
      </c>
      <c r="I34" s="26">
        <f>[4]签字版本!J34</f>
        <v>16.32</v>
      </c>
      <c r="J34" s="25" t="str">
        <f>SUBSTITUTE([4]签字版本!K34,MID([4]签字版本!K34,9,7),"*******")</f>
        <v>90908210*******0041186</v>
      </c>
      <c r="K34" s="24" t="str">
        <f>[4]签字版本!L34</f>
        <v>连城县农村信用联社罗坊信用社</v>
      </c>
    </row>
    <row r="35" spans="1:11">
      <c r="A35" s="24" t="str">
        <f>[4]签字版本!A35</f>
        <v>29</v>
      </c>
      <c r="B35" s="24" t="str">
        <f>[4]签字版本!B35</f>
        <v>罗金海</v>
      </c>
      <c r="C35" s="24" t="str">
        <f>SUBSTITUTE([4]签字版本!C35,MID([4]签字版本!C35,7,8),"********")</f>
        <v>352627********1918</v>
      </c>
      <c r="D35" s="25" t="str">
        <f>SUBSTITUTE([4]签字版本!D35,MID([4]签字版本!D35,4,4),"****")</f>
        <v>135****9341</v>
      </c>
      <c r="E35" s="24" t="str">
        <f>[4]签字版本!E35</f>
        <v>邱赖村</v>
      </c>
      <c r="F35" s="26">
        <f>[4]签字版本!F35</f>
        <v>6.66</v>
      </c>
      <c r="G35" s="26">
        <f t="shared" si="0"/>
        <v>6.66</v>
      </c>
      <c r="H35" s="26">
        <f t="shared" si="1"/>
        <v>199.8</v>
      </c>
      <c r="I35" s="26">
        <f>[4]签字版本!J35</f>
        <v>39.96</v>
      </c>
      <c r="J35" s="25" t="str">
        <f>SUBSTITUTE([4]签字版本!K35,MID([4]签字版本!K35,9,7),"*******")</f>
        <v>90908210*******0041417</v>
      </c>
      <c r="K35" s="24" t="str">
        <f>[4]签字版本!L35</f>
        <v>连城县农村信用联社罗坊信用社</v>
      </c>
    </row>
    <row r="36" spans="1:11">
      <c r="A36" s="24" t="str">
        <f>[4]签字版本!A36</f>
        <v>30</v>
      </c>
      <c r="B36" s="24" t="str">
        <f>[4]签字版本!B36</f>
        <v>罗元生</v>
      </c>
      <c r="C36" s="24" t="str">
        <f>SUBSTITUTE([4]签字版本!C36,MID([4]签字版本!C36,7,8),"********")</f>
        <v>352627********1916</v>
      </c>
      <c r="D36" s="25" t="str">
        <f>SUBSTITUTE([4]签字版本!D36,MID([4]签字版本!D36,4,4),"****")</f>
        <v>158****2928</v>
      </c>
      <c r="E36" s="24" t="str">
        <f>[4]签字版本!E36</f>
        <v>邱赖村</v>
      </c>
      <c r="F36" s="26">
        <f>[4]签字版本!F36</f>
        <v>3.23</v>
      </c>
      <c r="G36" s="26">
        <f t="shared" si="0"/>
        <v>3.23</v>
      </c>
      <c r="H36" s="26">
        <f t="shared" si="1"/>
        <v>96.9</v>
      </c>
      <c r="I36" s="26">
        <f>[4]签字版本!J36</f>
        <v>19.38</v>
      </c>
      <c r="J36" s="25" t="str">
        <f>SUBSTITUTE([4]签字版本!K36,MID([4]签字版本!K36,9,7),"*******")</f>
        <v>90908210*******0041630</v>
      </c>
      <c r="K36" s="24" t="str">
        <f>[4]签字版本!L36</f>
        <v>连城县农村信用联社罗坊信用社</v>
      </c>
    </row>
    <row r="37" spans="1:11">
      <c r="A37" s="24" t="str">
        <f>[4]签字版本!A37</f>
        <v>31</v>
      </c>
      <c r="B37" s="24" t="str">
        <f>[4]签字版本!B37</f>
        <v>罗会兵</v>
      </c>
      <c r="C37" s="24" t="str">
        <f>SUBSTITUTE([4]签字版本!C37,MID([4]签字版本!C37,7,8),"********")</f>
        <v>352627********1917</v>
      </c>
      <c r="D37" s="25" t="str">
        <f>SUBSTITUTE([4]签字版本!D37,MID([4]签字版本!D37,4,4),"****")</f>
        <v>139****3917</v>
      </c>
      <c r="E37" s="24" t="str">
        <f>[4]签字版本!E37</f>
        <v>邱赖村</v>
      </c>
      <c r="F37" s="26">
        <f>[4]签字版本!F37</f>
        <v>4.46</v>
      </c>
      <c r="G37" s="26">
        <f t="shared" si="0"/>
        <v>4.46</v>
      </c>
      <c r="H37" s="26">
        <f t="shared" si="1"/>
        <v>133.8</v>
      </c>
      <c r="I37" s="26">
        <f>[4]签字版本!J37</f>
        <v>26.76</v>
      </c>
      <c r="J37" s="25" t="str">
        <f>SUBSTITUTE([4]签字版本!K37,MID([4]签字版本!K37,9,7),"*******")</f>
        <v>90908210*******0041505</v>
      </c>
      <c r="K37" s="24" t="str">
        <f>[4]签字版本!L37</f>
        <v>连城县农村信用联社罗坊信用社</v>
      </c>
    </row>
    <row r="38" spans="1:11">
      <c r="A38" s="24" t="str">
        <f>[4]签字版本!A38</f>
        <v>32</v>
      </c>
      <c r="B38" s="24" t="str">
        <f>[4]签字版本!B38</f>
        <v>罗新太</v>
      </c>
      <c r="C38" s="24" t="str">
        <f>SUBSTITUTE([4]签字版本!C38,MID([4]签字版本!C38,7,8),"********")</f>
        <v>352627********1913</v>
      </c>
      <c r="D38" s="25" t="str">
        <f>SUBSTITUTE([4]签字版本!D38,MID([4]签字版本!D38,4,4),"****")</f>
        <v>183****5046</v>
      </c>
      <c r="E38" s="24" t="str">
        <f>[4]签字版本!E38</f>
        <v>邱赖村</v>
      </c>
      <c r="F38" s="26">
        <f>[4]签字版本!F38</f>
        <v>2.76</v>
      </c>
      <c r="G38" s="26">
        <f t="shared" si="0"/>
        <v>2.76</v>
      </c>
      <c r="H38" s="26">
        <f t="shared" si="1"/>
        <v>82.8</v>
      </c>
      <c r="I38" s="26">
        <f>[4]签字版本!J38</f>
        <v>16.56</v>
      </c>
      <c r="J38" s="25" t="str">
        <f>SUBSTITUTE([4]签字版本!K38,MID([4]签字版本!K38,9,7),"*******")</f>
        <v>90908210*******0041471</v>
      </c>
      <c r="K38" s="24" t="str">
        <f>[4]签字版本!L38</f>
        <v>连城县农村信用联社罗坊信用社</v>
      </c>
    </row>
    <row r="39" spans="1:11">
      <c r="A39" s="24" t="str">
        <f>[4]签字版本!A39</f>
        <v>33</v>
      </c>
      <c r="B39" s="24" t="str">
        <f>[4]签字版本!B39</f>
        <v>李秋华</v>
      </c>
      <c r="C39" s="24" t="str">
        <f>SUBSTITUTE([4]签字版本!C39,MID([4]签字版本!C39,7,8),"********")</f>
        <v>352627********1324</v>
      </c>
      <c r="D39" s="25" t="str">
        <f>SUBSTITUTE([4]签字版本!D39,MID([4]签字版本!D39,4,4),"****")</f>
        <v>139****1049</v>
      </c>
      <c r="E39" s="24" t="str">
        <f>[4]签字版本!E39</f>
        <v>邱赖村</v>
      </c>
      <c r="F39" s="26">
        <f>[4]签字版本!F39</f>
        <v>8.34</v>
      </c>
      <c r="G39" s="26">
        <f t="shared" si="0"/>
        <v>8.34</v>
      </c>
      <c r="H39" s="26">
        <f t="shared" si="1"/>
        <v>250.2</v>
      </c>
      <c r="I39" s="26">
        <f>[4]签字版本!J39</f>
        <v>50.04</v>
      </c>
      <c r="J39" s="25" t="str">
        <f>SUBSTITUTE([4]签字版本!K39,MID([4]签字版本!K39,9,7),"*******")</f>
        <v>62218405*******2016</v>
      </c>
      <c r="K39" s="24" t="str">
        <f>[4]签字版本!L39</f>
        <v>连城县农村信用联社罗坊信用社</v>
      </c>
    </row>
    <row r="40" spans="1:11">
      <c r="A40" s="24" t="str">
        <f>[4]签字版本!A40</f>
        <v>34</v>
      </c>
      <c r="B40" s="24" t="str">
        <f>[4]签字版本!B40</f>
        <v>罗炎明</v>
      </c>
      <c r="C40" s="24" t="str">
        <f>SUBSTITUTE([4]签字版本!C40,MID([4]签字版本!C40,7,8),"********")</f>
        <v>352627********1912</v>
      </c>
      <c r="D40" s="25" t="str">
        <f>SUBSTITUTE([4]签字版本!D40,MID([4]签字版本!D40,4,4),"****")</f>
        <v>151****3912</v>
      </c>
      <c r="E40" s="24" t="str">
        <f>[4]签字版本!E40</f>
        <v>邱赖村</v>
      </c>
      <c r="F40" s="26">
        <f>[4]签字版本!F40</f>
        <v>1.85</v>
      </c>
      <c r="G40" s="26">
        <f t="shared" si="0"/>
        <v>1.85</v>
      </c>
      <c r="H40" s="26">
        <f t="shared" si="1"/>
        <v>55.5</v>
      </c>
      <c r="I40" s="26">
        <f>[4]签字版本!J40</f>
        <v>11.1</v>
      </c>
      <c r="J40" s="25" t="str">
        <f>SUBSTITUTE([4]签字版本!K40,MID([4]签字版本!K40,9,7),"*******")</f>
        <v>90908210*******0041587</v>
      </c>
      <c r="K40" s="24" t="str">
        <f>[4]签字版本!L40</f>
        <v>连城县农村信用联社罗坊信用社</v>
      </c>
    </row>
    <row r="41" spans="1:11">
      <c r="A41" s="24" t="str">
        <f>[4]签字版本!A41</f>
        <v>35</v>
      </c>
      <c r="B41" s="24" t="str">
        <f>[4]签字版本!B41</f>
        <v>罗水太</v>
      </c>
      <c r="C41" s="24" t="str">
        <f>SUBSTITUTE([4]签字版本!C41,MID([4]签字版本!C41,7,8),"********")</f>
        <v>352627********1931</v>
      </c>
      <c r="D41" s="25" t="str">
        <f>SUBSTITUTE([4]签字版本!D41,MID([4]签字版本!D41,4,4),"****")</f>
        <v>151****0099</v>
      </c>
      <c r="E41" s="24" t="str">
        <f>[4]签字版本!E41</f>
        <v>邱赖村</v>
      </c>
      <c r="F41" s="26">
        <f>[4]签字版本!F41</f>
        <v>3.42</v>
      </c>
      <c r="G41" s="26">
        <f t="shared" si="0"/>
        <v>3.42</v>
      </c>
      <c r="H41" s="26">
        <f t="shared" si="1"/>
        <v>102.6</v>
      </c>
      <c r="I41" s="26">
        <f>[4]签字版本!J41</f>
        <v>20.52</v>
      </c>
      <c r="J41" s="25" t="str">
        <f>SUBSTITUTE([4]签字版本!K41,MID([4]签字版本!K41,9,7),"*******")</f>
        <v>62218401*******8729</v>
      </c>
      <c r="K41" s="24" t="str">
        <f>[4]签字版本!L41</f>
        <v>连城县农村信用联社罗坊信用社</v>
      </c>
    </row>
    <row r="42" spans="1:11">
      <c r="A42" s="24" t="str">
        <f>[4]签字版本!A42</f>
        <v>36</v>
      </c>
      <c r="B42" s="24" t="str">
        <f>[4]签字版本!B42</f>
        <v>罗礼水</v>
      </c>
      <c r="C42" s="24" t="str">
        <f>SUBSTITUTE([4]签字版本!C42,MID([4]签字版本!C42,7,8),"********")</f>
        <v>352627********191X</v>
      </c>
      <c r="D42" s="25" t="str">
        <f>SUBSTITUTE([4]签字版本!D42,MID([4]签字版本!D42,4,4),"****")</f>
        <v>136****9308</v>
      </c>
      <c r="E42" s="24" t="str">
        <f>[4]签字版本!E42</f>
        <v>邱赖村</v>
      </c>
      <c r="F42" s="26">
        <f>[4]签字版本!F42</f>
        <v>1.14</v>
      </c>
      <c r="G42" s="26">
        <f t="shared" si="0"/>
        <v>1.14</v>
      </c>
      <c r="H42" s="26">
        <f t="shared" si="1"/>
        <v>34.2</v>
      </c>
      <c r="I42" s="26">
        <f>[4]签字版本!J42</f>
        <v>6.84</v>
      </c>
      <c r="J42" s="25" t="str">
        <f>SUBSTITUTE([4]签字版本!K42,MID([4]签字版本!K42,9,7),"*******")</f>
        <v>90908210*******0041596</v>
      </c>
      <c r="K42" s="24" t="str">
        <f>[4]签字版本!L42</f>
        <v>连城县农村信用联社罗坊信用社</v>
      </c>
    </row>
    <row r="43" spans="1:11">
      <c r="A43" s="24" t="str">
        <f>[4]签字版本!A43</f>
        <v>37</v>
      </c>
      <c r="B43" s="24" t="str">
        <f>[4]签字版本!B43</f>
        <v>罗水梅</v>
      </c>
      <c r="C43" s="24" t="str">
        <f>SUBSTITUTE([4]签字版本!C43,MID([4]签字版本!C43,7,8),"********")</f>
        <v>352627********191X</v>
      </c>
      <c r="D43" s="25" t="str">
        <f>SUBSTITUTE([4]签字版本!D43,MID([4]签字版本!D43,4,4),"****")</f>
        <v>139****2112</v>
      </c>
      <c r="E43" s="24" t="str">
        <f>[4]签字版本!E43</f>
        <v>邱赖村</v>
      </c>
      <c r="F43" s="26">
        <f>[4]签字版本!F43</f>
        <v>2.28</v>
      </c>
      <c r="G43" s="26">
        <f t="shared" si="0"/>
        <v>2.28</v>
      </c>
      <c r="H43" s="26">
        <f t="shared" si="1"/>
        <v>68.4</v>
      </c>
      <c r="I43" s="26">
        <f>[4]签字版本!J43</f>
        <v>13.68</v>
      </c>
      <c r="J43" s="25" t="str">
        <f>SUBSTITUTE([4]签字版本!K43,MID([4]签字版本!K43,9,7),"*******")</f>
        <v>90908210*******0041532</v>
      </c>
      <c r="K43" s="24" t="str">
        <f>[4]签字版本!L43</f>
        <v>连城县农村信用联社罗坊信用社</v>
      </c>
    </row>
    <row r="44" spans="1:11">
      <c r="A44" s="24" t="str">
        <f>[4]签字版本!A44</f>
        <v>38</v>
      </c>
      <c r="B44" s="24" t="str">
        <f>[4]签字版本!B44</f>
        <v>罗长生</v>
      </c>
      <c r="C44" s="24" t="str">
        <f>SUBSTITUTE([4]签字版本!C44,MID([4]签字版本!C44,7,8),"********")</f>
        <v>352627********1918</v>
      </c>
      <c r="D44" s="25" t="str">
        <f>SUBSTITUTE([4]签字版本!D44,MID([4]签字版本!D44,4,4),"****")</f>
        <v>150****1998</v>
      </c>
      <c r="E44" s="24" t="str">
        <f>[4]签字版本!E44</f>
        <v>邱赖村</v>
      </c>
      <c r="F44" s="26">
        <f>[4]签字版本!F44</f>
        <v>5.11</v>
      </c>
      <c r="G44" s="26">
        <f t="shared" si="0"/>
        <v>5.11</v>
      </c>
      <c r="H44" s="26">
        <f t="shared" si="1"/>
        <v>153.3</v>
      </c>
      <c r="I44" s="26">
        <f>[4]签字版本!J44</f>
        <v>30.66</v>
      </c>
      <c r="J44" s="25" t="str">
        <f>SUBSTITUTE([4]签字版本!K44,MID([4]签字版本!K44,9,7),"*******")</f>
        <v>90908210*******0041523</v>
      </c>
      <c r="K44" s="24" t="str">
        <f>[4]签字版本!L44</f>
        <v>连城县农村信用联社罗坊信用社</v>
      </c>
    </row>
    <row r="45" spans="1:11">
      <c r="A45" s="24" t="str">
        <f>[4]签字版本!A45</f>
        <v>39</v>
      </c>
      <c r="B45" s="24" t="str">
        <f>[4]签字版本!B45</f>
        <v>罗林辉</v>
      </c>
      <c r="C45" s="24" t="str">
        <f>SUBSTITUTE([4]签字版本!C45,MID([4]签字版本!C45,7,8),"********")</f>
        <v>350825********1910</v>
      </c>
      <c r="D45" s="25" t="str">
        <f>SUBSTITUTE([4]签字版本!D45,MID([4]签字版本!D45,4,4),"****")</f>
        <v>158****6585</v>
      </c>
      <c r="E45" s="24" t="str">
        <f>[4]签字版本!E45</f>
        <v>邱赖村</v>
      </c>
      <c r="F45" s="26">
        <f>[4]签字版本!F45</f>
        <v>4.26</v>
      </c>
      <c r="G45" s="26">
        <f t="shared" si="0"/>
        <v>4.26</v>
      </c>
      <c r="H45" s="26">
        <f t="shared" si="1"/>
        <v>127.8</v>
      </c>
      <c r="I45" s="26">
        <f>[4]签字版本!J45</f>
        <v>25.56</v>
      </c>
      <c r="J45" s="25" t="str">
        <f>SUBSTITUTE([4]签字版本!K45,MID([4]签字版本!K45,9,7),"*******")</f>
        <v>62218405*******1505</v>
      </c>
      <c r="K45" s="24" t="str">
        <f>[4]签字版本!L45</f>
        <v>连城县农村信用联社罗坊信用社</v>
      </c>
    </row>
    <row r="46" spans="1:11">
      <c r="A46" s="24" t="str">
        <f>[4]签字版本!A46</f>
        <v>40</v>
      </c>
      <c r="B46" s="24" t="str">
        <f>[4]签字版本!B46</f>
        <v>罗会太</v>
      </c>
      <c r="C46" s="24" t="str">
        <f>SUBSTITUTE([4]签字版本!C46,MID([4]签字版本!C46,7,8),"********")</f>
        <v>352627********1915</v>
      </c>
      <c r="D46" s="25" t="str">
        <f>SUBSTITUTE([4]签字版本!D46,MID([4]签字版本!D46,4,4),"****")</f>
        <v>151****5226</v>
      </c>
      <c r="E46" s="24" t="str">
        <f>[4]签字版本!E46</f>
        <v>邱赖村</v>
      </c>
      <c r="F46" s="26">
        <f>[4]签字版本!F46</f>
        <v>2.89</v>
      </c>
      <c r="G46" s="26">
        <f t="shared" si="0"/>
        <v>2.89</v>
      </c>
      <c r="H46" s="26">
        <f t="shared" si="1"/>
        <v>86.7</v>
      </c>
      <c r="I46" s="26">
        <f>[4]签字版本!J46</f>
        <v>17.34</v>
      </c>
      <c r="J46" s="25" t="str">
        <f>SUBSTITUTE([4]签字版本!K46,MID([4]签字版本!K46,9,7),"*******")</f>
        <v>90908210*******0041499</v>
      </c>
      <c r="K46" s="24" t="str">
        <f>[4]签字版本!L46</f>
        <v>连城县农村信用联社罗坊信用社</v>
      </c>
    </row>
    <row r="47" spans="1:11">
      <c r="A47" s="24" t="str">
        <f>[4]签字版本!A47</f>
        <v>41</v>
      </c>
      <c r="B47" s="24" t="str">
        <f>[4]签字版本!B47</f>
        <v>罗火生</v>
      </c>
      <c r="C47" s="24" t="str">
        <f>SUBSTITUTE([4]签字版本!C47,MID([4]签字版本!C47,7,8),"********")</f>
        <v>352627********1914</v>
      </c>
      <c r="D47" s="25" t="str">
        <f>SUBSTITUTE([4]签字版本!D47,MID([4]签字版本!D47,4,4),"****")</f>
        <v>175****1180</v>
      </c>
      <c r="E47" s="24" t="str">
        <f>[4]签字版本!E47</f>
        <v>邱赖村</v>
      </c>
      <c r="F47" s="26">
        <f>[4]签字版本!F47</f>
        <v>5.95</v>
      </c>
      <c r="G47" s="26">
        <f t="shared" si="0"/>
        <v>5.95</v>
      </c>
      <c r="H47" s="26">
        <f t="shared" si="1"/>
        <v>178.5</v>
      </c>
      <c r="I47" s="26">
        <f>[4]签字版本!J47</f>
        <v>35.7</v>
      </c>
      <c r="J47" s="25" t="str">
        <f>SUBSTITUTE([4]签字版本!K47,MID([4]签字版本!K47,9,7),"*******")</f>
        <v>90908210*******0041514</v>
      </c>
      <c r="K47" s="24" t="str">
        <f>[4]签字版本!L47</f>
        <v>连城县农村信用联社罗坊信用社</v>
      </c>
    </row>
    <row r="48" spans="1:11">
      <c r="A48" s="24" t="str">
        <f>[4]签字版本!A48</f>
        <v>42</v>
      </c>
      <c r="B48" s="24" t="str">
        <f>[4]签字版本!B48</f>
        <v>罗河树</v>
      </c>
      <c r="C48" s="24" t="str">
        <f>SUBSTITUTE([4]签字版本!C48,MID([4]签字版本!C48,7,8),"********")</f>
        <v>352627********1918</v>
      </c>
      <c r="D48" s="25" t="str">
        <f>SUBSTITUTE([4]签字版本!D48,MID([4]签字版本!D48,4,4),"****")</f>
        <v>183****2978</v>
      </c>
      <c r="E48" s="24" t="str">
        <f>[4]签字版本!E48</f>
        <v>邱赖村</v>
      </c>
      <c r="F48" s="26">
        <f>[4]签字版本!F48</f>
        <v>2.78</v>
      </c>
      <c r="G48" s="26">
        <f t="shared" si="0"/>
        <v>2.78</v>
      </c>
      <c r="H48" s="26">
        <f t="shared" si="1"/>
        <v>83.4</v>
      </c>
      <c r="I48" s="26">
        <f>[4]签字版本!J48</f>
        <v>16.68</v>
      </c>
      <c r="J48" s="25" t="str">
        <f>SUBSTITUTE([4]签字版本!K48,MID([4]签字版本!K48,9,7),"*******")</f>
        <v>90908210*******0041426</v>
      </c>
      <c r="K48" s="24" t="str">
        <f>[4]签字版本!L48</f>
        <v>连城县农村信用联社罗坊信用社</v>
      </c>
    </row>
    <row r="49" spans="1:11">
      <c r="A49" s="24" t="str">
        <f>[4]签字版本!A49</f>
        <v>43</v>
      </c>
      <c r="B49" s="24" t="str">
        <f>[4]签字版本!B49</f>
        <v>罗金太</v>
      </c>
      <c r="C49" s="24" t="str">
        <f>SUBSTITUTE([4]签字版本!C49,MID([4]签字版本!C49,7,8),"********")</f>
        <v>352627********1912</v>
      </c>
      <c r="D49" s="25" t="str">
        <f>SUBSTITUTE([4]签字版本!D49,MID([4]签字版本!D49,4,4),"****")</f>
        <v>153****5941</v>
      </c>
      <c r="E49" s="24" t="str">
        <f>[4]签字版本!E49</f>
        <v>邱赖村</v>
      </c>
      <c r="F49" s="26">
        <f>[4]签字版本!F49</f>
        <v>4.5</v>
      </c>
      <c r="G49" s="26">
        <f t="shared" si="0"/>
        <v>4.5</v>
      </c>
      <c r="H49" s="26">
        <f t="shared" si="1"/>
        <v>135</v>
      </c>
      <c r="I49" s="26">
        <f>[4]签字版本!J49</f>
        <v>27</v>
      </c>
      <c r="J49" s="25" t="str">
        <f>SUBSTITUTE([4]签字版本!K49,MID([4]签字版本!K49,9,7),"*******")</f>
        <v>90908210*******0041462</v>
      </c>
      <c r="K49" s="24" t="str">
        <f>[4]签字版本!L49</f>
        <v>连城县农村信用联社罗坊信用社</v>
      </c>
    </row>
    <row r="50" spans="1:11">
      <c r="A50" s="24" t="str">
        <f>[4]签字版本!A50</f>
        <v>44</v>
      </c>
      <c r="B50" s="24" t="str">
        <f>[4]签字版本!B50</f>
        <v>罗益芳</v>
      </c>
      <c r="C50" s="24" t="str">
        <f>SUBSTITUTE([4]签字版本!C50,MID([4]签字版本!C50,7,8),"********")</f>
        <v>350825********1917</v>
      </c>
      <c r="D50" s="25" t="str">
        <f>SUBSTITUTE([4]签字版本!D50,MID([4]签字版本!D50,4,4),"****")</f>
        <v>151****6310</v>
      </c>
      <c r="E50" s="24" t="str">
        <f>[4]签字版本!E50</f>
        <v>邱赖村</v>
      </c>
      <c r="F50" s="26">
        <f>[4]签字版本!F50</f>
        <v>4.78</v>
      </c>
      <c r="G50" s="26">
        <f t="shared" si="0"/>
        <v>4.78</v>
      </c>
      <c r="H50" s="26">
        <f t="shared" si="1"/>
        <v>143.4</v>
      </c>
      <c r="I50" s="26">
        <f>[4]签字版本!J50</f>
        <v>28.68</v>
      </c>
      <c r="J50" s="25" t="str">
        <f>SUBSTITUTE([4]签字版本!K50,MID([4]签字版本!K50,9,7),"*******")</f>
        <v>90908210*******0041453</v>
      </c>
      <c r="K50" s="24" t="str">
        <f>[4]签字版本!L50</f>
        <v>连城县农村信用联社罗坊信用社</v>
      </c>
    </row>
    <row r="51" spans="1:11">
      <c r="A51" s="24" t="str">
        <f>[4]签字版本!A51</f>
        <v>45</v>
      </c>
      <c r="B51" s="24" t="str">
        <f>[4]签字版本!B51</f>
        <v>罗炳生</v>
      </c>
      <c r="C51" s="24" t="str">
        <f>SUBSTITUTE([4]签字版本!C51,MID([4]签字版本!C51,7,8),"********")</f>
        <v>352627********1918</v>
      </c>
      <c r="D51" s="25" t="str">
        <f>SUBSTITUTE([4]签字版本!D51,MID([4]签字版本!D51,4,4),"****")</f>
        <v>136****4556</v>
      </c>
      <c r="E51" s="24" t="str">
        <f>[4]签字版本!E51</f>
        <v>邱赖村</v>
      </c>
      <c r="F51" s="26">
        <f>[4]签字版本!F51</f>
        <v>2.82</v>
      </c>
      <c r="G51" s="26">
        <f t="shared" si="0"/>
        <v>2.82</v>
      </c>
      <c r="H51" s="26">
        <f t="shared" si="1"/>
        <v>84.6</v>
      </c>
      <c r="I51" s="26">
        <f>[4]签字版本!J51</f>
        <v>16.92</v>
      </c>
      <c r="J51" s="25" t="str">
        <f>SUBSTITUTE([4]签字版本!K51,MID([4]签字版本!K51,9,7),"*******")</f>
        <v>90908210*******0041373</v>
      </c>
      <c r="K51" s="24" t="str">
        <f>[4]签字版本!L51</f>
        <v>连城县农村信用联社罗坊信用社</v>
      </c>
    </row>
    <row r="52" spans="1:11">
      <c r="A52" s="24" t="str">
        <f>[4]签字版本!A52</f>
        <v>46</v>
      </c>
      <c r="B52" s="24" t="str">
        <f>[4]签字版本!B52</f>
        <v>罗春林</v>
      </c>
      <c r="C52" s="24" t="str">
        <f>SUBSTITUTE([4]签字版本!C52,MID([4]签字版本!C52,7,8),"********")</f>
        <v>350825********1914</v>
      </c>
      <c r="D52" s="25" t="str">
        <f>SUBSTITUTE([4]签字版本!D52,MID([4]签字版本!D52,4,4),"****")</f>
        <v/>
      </c>
      <c r="E52" s="24" t="str">
        <f>[4]签字版本!E52</f>
        <v>邱赖村</v>
      </c>
      <c r="F52" s="26">
        <f>[4]签字版本!F52</f>
        <v>4.6</v>
      </c>
      <c r="G52" s="26">
        <f t="shared" si="0"/>
        <v>4.6</v>
      </c>
      <c r="H52" s="26">
        <f t="shared" si="1"/>
        <v>138</v>
      </c>
      <c r="I52" s="26">
        <f>[4]签字版本!J52</f>
        <v>27.6</v>
      </c>
      <c r="J52" s="25" t="str">
        <f>SUBSTITUTE([4]签字版本!K52,MID([4]签字版本!K52,9,7),"*******")</f>
        <v>62218405*******1414</v>
      </c>
      <c r="K52" s="24" t="str">
        <f>[4]签字版本!L52</f>
        <v>连城县农村信用联社罗坊信用社</v>
      </c>
    </row>
    <row r="53" spans="1:11">
      <c r="A53" s="24" t="str">
        <f>[4]签字版本!A53</f>
        <v>47</v>
      </c>
      <c r="B53" s="24" t="str">
        <f>[4]签字版本!B53</f>
        <v>罗远太</v>
      </c>
      <c r="C53" s="24" t="str">
        <f>SUBSTITUTE([4]签字版本!C53,MID([4]签字版本!C53,7,8),"********")</f>
        <v>352627********1916</v>
      </c>
      <c r="D53" s="25" t="str">
        <f>SUBSTITUTE([4]签字版本!D53,MID([4]签字版本!D53,4,4),"****")</f>
        <v>136****8216</v>
      </c>
      <c r="E53" s="24" t="str">
        <f>[4]签字版本!E53</f>
        <v>邱赖村</v>
      </c>
      <c r="F53" s="26">
        <f>[4]签字版本!F53</f>
        <v>4.59</v>
      </c>
      <c r="G53" s="26">
        <f t="shared" si="0"/>
        <v>4.59</v>
      </c>
      <c r="H53" s="26">
        <f t="shared" si="1"/>
        <v>137.7</v>
      </c>
      <c r="I53" s="26">
        <f>[4]签字版本!J53</f>
        <v>27.54</v>
      </c>
      <c r="J53" s="25" t="str">
        <f>SUBSTITUTE([4]签字版本!K53,MID([4]签字版本!K53,9,7),"*******")</f>
        <v>90908210*******0041480</v>
      </c>
      <c r="K53" s="24" t="str">
        <f>[4]签字版本!L53</f>
        <v>连城县农村信用联社罗坊信用社</v>
      </c>
    </row>
    <row r="54" spans="1:11">
      <c r="A54" s="24" t="str">
        <f>[4]签字版本!A54</f>
        <v>48</v>
      </c>
      <c r="B54" s="24" t="str">
        <f>[4]签字版本!B54</f>
        <v>罗礼京</v>
      </c>
      <c r="C54" s="24" t="str">
        <f>SUBSTITUTE([4]签字版本!C54,MID([4]签字版本!C54,7,8),"********")</f>
        <v>352627********1919</v>
      </c>
      <c r="D54" s="25" t="str">
        <f>SUBSTITUTE([4]签字版本!D54,MID([4]签字版本!D54,4,4),"****")</f>
        <v>183****2239</v>
      </c>
      <c r="E54" s="24" t="str">
        <f>[4]签字版本!E54</f>
        <v>邱赖村</v>
      </c>
      <c r="F54" s="26">
        <f>[4]签字版本!F54</f>
        <v>4.67</v>
      </c>
      <c r="G54" s="26">
        <f t="shared" si="0"/>
        <v>4.67</v>
      </c>
      <c r="H54" s="26">
        <f t="shared" si="1"/>
        <v>140.1</v>
      </c>
      <c r="I54" s="26">
        <f>[4]签字版本!J54</f>
        <v>28.02</v>
      </c>
      <c r="J54" s="25" t="str">
        <f>SUBSTITUTE([4]签字版本!K54,MID([4]签字版本!K54,9,7),"*******")</f>
        <v>90908210*******0041382</v>
      </c>
      <c r="K54" s="24" t="str">
        <f>[4]签字版本!L54</f>
        <v>连城县农村信用联社罗坊信用社</v>
      </c>
    </row>
    <row r="55" spans="1:11">
      <c r="A55" s="24" t="str">
        <f>[4]签字版本!A55</f>
        <v>49</v>
      </c>
      <c r="B55" s="24" t="str">
        <f>[4]签字版本!B55</f>
        <v>罗金生</v>
      </c>
      <c r="C55" s="24" t="str">
        <f>SUBSTITUTE([4]签字版本!C55,MID([4]签字版本!C55,7,8),"********")</f>
        <v>352627********1911</v>
      </c>
      <c r="D55" s="25" t="str">
        <f>SUBSTITUTE([4]签字版本!D55,MID([4]签字版本!D55,4,4),"****")</f>
        <v/>
      </c>
      <c r="E55" s="24" t="str">
        <f>[4]签字版本!E55</f>
        <v>邱赖村</v>
      </c>
      <c r="F55" s="26">
        <f>[4]签字版本!F55</f>
        <v>7.04</v>
      </c>
      <c r="G55" s="26">
        <f t="shared" si="0"/>
        <v>7.04</v>
      </c>
      <c r="H55" s="26">
        <f t="shared" si="1"/>
        <v>211.2</v>
      </c>
      <c r="I55" s="26">
        <f>[4]签字版本!J55</f>
        <v>42.24</v>
      </c>
      <c r="J55" s="25" t="str">
        <f>SUBSTITUTE([4]签字版本!K55,MID([4]签字版本!K55,9,7),"*******")</f>
        <v>62218405*******2081</v>
      </c>
      <c r="K55" s="24" t="str">
        <f>[4]签字版本!L55</f>
        <v>连城县农村信用联社罗坊信用社</v>
      </c>
    </row>
    <row r="56" spans="1:11">
      <c r="A56" s="24" t="str">
        <f>[4]签字版本!A56</f>
        <v>50</v>
      </c>
      <c r="B56" s="24" t="str">
        <f>[4]签字版本!B56</f>
        <v>傅紫群</v>
      </c>
      <c r="C56" s="24" t="str">
        <f>SUBSTITUTE([4]签字版本!C56,MID([4]签字版本!C56,7,8),"********")</f>
        <v>350825********3265</v>
      </c>
      <c r="D56" s="25" t="str">
        <f>SUBSTITUTE([4]签字版本!D56,MID([4]签字版本!D56,4,4),"****")</f>
        <v>137****2868</v>
      </c>
      <c r="E56" s="24" t="str">
        <f>[4]签字版本!E56</f>
        <v>邱赖村</v>
      </c>
      <c r="F56" s="26">
        <f>[4]签字版本!F56</f>
        <v>3.28</v>
      </c>
      <c r="G56" s="26">
        <f t="shared" si="0"/>
        <v>3.28</v>
      </c>
      <c r="H56" s="26">
        <f t="shared" si="1"/>
        <v>98.4</v>
      </c>
      <c r="I56" s="26">
        <f>[4]签字版本!J56</f>
        <v>19.68</v>
      </c>
      <c r="J56" s="25" t="str">
        <f>SUBSTITUTE([4]签字版本!K56,MID([4]签字版本!K56,9,7),"*******")</f>
        <v>62303615*******3196</v>
      </c>
      <c r="K56" s="24" t="str">
        <f>[4]签字版本!L56</f>
        <v>连城县农村信用联社罗坊信用社</v>
      </c>
    </row>
    <row r="57" spans="1:11">
      <c r="A57" s="24" t="str">
        <f>[4]签字版本!A57</f>
        <v>51</v>
      </c>
      <c r="B57" s="24" t="str">
        <f>[4]签字版本!B57</f>
        <v>罗河生</v>
      </c>
      <c r="C57" s="24" t="str">
        <f>SUBSTITUTE([4]签字版本!C57,MID([4]签字版本!C57,7,8),"********")</f>
        <v>352627********1938</v>
      </c>
      <c r="D57" s="25" t="str">
        <f>SUBSTITUTE([4]签字版本!D57,MID([4]签字版本!D57,4,4),"****")</f>
        <v>135****4800</v>
      </c>
      <c r="E57" s="24" t="str">
        <f>[4]签字版本!E57</f>
        <v>邱赖村</v>
      </c>
      <c r="F57" s="26">
        <f>[4]签字版本!F57</f>
        <v>9.13</v>
      </c>
      <c r="G57" s="26">
        <f t="shared" si="0"/>
        <v>9.13</v>
      </c>
      <c r="H57" s="26">
        <f t="shared" si="1"/>
        <v>273.9</v>
      </c>
      <c r="I57" s="26">
        <f>[4]签字版本!J57</f>
        <v>54.78</v>
      </c>
      <c r="J57" s="25" t="str">
        <f>SUBSTITUTE([4]签字版本!K57,MID([4]签字版本!K57,9,7),"*******")</f>
        <v>90908210*******0041774</v>
      </c>
      <c r="K57" s="24" t="str">
        <f>[4]签字版本!L57</f>
        <v>连城县农村信用联社罗坊信用社</v>
      </c>
    </row>
    <row r="58" spans="1:11">
      <c r="A58" s="24" t="str">
        <f>[4]签字版本!A58</f>
        <v>52</v>
      </c>
      <c r="B58" s="24" t="str">
        <f>[4]签字版本!B58</f>
        <v>罗礼华</v>
      </c>
      <c r="C58" s="24" t="str">
        <f>SUBSTITUTE([4]签字版本!C58,MID([4]签字版本!C58,7,8),"********")</f>
        <v>352627********1918</v>
      </c>
      <c r="D58" s="25" t="str">
        <f>SUBSTITUTE([4]签字版本!D58,MID([4]签字版本!D58,4,4),"****")</f>
        <v>138****7005</v>
      </c>
      <c r="E58" s="24" t="str">
        <f>[4]签字版本!E58</f>
        <v>邱赖村</v>
      </c>
      <c r="F58" s="26">
        <f>[4]签字版本!F58</f>
        <v>5.71</v>
      </c>
      <c r="G58" s="26">
        <f t="shared" si="0"/>
        <v>5.71</v>
      </c>
      <c r="H58" s="26">
        <f t="shared" si="1"/>
        <v>171.3</v>
      </c>
      <c r="I58" s="26">
        <f>[4]签字版本!J58</f>
        <v>34.26</v>
      </c>
      <c r="J58" s="25" t="str">
        <f>SUBSTITUTE([4]签字版本!K58,MID([4]签字版本!K58,9,7),"*******")</f>
        <v>90908210*******0041685</v>
      </c>
      <c r="K58" s="24" t="str">
        <f>[4]签字版本!L58</f>
        <v>连城县农村信用联社罗坊信用社</v>
      </c>
    </row>
    <row r="59" spans="1:11">
      <c r="A59" s="24" t="str">
        <f>[4]签字版本!A59</f>
        <v>53</v>
      </c>
      <c r="B59" s="24" t="str">
        <f>[4]签字版本!B59</f>
        <v>罗南安</v>
      </c>
      <c r="C59" s="24" t="str">
        <f>SUBSTITUTE([4]签字版本!C59,MID([4]签字版本!C59,7,8),"********")</f>
        <v>352627********191X</v>
      </c>
      <c r="D59" s="25" t="str">
        <f>SUBSTITUTE([4]签字版本!D59,MID([4]签字版本!D59,4,4),"****")</f>
        <v>138****4508</v>
      </c>
      <c r="E59" s="24" t="str">
        <f>[4]签字版本!E59</f>
        <v>邱赖村</v>
      </c>
      <c r="F59" s="26">
        <f>[4]签字版本!F59</f>
        <v>3.97</v>
      </c>
      <c r="G59" s="26">
        <f t="shared" si="0"/>
        <v>3.97</v>
      </c>
      <c r="H59" s="26">
        <f t="shared" si="1"/>
        <v>119.1</v>
      </c>
      <c r="I59" s="26">
        <f>[4]签字版本!J59</f>
        <v>23.82</v>
      </c>
      <c r="J59" s="25" t="str">
        <f>SUBSTITUTE([4]签字版本!K59,MID([4]签字版本!K59,9,7),"*******")</f>
        <v>90908210*******0041783</v>
      </c>
      <c r="K59" s="24" t="str">
        <f>[4]签字版本!L59</f>
        <v>连城县农村信用联社罗坊信用社</v>
      </c>
    </row>
    <row r="60" spans="1:11">
      <c r="A60" s="24" t="str">
        <f>[4]签字版本!A60</f>
        <v>54</v>
      </c>
      <c r="B60" s="24" t="str">
        <f>[4]签字版本!B60</f>
        <v>罗义孜</v>
      </c>
      <c r="C60" s="24" t="str">
        <f>SUBSTITUTE([4]签字版本!C60,MID([4]签字版本!C60,7,8),"********")</f>
        <v>352627********1915</v>
      </c>
      <c r="D60" s="25" t="str">
        <f>SUBSTITUTE([4]签字版本!D60,MID([4]签字版本!D60,4,4),"****")</f>
        <v>188****0593</v>
      </c>
      <c r="E60" s="24" t="str">
        <f>[4]签字版本!E60</f>
        <v>邱赖村</v>
      </c>
      <c r="F60" s="26">
        <f>[4]签字版本!F60</f>
        <v>5.17</v>
      </c>
      <c r="G60" s="26">
        <f t="shared" si="0"/>
        <v>5.17</v>
      </c>
      <c r="H60" s="26">
        <f t="shared" si="1"/>
        <v>155.1</v>
      </c>
      <c r="I60" s="26">
        <f>[4]签字版本!J60</f>
        <v>31.02</v>
      </c>
      <c r="J60" s="25" t="str">
        <f>SUBSTITUTE([4]签字版本!K60,MID([4]签字版本!K60,9,7),"*******")</f>
        <v>90908210*******0041676</v>
      </c>
      <c r="K60" s="24" t="str">
        <f>[4]签字版本!L60</f>
        <v>连城县农村信用联社罗坊信用社</v>
      </c>
    </row>
    <row r="61" spans="1:11">
      <c r="A61" s="24" t="str">
        <f>[4]签字版本!A61</f>
        <v>55</v>
      </c>
      <c r="B61" s="24" t="str">
        <f>[4]签字版本!B61</f>
        <v>罗妹才</v>
      </c>
      <c r="C61" s="24" t="str">
        <f>SUBSTITUTE([4]签字版本!C61,MID([4]签字版本!C61,7,8),"********")</f>
        <v>352627********1916</v>
      </c>
      <c r="D61" s="25" t="str">
        <f>SUBSTITUTE([4]签字版本!D61,MID([4]签字版本!D61,4,4),"****")</f>
        <v>139****1049</v>
      </c>
      <c r="E61" s="24" t="str">
        <f>[4]签字版本!E61</f>
        <v>邱赖村</v>
      </c>
      <c r="F61" s="26">
        <f>[4]签字版本!F61</f>
        <v>10.4</v>
      </c>
      <c r="G61" s="26">
        <f t="shared" si="0"/>
        <v>10.4</v>
      </c>
      <c r="H61" s="26">
        <f t="shared" si="1"/>
        <v>312</v>
      </c>
      <c r="I61" s="26">
        <f>[4]签字版本!J61</f>
        <v>62.4</v>
      </c>
      <c r="J61" s="25" t="str">
        <f>SUBSTITUTE([4]签字版本!K61,MID([4]签字版本!K61,9,7),"*******")</f>
        <v>62218405*******8779</v>
      </c>
      <c r="K61" s="24" t="str">
        <f>[4]签字版本!L61</f>
        <v>连城县农村信用联社罗坊信用社</v>
      </c>
    </row>
    <row r="62" spans="1:11">
      <c r="A62" s="24" t="str">
        <f>[4]签字版本!A62</f>
        <v>56</v>
      </c>
      <c r="B62" s="24" t="str">
        <f>[4]签字版本!B62</f>
        <v>罗长明</v>
      </c>
      <c r="C62" s="24" t="str">
        <f>SUBSTITUTE([4]签字版本!C62,MID([4]签字版本!C62,7,8),"********")</f>
        <v>352627********1919</v>
      </c>
      <c r="D62" s="25" t="str">
        <f>SUBSTITUTE([4]签字版本!D62,MID([4]签字版本!D62,4,4),"****")</f>
        <v>147****8816</v>
      </c>
      <c r="E62" s="24" t="str">
        <f>[4]签字版本!E62</f>
        <v>邱赖村</v>
      </c>
      <c r="F62" s="26">
        <f>[4]签字版本!F62</f>
        <v>6.55</v>
      </c>
      <c r="G62" s="26">
        <f t="shared" si="0"/>
        <v>6.55</v>
      </c>
      <c r="H62" s="26">
        <f t="shared" si="1"/>
        <v>196.5</v>
      </c>
      <c r="I62" s="26">
        <f>[4]签字版本!J62</f>
        <v>39.3</v>
      </c>
      <c r="J62" s="25" t="str">
        <f>SUBSTITUTE([4]签字版本!K62,MID([4]签字版本!K62,9,7),"*******")</f>
        <v>90908210*******0041818</v>
      </c>
      <c r="K62" s="24" t="str">
        <f>[4]签字版本!L62</f>
        <v>连城县农村信用联社罗坊信用社</v>
      </c>
    </row>
    <row r="63" spans="1:11">
      <c r="A63" s="24" t="str">
        <f>[4]签字版本!A63</f>
        <v>57</v>
      </c>
      <c r="B63" s="24" t="str">
        <f>[4]签字版本!B63</f>
        <v>罗小琪</v>
      </c>
      <c r="C63" s="24" t="str">
        <f>SUBSTITUTE([4]签字版本!C63,MID([4]签字版本!C63,7,8),"********")</f>
        <v>352627********1939</v>
      </c>
      <c r="D63" s="25" t="str">
        <f>SUBSTITUTE([4]签字版本!D63,MID([4]签字版本!D63,4,4),"****")</f>
        <v>135****1778</v>
      </c>
      <c r="E63" s="24" t="str">
        <f>[4]签字版本!E63</f>
        <v>邱赖村</v>
      </c>
      <c r="F63" s="26">
        <f>[4]签字版本!F63</f>
        <v>3.49</v>
      </c>
      <c r="G63" s="26">
        <f t="shared" si="0"/>
        <v>3.49</v>
      </c>
      <c r="H63" s="26">
        <f t="shared" si="1"/>
        <v>104.7</v>
      </c>
      <c r="I63" s="26">
        <f>[4]签字版本!J63</f>
        <v>20.94</v>
      </c>
      <c r="J63" s="25" t="str">
        <f>SUBSTITUTE([4]签字版本!K63,MID([4]签字版本!K63,9,7),"*******")</f>
        <v>90908210*******0041809</v>
      </c>
      <c r="K63" s="24" t="str">
        <f>[4]签字版本!L63</f>
        <v>连城县农村信用联社罗坊信用社</v>
      </c>
    </row>
    <row r="64" spans="1:11">
      <c r="A64" s="24" t="str">
        <f>[4]签字版本!A64</f>
        <v>58</v>
      </c>
      <c r="B64" s="24" t="str">
        <f>[4]签字版本!B64</f>
        <v>罗礼绍</v>
      </c>
      <c r="C64" s="24" t="str">
        <f>SUBSTITUTE([4]签字版本!C64,MID([4]签字版本!C64,7,8),"********")</f>
        <v>352627********1910</v>
      </c>
      <c r="D64" s="25" t="str">
        <f>SUBSTITUTE([4]签字版本!D64,MID([4]签字版本!D64,4,4),"****")</f>
        <v>138****0284</v>
      </c>
      <c r="E64" s="24" t="str">
        <f>[4]签字版本!E64</f>
        <v>邱赖村</v>
      </c>
      <c r="F64" s="26">
        <f>[4]签字版本!F64</f>
        <v>2.38</v>
      </c>
      <c r="G64" s="26">
        <f t="shared" si="0"/>
        <v>2.38</v>
      </c>
      <c r="H64" s="26">
        <f t="shared" si="1"/>
        <v>71.4</v>
      </c>
      <c r="I64" s="26">
        <f>[4]签字版本!J64</f>
        <v>14.28</v>
      </c>
      <c r="J64" s="25" t="str">
        <f>SUBSTITUTE([4]签字版本!K64,MID([4]签字版本!K64,9,7),"*******")</f>
        <v>90908210*******0041701</v>
      </c>
      <c r="K64" s="24" t="str">
        <f>[4]签字版本!L64</f>
        <v>连城县农村信用联社罗坊信用社</v>
      </c>
    </row>
    <row r="65" spans="1:11">
      <c r="A65" s="24" t="str">
        <f>[4]签字版本!A65</f>
        <v>59</v>
      </c>
      <c r="B65" s="24" t="str">
        <f>[4]签字版本!B65</f>
        <v>罗礼福</v>
      </c>
      <c r="C65" s="24" t="str">
        <f>SUBSTITUTE([4]签字版本!C65,MID([4]签字版本!C65,7,8),"********")</f>
        <v>352627********1918</v>
      </c>
      <c r="D65" s="25" t="str">
        <f>SUBSTITUTE([4]签字版本!D65,MID([4]签字版本!D65,4,4),"****")</f>
        <v>136****9168</v>
      </c>
      <c r="E65" s="24" t="str">
        <f>[4]签字版本!E65</f>
        <v>邱赖村</v>
      </c>
      <c r="F65" s="26">
        <f>[4]签字版本!F65</f>
        <v>2.6</v>
      </c>
      <c r="G65" s="26">
        <f t="shared" si="0"/>
        <v>2.6</v>
      </c>
      <c r="H65" s="26">
        <f t="shared" si="1"/>
        <v>78</v>
      </c>
      <c r="I65" s="26">
        <f>[4]签字版本!J65</f>
        <v>15.6</v>
      </c>
      <c r="J65" s="25" t="str">
        <f>SUBSTITUTE([4]签字版本!K65,MID([4]签字版本!K65,9,7),"*******")</f>
        <v>90908210*******0041694</v>
      </c>
      <c r="K65" s="24" t="str">
        <f>[4]签字版本!L65</f>
        <v>连城县农村信用联社罗坊信用社</v>
      </c>
    </row>
    <row r="66" spans="1:11">
      <c r="A66" s="24" t="str">
        <f>[4]签字版本!A66</f>
        <v>60</v>
      </c>
      <c r="B66" s="24" t="str">
        <f>[4]签字版本!B66</f>
        <v>罗小平</v>
      </c>
      <c r="C66" s="24" t="str">
        <f>SUBSTITUTE([4]签字版本!C66,MID([4]签字版本!C66,7,8),"********")</f>
        <v>352627********1918</v>
      </c>
      <c r="D66" s="25" t="str">
        <f>SUBSTITUTE([4]签字版本!D66,MID([4]签字版本!D66,4,4),"****")</f>
        <v>138****9631</v>
      </c>
      <c r="E66" s="24" t="str">
        <f>[4]签字版本!E66</f>
        <v>邱赖村</v>
      </c>
      <c r="F66" s="26">
        <f>[4]签字版本!F66</f>
        <v>3.5</v>
      </c>
      <c r="G66" s="26">
        <f t="shared" si="0"/>
        <v>3.5</v>
      </c>
      <c r="H66" s="26">
        <f t="shared" si="1"/>
        <v>105</v>
      </c>
      <c r="I66" s="26">
        <f>[4]签字版本!J66</f>
        <v>21</v>
      </c>
      <c r="J66" s="25" t="str">
        <f>SUBSTITUTE([4]签字版本!K66,MID([4]签字版本!K66,9,7),"*******")</f>
        <v>90908210*******0041792</v>
      </c>
      <c r="K66" s="24" t="str">
        <f>[4]签字版本!L66</f>
        <v>连城县农村信用联社罗坊信用社</v>
      </c>
    </row>
    <row r="67" spans="1:11">
      <c r="A67" s="24" t="str">
        <f>[4]签字版本!A67</f>
        <v>61</v>
      </c>
      <c r="B67" s="24" t="str">
        <f>[4]签字版本!B67</f>
        <v>罗建水</v>
      </c>
      <c r="C67" s="24" t="str">
        <f>SUBSTITUTE([4]签字版本!C67,MID([4]签字版本!C67,7,8),"********")</f>
        <v>352627********1917</v>
      </c>
      <c r="D67" s="25" t="str">
        <f>SUBSTITUTE([4]签字版本!D67,MID([4]签字版本!D67,4,4),"****")</f>
        <v/>
      </c>
      <c r="E67" s="24" t="str">
        <f>[4]签字版本!E67</f>
        <v>邱赖村</v>
      </c>
      <c r="F67" s="26">
        <f>[4]签字版本!F67</f>
        <v>3.75</v>
      </c>
      <c r="G67" s="26">
        <f t="shared" si="0"/>
        <v>3.75</v>
      </c>
      <c r="H67" s="26">
        <f t="shared" si="1"/>
        <v>112.5</v>
      </c>
      <c r="I67" s="26">
        <f>[4]签字版本!J67</f>
        <v>22.5</v>
      </c>
      <c r="J67" s="25" t="str">
        <f>SUBSTITUTE([4]签字版本!K67,MID([4]签字版本!K67,9,7),"*******")</f>
        <v>62218405*******2867</v>
      </c>
      <c r="K67" s="24" t="str">
        <f>[4]签字版本!L67</f>
        <v>连城县农村信用联社罗坊信用社</v>
      </c>
    </row>
    <row r="68" spans="1:11">
      <c r="A68" s="24" t="str">
        <f>[4]签字版本!A68</f>
        <v>62</v>
      </c>
      <c r="B68" s="24" t="str">
        <f>[4]签字版本!B68</f>
        <v>罗建春</v>
      </c>
      <c r="C68" s="24" t="str">
        <f>SUBSTITUTE([4]签字版本!C68,MID([4]签字版本!C68,7,8),"********")</f>
        <v>352627********1910</v>
      </c>
      <c r="D68" s="25" t="str">
        <f>SUBSTITUTE([4]签字版本!D68,MID([4]签字版本!D68,4,4),"****")</f>
        <v>135****2023</v>
      </c>
      <c r="E68" s="24" t="str">
        <f>[4]签字版本!E68</f>
        <v>邱赖村</v>
      </c>
      <c r="F68" s="26">
        <f>[4]签字版本!F68</f>
        <v>3.42</v>
      </c>
      <c r="G68" s="26">
        <f t="shared" si="0"/>
        <v>3.42</v>
      </c>
      <c r="H68" s="26">
        <f t="shared" si="1"/>
        <v>102.6</v>
      </c>
      <c r="I68" s="26">
        <f>[4]签字版本!J68</f>
        <v>20.52</v>
      </c>
      <c r="J68" s="25" t="str">
        <f>SUBSTITUTE([4]签字版本!K68,MID([4]签字版本!K68,9,7),"*******")</f>
        <v>90908210*******0219985</v>
      </c>
      <c r="K68" s="24" t="str">
        <f>[4]签字版本!L68</f>
        <v>连城县农村信用联社罗坊信用社</v>
      </c>
    </row>
    <row r="69" spans="1:11">
      <c r="A69" s="24" t="str">
        <f>[4]签字版本!A69</f>
        <v>63</v>
      </c>
      <c r="B69" s="24" t="str">
        <f>[4]签字版本!B69</f>
        <v>罗兴生</v>
      </c>
      <c r="C69" s="24" t="str">
        <f>SUBSTITUTE([4]签字版本!C69,MID([4]签字版本!C69,7,8),"********")</f>
        <v>352627********191X</v>
      </c>
      <c r="D69" s="25" t="str">
        <f>SUBSTITUTE([4]签字版本!D69,MID([4]签字版本!D69,4,4),"****")</f>
        <v>181****8380</v>
      </c>
      <c r="E69" s="24" t="str">
        <f>[4]签字版本!E69</f>
        <v>邱赖村</v>
      </c>
      <c r="F69" s="26">
        <f>[4]签字版本!F69</f>
        <v>5.8</v>
      </c>
      <c r="G69" s="26">
        <f t="shared" si="0"/>
        <v>5.8</v>
      </c>
      <c r="H69" s="26">
        <f t="shared" si="1"/>
        <v>174</v>
      </c>
      <c r="I69" s="26">
        <f>[4]签字版本!J69</f>
        <v>34.8</v>
      </c>
      <c r="J69" s="25" t="str">
        <f>SUBSTITUTE([4]签字版本!K69,MID([4]签字版本!K69,9,7),"*******")</f>
        <v>90908210*******0041729</v>
      </c>
      <c r="K69" s="24" t="str">
        <f>[4]签字版本!L69</f>
        <v>连城县农村信用联社罗坊信用社</v>
      </c>
    </row>
    <row r="70" spans="1:11">
      <c r="A70" s="24" t="str">
        <f>[4]签字版本!A70</f>
        <v>64</v>
      </c>
      <c r="B70" s="24" t="str">
        <f>[4]签字版本!B70</f>
        <v>罗益辉</v>
      </c>
      <c r="C70" s="24" t="str">
        <f>SUBSTITUTE([4]签字版本!C70,MID([4]签字版本!C70,7,8),"********")</f>
        <v>350825********1910</v>
      </c>
      <c r="D70" s="25" t="str">
        <f>SUBSTITUTE([4]签字版本!D70,MID([4]签字版本!D70,4,4),"****")</f>
        <v>150****8871</v>
      </c>
      <c r="E70" s="24" t="str">
        <f>[4]签字版本!E70</f>
        <v>邱赖村</v>
      </c>
      <c r="F70" s="26">
        <f>[4]签字版本!F70</f>
        <v>8.02</v>
      </c>
      <c r="G70" s="26">
        <f t="shared" si="0"/>
        <v>8.02</v>
      </c>
      <c r="H70" s="26">
        <f t="shared" si="1"/>
        <v>240.6</v>
      </c>
      <c r="I70" s="26">
        <f>[4]签字版本!J70</f>
        <v>48.12</v>
      </c>
      <c r="J70" s="25" t="str">
        <f>SUBSTITUTE([4]签字版本!K70,MID([4]签字版本!K70,9,7),"*******")</f>
        <v>62218405*******2347</v>
      </c>
      <c r="K70" s="24" t="str">
        <f>[4]签字版本!L70</f>
        <v>连城县农村信用联社罗坊信用社</v>
      </c>
    </row>
    <row r="71" spans="1:11">
      <c r="A71" s="24" t="str">
        <f>[4]签字版本!A71</f>
        <v>65</v>
      </c>
      <c r="B71" s="24" t="str">
        <f>[4]签字版本!B71</f>
        <v>罗礼钦</v>
      </c>
      <c r="C71" s="24" t="str">
        <f>SUBSTITUTE([4]签字版本!C71,MID([4]签字版本!C71,7,8),"********")</f>
        <v>350825********1919</v>
      </c>
      <c r="D71" s="25" t="str">
        <f>SUBSTITUTE([4]签字版本!D71,MID([4]签字版本!D71,4,4),"****")</f>
        <v/>
      </c>
      <c r="E71" s="24" t="str">
        <f>[4]签字版本!E71</f>
        <v>邱赖村</v>
      </c>
      <c r="F71" s="26">
        <f>[4]签字版本!F71</f>
        <v>6.82</v>
      </c>
      <c r="G71" s="26">
        <f t="shared" ref="G71:G134" si="2">F71</f>
        <v>6.82</v>
      </c>
      <c r="H71" s="26">
        <f t="shared" ref="H71:H134" si="3">G71*30</f>
        <v>204.6</v>
      </c>
      <c r="I71" s="26">
        <f>[4]签字版本!J71</f>
        <v>40.92</v>
      </c>
      <c r="J71" s="25" t="str">
        <f>SUBSTITUTE([4]签字版本!K71,MID([4]签字版本!K71,9,7),"*******")</f>
        <v>62218405*******2263</v>
      </c>
      <c r="K71" s="24" t="str">
        <f>[4]签字版本!L71</f>
        <v>连城县农村信用联社罗坊信用社</v>
      </c>
    </row>
    <row r="72" spans="1:11">
      <c r="A72" s="24" t="str">
        <f>[4]签字版本!A72</f>
        <v>66</v>
      </c>
      <c r="B72" s="24" t="str">
        <f>[4]签字版本!B72</f>
        <v>黄金群</v>
      </c>
      <c r="C72" s="24" t="str">
        <f>SUBSTITUTE([4]签字版本!C72,MID([4]签字版本!C72,7,8),"********")</f>
        <v>352627********1927</v>
      </c>
      <c r="D72" s="25" t="str">
        <f>SUBSTITUTE([4]签字版本!D72,MID([4]签字版本!D72,4,4),"****")</f>
        <v>136****9495</v>
      </c>
      <c r="E72" s="24" t="str">
        <f>[4]签字版本!E72</f>
        <v>邱赖村</v>
      </c>
      <c r="F72" s="26">
        <f>[4]签字版本!F72</f>
        <v>7.15</v>
      </c>
      <c r="G72" s="26">
        <f t="shared" si="2"/>
        <v>7.15</v>
      </c>
      <c r="H72" s="26">
        <f t="shared" si="3"/>
        <v>214.5</v>
      </c>
      <c r="I72" s="26">
        <f>[4]签字版本!J72</f>
        <v>42.9</v>
      </c>
      <c r="J72" s="25" t="str">
        <f>SUBSTITUTE([4]签字版本!K72,MID([4]签字版本!K72,9,7),"*******")</f>
        <v>90908210*******0041649</v>
      </c>
      <c r="K72" s="24" t="str">
        <f>[4]签字版本!L72</f>
        <v>连城县农村信用联社罗坊信用社</v>
      </c>
    </row>
    <row r="73" spans="1:11">
      <c r="A73" s="24" t="str">
        <f>[4]签字版本!A73</f>
        <v>67</v>
      </c>
      <c r="B73" s="24" t="str">
        <f>[4]签字版本!B73</f>
        <v>谢庆昌</v>
      </c>
      <c r="C73" s="24" t="str">
        <f>SUBSTITUTE([4]签字版本!C73,MID([4]签字版本!C73,7,8),"********")</f>
        <v>352627********131X</v>
      </c>
      <c r="D73" s="25" t="str">
        <f>SUBSTITUTE([4]签字版本!D73,MID([4]签字版本!D73,4,4),"****")</f>
        <v>138****4849</v>
      </c>
      <c r="E73" s="24" t="str">
        <f>[4]签字版本!E73</f>
        <v>邱赖村</v>
      </c>
      <c r="F73" s="26">
        <f>[4]签字版本!F73</f>
        <v>2.6</v>
      </c>
      <c r="G73" s="26">
        <f t="shared" si="2"/>
        <v>2.6</v>
      </c>
      <c r="H73" s="26">
        <f t="shared" si="3"/>
        <v>78</v>
      </c>
      <c r="I73" s="26">
        <f>[4]签字版本!J73</f>
        <v>15.6</v>
      </c>
      <c r="J73" s="25" t="str">
        <f>SUBSTITUTE([4]签字版本!K73,MID([4]签字版本!K73,9,7),"*******")</f>
        <v>90908210*******0041667</v>
      </c>
      <c r="K73" s="24" t="str">
        <f>[4]签字版本!L73</f>
        <v>连城县农村信用联社罗坊信用社</v>
      </c>
    </row>
    <row r="74" spans="1:11">
      <c r="A74" s="24" t="str">
        <f>[4]签字版本!A74</f>
        <v>68</v>
      </c>
      <c r="B74" s="24" t="str">
        <f>[4]签字版本!B74</f>
        <v>罗寿明</v>
      </c>
      <c r="C74" s="24" t="str">
        <f>SUBSTITUTE([4]签字版本!C74,MID([4]签字版本!C74,7,8),"********")</f>
        <v>352627********1915</v>
      </c>
      <c r="D74" s="25" t="str">
        <f>SUBSTITUTE([4]签字版本!D74,MID([4]签字版本!D74,4,4),"****")</f>
        <v>138****8972</v>
      </c>
      <c r="E74" s="24" t="str">
        <f>[4]签字版本!E74</f>
        <v>邱赖村</v>
      </c>
      <c r="F74" s="26">
        <f>[4]签字版本!F74</f>
        <v>3.21</v>
      </c>
      <c r="G74" s="26">
        <f t="shared" si="2"/>
        <v>3.21</v>
      </c>
      <c r="H74" s="26">
        <f t="shared" si="3"/>
        <v>96.3</v>
      </c>
      <c r="I74" s="26">
        <f>[4]签字版本!J74</f>
        <v>19.26</v>
      </c>
      <c r="J74" s="25" t="str">
        <f>SUBSTITUTE([4]签字版本!K74,MID([4]签字版本!K74,9,7),"*******")</f>
        <v>90908210*******0041845</v>
      </c>
      <c r="K74" s="24" t="str">
        <f>[4]签字版本!L74</f>
        <v>连城县农村信用联社罗坊信用社</v>
      </c>
    </row>
    <row r="75" spans="1:11">
      <c r="A75" s="24" t="str">
        <f>[4]签字版本!A75</f>
        <v>69</v>
      </c>
      <c r="B75" s="24" t="str">
        <f>[4]签字版本!B75</f>
        <v>罗元升</v>
      </c>
      <c r="C75" s="24" t="str">
        <f>SUBSTITUTE([4]签字版本!C75,MID([4]签字版本!C75,7,8),"********")</f>
        <v>352627********1935</v>
      </c>
      <c r="D75" s="25" t="str">
        <f>SUBSTITUTE([4]签字版本!D75,MID([4]签字版本!D75,4,4),"****")</f>
        <v>138****6183</v>
      </c>
      <c r="E75" s="24" t="str">
        <f>[4]签字版本!E75</f>
        <v>邱赖村</v>
      </c>
      <c r="F75" s="26">
        <f>[4]签字版本!F75</f>
        <v>2.62</v>
      </c>
      <c r="G75" s="26">
        <f t="shared" si="2"/>
        <v>2.62</v>
      </c>
      <c r="H75" s="26">
        <f t="shared" si="3"/>
        <v>78.6</v>
      </c>
      <c r="I75" s="26">
        <f>[4]签字版本!J75</f>
        <v>15.72</v>
      </c>
      <c r="J75" s="25" t="str">
        <f>SUBSTITUTE([4]签字版本!K75,MID([4]签字版本!K75,9,7),"*******")</f>
        <v>90908210*******0041658</v>
      </c>
      <c r="K75" s="24" t="str">
        <f>[4]签字版本!L75</f>
        <v>连城县农村信用联社罗坊信用社</v>
      </c>
    </row>
    <row r="76" spans="1:11">
      <c r="A76" s="24" t="str">
        <f>[4]签字版本!A76</f>
        <v>70</v>
      </c>
      <c r="B76" s="24" t="str">
        <f>[4]签字版本!B76</f>
        <v>罗龙才</v>
      </c>
      <c r="C76" s="24" t="str">
        <f>SUBSTITUTE([4]签字版本!C76,MID([4]签字版本!C76,7,8),"********")</f>
        <v>350825********193X</v>
      </c>
      <c r="D76" s="25" t="str">
        <f>SUBSTITUTE([4]签字版本!D76,MID([4]签字版本!D76,4,4),"****")</f>
        <v>134****0968</v>
      </c>
      <c r="E76" s="24" t="str">
        <f>[4]签字版本!E76</f>
        <v>邱赖村</v>
      </c>
      <c r="F76" s="26">
        <f>[4]签字版本!F76</f>
        <v>5.49</v>
      </c>
      <c r="G76" s="26">
        <f t="shared" si="2"/>
        <v>5.49</v>
      </c>
      <c r="H76" s="26">
        <f t="shared" si="3"/>
        <v>164.7</v>
      </c>
      <c r="I76" s="26">
        <f>[4]签字版本!J76</f>
        <v>32.94</v>
      </c>
      <c r="J76" s="25" t="str">
        <f>SUBSTITUTE([4]签字版本!K76,MID([4]签字版本!K76,9,7),"*******")</f>
        <v>90908210*******0041872</v>
      </c>
      <c r="K76" s="24" t="str">
        <f>[4]签字版本!L76</f>
        <v>连城县农村信用联社罗坊信用社</v>
      </c>
    </row>
    <row r="77" spans="1:11">
      <c r="A77" s="24" t="str">
        <f>[4]签字版本!A77</f>
        <v>71</v>
      </c>
      <c r="B77" s="24" t="str">
        <f>[4]签字版本!B77</f>
        <v>罗礼太</v>
      </c>
      <c r="C77" s="24" t="str">
        <f>SUBSTITUTE([4]签字版本!C77,MID([4]签字版本!C77,7,8),"********")</f>
        <v>352627********1911</v>
      </c>
      <c r="D77" s="25" t="str">
        <f>SUBSTITUTE([4]签字版本!D77,MID([4]签字版本!D77,4,4),"****")</f>
        <v>138****4960</v>
      </c>
      <c r="E77" s="24" t="str">
        <f>[4]签字版本!E77</f>
        <v>邱赖村</v>
      </c>
      <c r="F77" s="26">
        <f>[4]签字版本!F77</f>
        <v>4.28</v>
      </c>
      <c r="G77" s="26">
        <f t="shared" si="2"/>
        <v>4.28</v>
      </c>
      <c r="H77" s="26">
        <f t="shared" si="3"/>
        <v>128.4</v>
      </c>
      <c r="I77" s="26">
        <f>[4]签字版本!J77</f>
        <v>25.68</v>
      </c>
      <c r="J77" s="25" t="str">
        <f>SUBSTITUTE([4]签字版本!K77,MID([4]签字版本!K77,9,7),"*******")</f>
        <v>90908210*******0042023</v>
      </c>
      <c r="K77" s="24" t="str">
        <f>[4]签字版本!L77</f>
        <v>连城县农村信用联社罗坊信用社</v>
      </c>
    </row>
    <row r="78" spans="1:11">
      <c r="A78" s="24" t="str">
        <f>[4]签字版本!A78</f>
        <v>72</v>
      </c>
      <c r="B78" s="24" t="str">
        <f>[4]签字版本!B78</f>
        <v>吴李妹</v>
      </c>
      <c r="C78" s="24" t="str">
        <f>SUBSTITUTE([4]签字版本!C78,MID([4]签字版本!C78,7,8),"********")</f>
        <v>352627********1928</v>
      </c>
      <c r="D78" s="25" t="str">
        <f>SUBSTITUTE([4]签字版本!D78,MID([4]签字版本!D78,4,4),"****")</f>
        <v>139****1049</v>
      </c>
      <c r="E78" s="24" t="str">
        <f>[4]签字版本!E78</f>
        <v>邱赖村</v>
      </c>
      <c r="F78" s="26">
        <f>[4]签字版本!F78</f>
        <v>6.74</v>
      </c>
      <c r="G78" s="26">
        <f t="shared" si="2"/>
        <v>6.74</v>
      </c>
      <c r="H78" s="26">
        <f t="shared" si="3"/>
        <v>202.2</v>
      </c>
      <c r="I78" s="26">
        <f>[4]签字版本!J78</f>
        <v>40.44</v>
      </c>
      <c r="J78" s="25" t="str">
        <f>SUBSTITUTE([4]签字版本!K78,MID([4]签字版本!K78,9,7),"*******")</f>
        <v>62218405*******3428</v>
      </c>
      <c r="K78" s="24" t="str">
        <f>[4]签字版本!L78</f>
        <v>连城县农村信用联社罗坊信用社</v>
      </c>
    </row>
    <row r="79" spans="1:11">
      <c r="A79" s="24" t="str">
        <f>[4]签字版本!A79</f>
        <v>73</v>
      </c>
      <c r="B79" s="24" t="str">
        <f>[4]签字版本!B79</f>
        <v>罗土仙</v>
      </c>
      <c r="C79" s="24" t="str">
        <f>SUBSTITUTE([4]签字版本!C79,MID([4]签字版本!C79,7,8),"********")</f>
        <v>352627********1929</v>
      </c>
      <c r="D79" s="25" t="str">
        <f>SUBSTITUTE([4]签字版本!D79,MID([4]签字版本!D79,4,4),"****")</f>
        <v>151****2755</v>
      </c>
      <c r="E79" s="24" t="str">
        <f>[4]签字版本!E79</f>
        <v>邱赖村</v>
      </c>
      <c r="F79" s="26">
        <f>[4]签字版本!F79</f>
        <v>1.09</v>
      </c>
      <c r="G79" s="26">
        <f t="shared" si="2"/>
        <v>1.09</v>
      </c>
      <c r="H79" s="26">
        <f t="shared" si="3"/>
        <v>32.7</v>
      </c>
      <c r="I79" s="26">
        <f>[4]签字版本!J79</f>
        <v>6.54</v>
      </c>
      <c r="J79" s="25" t="str">
        <f>SUBSTITUTE([4]签字版本!K79,MID([4]签字版本!K79,9,7),"*******")</f>
        <v>62218405*******3717</v>
      </c>
      <c r="K79" s="24" t="str">
        <f>[4]签字版本!L79</f>
        <v>连城县农村信用联社罗坊信用社</v>
      </c>
    </row>
    <row r="80" spans="1:11">
      <c r="A80" s="24" t="str">
        <f>[4]签字版本!A80</f>
        <v>74</v>
      </c>
      <c r="B80" s="24" t="str">
        <f>[4]签字版本!B80</f>
        <v>罗蔡昌</v>
      </c>
      <c r="C80" s="24" t="str">
        <f>SUBSTITUTE([4]签字版本!C80,MID([4]签字版本!C80,7,8),"********")</f>
        <v>352627********1917</v>
      </c>
      <c r="D80" s="25" t="str">
        <f>SUBSTITUTE([4]签字版本!D80,MID([4]签字版本!D80,4,4),"****")</f>
        <v>158****2949</v>
      </c>
      <c r="E80" s="24" t="str">
        <f>[4]签字版本!E80</f>
        <v>邱赖村</v>
      </c>
      <c r="F80" s="26">
        <f>[4]签字版本!F80</f>
        <v>2.49</v>
      </c>
      <c r="G80" s="26">
        <f t="shared" si="2"/>
        <v>2.49</v>
      </c>
      <c r="H80" s="26">
        <f t="shared" si="3"/>
        <v>74.7</v>
      </c>
      <c r="I80" s="26">
        <f>[4]签字版本!J80</f>
        <v>14.94</v>
      </c>
      <c r="J80" s="25" t="str">
        <f>SUBSTITUTE([4]签字版本!K80,MID([4]签字版本!K80,9,7),"*******")</f>
        <v>90908210*******0042112</v>
      </c>
      <c r="K80" s="24" t="str">
        <f>[4]签字版本!L80</f>
        <v>连城县农村信用联社罗坊信用社</v>
      </c>
    </row>
    <row r="81" spans="1:11">
      <c r="A81" s="24" t="str">
        <f>[4]签字版本!A81</f>
        <v>75</v>
      </c>
      <c r="B81" s="24" t="str">
        <f>[4]签字版本!B81</f>
        <v>马林锋</v>
      </c>
      <c r="C81" s="24" t="str">
        <f>SUBSTITUTE([4]签字版本!C81,MID([4]签字版本!C81,7,8),"********")</f>
        <v>352627********1937</v>
      </c>
      <c r="D81" s="25" t="str">
        <f>SUBSTITUTE([4]签字版本!D81,MID([4]签字版本!D81,4,4),"****")</f>
        <v>173****8279</v>
      </c>
      <c r="E81" s="24" t="str">
        <f>[4]签字版本!E81</f>
        <v>邱赖村</v>
      </c>
      <c r="F81" s="26">
        <f>[4]签字版本!F81</f>
        <v>1.88</v>
      </c>
      <c r="G81" s="26">
        <f t="shared" si="2"/>
        <v>1.88</v>
      </c>
      <c r="H81" s="26">
        <f t="shared" si="3"/>
        <v>56.4</v>
      </c>
      <c r="I81" s="26">
        <f>[4]签字版本!J81</f>
        <v>11.28</v>
      </c>
      <c r="J81" s="25" t="str">
        <f>SUBSTITUTE([4]签字版本!K81,MID([4]签字版本!K81,9,7),"*******")</f>
        <v>90908210*******0042087</v>
      </c>
      <c r="K81" s="24" t="str">
        <f>[4]签字版本!L81</f>
        <v>连城县农村信用联社罗坊信用社</v>
      </c>
    </row>
    <row r="82" spans="1:11">
      <c r="A82" s="24" t="str">
        <f>[4]签字版本!A82</f>
        <v>76</v>
      </c>
      <c r="B82" s="24" t="str">
        <f>[4]签字版本!B82</f>
        <v>罗明太</v>
      </c>
      <c r="C82" s="24" t="str">
        <f>SUBSTITUTE([4]签字版本!C82,MID([4]签字版本!C82,7,8),"********")</f>
        <v>352627********1915</v>
      </c>
      <c r="D82" s="25" t="str">
        <f>SUBSTITUTE([4]签字版本!D82,MID([4]签字版本!D82,4,4),"****")</f>
        <v>137****3284</v>
      </c>
      <c r="E82" s="24" t="str">
        <f>[4]签字版本!E82</f>
        <v>邱赖村</v>
      </c>
      <c r="F82" s="26">
        <f>[4]签字版本!F82</f>
        <v>3.48</v>
      </c>
      <c r="G82" s="26">
        <f t="shared" si="2"/>
        <v>3.48</v>
      </c>
      <c r="H82" s="26">
        <f t="shared" si="3"/>
        <v>104.4</v>
      </c>
      <c r="I82" s="26">
        <f>[4]签字版本!J82</f>
        <v>20.88</v>
      </c>
      <c r="J82" s="25" t="str">
        <f>SUBSTITUTE([4]签字版本!K82,MID([4]签字版本!K82,9,7),"*******")</f>
        <v>90908210*******0041989</v>
      </c>
      <c r="K82" s="24" t="str">
        <f>[4]签字版本!L82</f>
        <v>连城县农村信用联社罗坊信用社</v>
      </c>
    </row>
    <row r="83" spans="1:11">
      <c r="A83" s="24" t="str">
        <f>[4]签字版本!A83</f>
        <v>77</v>
      </c>
      <c r="B83" s="24" t="str">
        <f>[4]签字版本!B83</f>
        <v>罗春太</v>
      </c>
      <c r="C83" s="24" t="str">
        <f>SUBSTITUTE([4]签字版本!C83,MID([4]签字版本!C83,7,8),"********")</f>
        <v>352627********1910</v>
      </c>
      <c r="D83" s="25" t="str">
        <f>SUBSTITUTE([4]签字版本!D83,MID([4]签字版本!D83,4,4),"****")</f>
        <v>131****5365</v>
      </c>
      <c r="E83" s="24" t="str">
        <f>[4]签字版本!E83</f>
        <v>邱赖村</v>
      </c>
      <c r="F83" s="26">
        <f>[4]签字版本!F83</f>
        <v>2.69</v>
      </c>
      <c r="G83" s="26">
        <f t="shared" si="2"/>
        <v>2.69</v>
      </c>
      <c r="H83" s="26">
        <f t="shared" si="3"/>
        <v>80.7</v>
      </c>
      <c r="I83" s="26">
        <f>[4]签字版本!J83</f>
        <v>16.14</v>
      </c>
      <c r="J83" s="25" t="str">
        <f>SUBSTITUTE([4]签字版本!K83,MID([4]签字版本!K83,9,7),"*******")</f>
        <v>90908210*******0042005</v>
      </c>
      <c r="K83" s="24" t="str">
        <f>[4]签字版本!L83</f>
        <v>连城县农村信用联社罗坊信用社</v>
      </c>
    </row>
    <row r="84" spans="1:11">
      <c r="A84" s="24" t="str">
        <f>[4]签字版本!A84</f>
        <v>78</v>
      </c>
      <c r="B84" s="24" t="str">
        <f>[4]签字版本!B84</f>
        <v>赖昌伟</v>
      </c>
      <c r="C84" s="24" t="str">
        <f>SUBSTITUTE([4]签字版本!C84,MID([4]签字版本!C84,7,8),"********")</f>
        <v>350825********1910</v>
      </c>
      <c r="D84" s="25" t="str">
        <f>SUBSTITUTE([4]签字版本!D84,MID([4]签字版本!D84,4,4),"****")</f>
        <v>135****9160</v>
      </c>
      <c r="E84" s="24" t="str">
        <f>[4]签字版本!E84</f>
        <v>邱赖村</v>
      </c>
      <c r="F84" s="26">
        <f>[4]签字版本!F84</f>
        <v>4.56</v>
      </c>
      <c r="G84" s="26">
        <f t="shared" si="2"/>
        <v>4.56</v>
      </c>
      <c r="H84" s="26">
        <f t="shared" si="3"/>
        <v>136.8</v>
      </c>
      <c r="I84" s="26">
        <f>[4]签字版本!J84</f>
        <v>27.36</v>
      </c>
      <c r="J84" s="25" t="str">
        <f>SUBSTITUTE([4]签字版本!K84,MID([4]签字版本!K84,9,7),"*******")</f>
        <v>62218405*******2966</v>
      </c>
      <c r="K84" s="24" t="str">
        <f>[4]签字版本!L84</f>
        <v>连城县农村信用联社罗坊信用社</v>
      </c>
    </row>
    <row r="85" spans="1:11">
      <c r="A85" s="24" t="str">
        <f>[4]签字版本!A85</f>
        <v>79</v>
      </c>
      <c r="B85" s="24" t="str">
        <f>[4]签字版本!B85</f>
        <v>罗金生</v>
      </c>
      <c r="C85" s="24" t="str">
        <f>SUBSTITUTE([4]签字版本!C85,MID([4]签字版本!C85,7,8),"********")</f>
        <v>352627********1917</v>
      </c>
      <c r="D85" s="25" t="str">
        <f>SUBSTITUTE([4]签字版本!D85,MID([4]签字版本!D85,4,4),"****")</f>
        <v>150****0996</v>
      </c>
      <c r="E85" s="24" t="str">
        <f>[4]签字版本!E85</f>
        <v>邱赖村</v>
      </c>
      <c r="F85" s="26">
        <f>[4]签字版本!F85</f>
        <v>1.76</v>
      </c>
      <c r="G85" s="26">
        <f t="shared" si="2"/>
        <v>1.76</v>
      </c>
      <c r="H85" s="26">
        <f t="shared" si="3"/>
        <v>52.8</v>
      </c>
      <c r="I85" s="26">
        <f>[4]签字版本!J85</f>
        <v>10.56</v>
      </c>
      <c r="J85" s="25" t="str">
        <f>SUBSTITUTE([4]签字版本!K85,MID([4]签字版本!K85,9,7),"*******")</f>
        <v>90908210*******0042096</v>
      </c>
      <c r="K85" s="24" t="str">
        <f>[4]签字版本!L85</f>
        <v>连城县农村信用联社罗坊信用社</v>
      </c>
    </row>
    <row r="86" spans="1:11">
      <c r="A86" s="24" t="str">
        <f>[4]签字版本!A86</f>
        <v>80</v>
      </c>
      <c r="B86" s="24" t="str">
        <f>[4]签字版本!B86</f>
        <v>马斯树</v>
      </c>
      <c r="C86" s="24" t="str">
        <f>SUBSTITUTE([4]签字版本!C86,MID([4]签字版本!C86,7,8),"********")</f>
        <v>352627********1917</v>
      </c>
      <c r="D86" s="25" t="str">
        <f>SUBSTITUTE([4]签字版本!D86,MID([4]签字版本!D86,4,4),"****")</f>
        <v>150****5752</v>
      </c>
      <c r="E86" s="24" t="str">
        <f>[4]签字版本!E86</f>
        <v>邱赖村</v>
      </c>
      <c r="F86" s="26">
        <f>[4]签字版本!F86</f>
        <v>2.73</v>
      </c>
      <c r="G86" s="26">
        <f t="shared" si="2"/>
        <v>2.73</v>
      </c>
      <c r="H86" s="26">
        <f t="shared" si="3"/>
        <v>81.9</v>
      </c>
      <c r="I86" s="26">
        <f>[4]签字版本!J86</f>
        <v>16.38</v>
      </c>
      <c r="J86" s="25" t="str">
        <f>SUBSTITUTE([4]签字版本!K86,MID([4]签字版本!K86,9,7),"*******")</f>
        <v>90908210*******0042078</v>
      </c>
      <c r="K86" s="24" t="str">
        <f>[4]签字版本!L86</f>
        <v>连城县农村信用联社罗坊信用社</v>
      </c>
    </row>
    <row r="87" spans="1:11">
      <c r="A87" s="24" t="str">
        <f>[4]签字版本!A87</f>
        <v>81</v>
      </c>
      <c r="B87" s="24" t="str">
        <f>[4]签字版本!B87</f>
        <v>罗燕林</v>
      </c>
      <c r="C87" s="24" t="str">
        <f>SUBSTITUTE([4]签字版本!C87,MID([4]签字版本!C87,7,8),"********")</f>
        <v>350825********1912</v>
      </c>
      <c r="D87" s="25" t="str">
        <f>SUBSTITUTE([4]签字版本!D87,MID([4]签字版本!D87,4,4),"****")</f>
        <v/>
      </c>
      <c r="E87" s="24" t="str">
        <f>[4]签字版本!E87</f>
        <v>邱赖村</v>
      </c>
      <c r="F87" s="26">
        <f>[4]签字版本!F87</f>
        <v>2.77</v>
      </c>
      <c r="G87" s="26">
        <f t="shared" si="2"/>
        <v>2.77</v>
      </c>
      <c r="H87" s="26">
        <f t="shared" si="3"/>
        <v>83.1</v>
      </c>
      <c r="I87" s="26">
        <f>[4]签字版本!J87</f>
        <v>16.62</v>
      </c>
      <c r="J87" s="25" t="str">
        <f>SUBSTITUTE([4]签字版本!K87,MID([4]签字版本!K87,9,7),"*******")</f>
        <v>62218405*******3121</v>
      </c>
      <c r="K87" s="24" t="str">
        <f>[4]签字版本!L87</f>
        <v>连城县农村信用联社罗坊信用社</v>
      </c>
    </row>
    <row r="88" spans="1:11">
      <c r="A88" s="24" t="str">
        <f>[4]签字版本!A88</f>
        <v>82</v>
      </c>
      <c r="B88" s="24" t="str">
        <f>[4]签字版本!B88</f>
        <v>罗仁昌</v>
      </c>
      <c r="C88" s="24" t="str">
        <f>SUBSTITUTE([4]签字版本!C88,MID([4]签字版本!C88,7,8),"********")</f>
        <v>352627********1916</v>
      </c>
      <c r="D88" s="25" t="str">
        <f>SUBSTITUTE([4]签字版本!D88,MID([4]签字版本!D88,4,4),"****")</f>
        <v>159****8662</v>
      </c>
      <c r="E88" s="24" t="str">
        <f>[4]签字版本!E88</f>
        <v>邱赖村</v>
      </c>
      <c r="F88" s="26">
        <f>[4]签字版本!F88</f>
        <v>1.56</v>
      </c>
      <c r="G88" s="26">
        <f t="shared" si="2"/>
        <v>1.56</v>
      </c>
      <c r="H88" s="26">
        <f t="shared" si="3"/>
        <v>46.8</v>
      </c>
      <c r="I88" s="26">
        <f>[4]签字版本!J88</f>
        <v>9.36</v>
      </c>
      <c r="J88" s="25" t="str">
        <f>SUBSTITUTE([4]签字版本!K88,MID([4]签字版本!K88,9,7),"*******")</f>
        <v>90908210*******0042050</v>
      </c>
      <c r="K88" s="24" t="str">
        <f>[4]签字版本!L88</f>
        <v>连城县农村信用联社罗坊信用社</v>
      </c>
    </row>
    <row r="89" spans="1:11">
      <c r="A89" s="24" t="str">
        <f>[4]签字版本!A89</f>
        <v>83</v>
      </c>
      <c r="B89" s="24" t="str">
        <f>[4]签字版本!B89</f>
        <v>罗财昌</v>
      </c>
      <c r="C89" s="24" t="str">
        <f>SUBSTITUTE([4]签字版本!C89,MID([4]签字版本!C89,7,8),"********")</f>
        <v>352627********1911</v>
      </c>
      <c r="D89" s="25" t="str">
        <f>SUBSTITUTE([4]签字版本!D89,MID([4]签字版本!D89,4,4),"****")</f>
        <v>138****9661</v>
      </c>
      <c r="E89" s="24" t="str">
        <f>[4]签字版本!E89</f>
        <v>邱赖村</v>
      </c>
      <c r="F89" s="26">
        <f>[4]签字版本!F89</f>
        <v>0.82</v>
      </c>
      <c r="G89" s="26">
        <f t="shared" si="2"/>
        <v>0.82</v>
      </c>
      <c r="H89" s="26">
        <f t="shared" si="3"/>
        <v>24.6</v>
      </c>
      <c r="I89" s="26">
        <f>[4]签字版本!J89</f>
        <v>4.92</v>
      </c>
      <c r="J89" s="25" t="str">
        <f>SUBSTITUTE([4]签字版本!K89,MID([4]签字版本!K89,9,7),"*******")</f>
        <v>90908210*******0042069</v>
      </c>
      <c r="K89" s="24" t="str">
        <f>[4]签字版本!L89</f>
        <v>连城县农村信用联社罗坊信用社</v>
      </c>
    </row>
    <row r="90" spans="1:11">
      <c r="A90" s="24" t="str">
        <f>[4]签字版本!A90</f>
        <v>84</v>
      </c>
      <c r="B90" s="24" t="str">
        <f>[4]签字版本!B90</f>
        <v>罗土发</v>
      </c>
      <c r="C90" s="24" t="str">
        <f>SUBSTITUTE([4]签字版本!C90,MID([4]签字版本!C90,7,8),"********")</f>
        <v>350825********191X</v>
      </c>
      <c r="D90" s="25" t="str">
        <f>SUBSTITUTE([4]签字版本!D90,MID([4]签字版本!D90,4,4),"****")</f>
        <v>151****2738</v>
      </c>
      <c r="E90" s="24" t="str">
        <f>[4]签字版本!E90</f>
        <v>邱赖村</v>
      </c>
      <c r="F90" s="26">
        <f>[4]签字版本!F90</f>
        <v>5.5</v>
      </c>
      <c r="G90" s="26">
        <f t="shared" si="2"/>
        <v>5.5</v>
      </c>
      <c r="H90" s="26">
        <f t="shared" si="3"/>
        <v>165</v>
      </c>
      <c r="I90" s="26">
        <f>[4]签字版本!J90</f>
        <v>33</v>
      </c>
      <c r="J90" s="25" t="str">
        <f>SUBSTITUTE([4]签字版本!K90,MID([4]签字版本!K90,9,7),"*******")</f>
        <v>90908210*******0041952</v>
      </c>
      <c r="K90" s="24" t="str">
        <f>[4]签字版本!L90</f>
        <v>连城县农村信用联社罗坊信用社</v>
      </c>
    </row>
    <row r="91" spans="1:11">
      <c r="A91" s="24" t="str">
        <f>[4]签字版本!A91</f>
        <v>85</v>
      </c>
      <c r="B91" s="24" t="str">
        <f>[4]签字版本!B91</f>
        <v>罗金财</v>
      </c>
      <c r="C91" s="24" t="str">
        <f>SUBSTITUTE([4]签字版本!C91,MID([4]签字版本!C91,7,8),"********")</f>
        <v>352627********1913</v>
      </c>
      <c r="D91" s="25" t="str">
        <f>SUBSTITUTE([4]签字版本!D91,MID([4]签字版本!D91,4,4),"****")</f>
        <v>153****9706</v>
      </c>
      <c r="E91" s="24" t="str">
        <f>[4]签字版本!E91</f>
        <v>邱赖村</v>
      </c>
      <c r="F91" s="26">
        <f>[4]签字版本!F91</f>
        <v>4.12</v>
      </c>
      <c r="G91" s="26">
        <f t="shared" si="2"/>
        <v>4.12</v>
      </c>
      <c r="H91" s="26">
        <f t="shared" si="3"/>
        <v>123.6</v>
      </c>
      <c r="I91" s="26">
        <f>[4]签字版本!J91</f>
        <v>24.72</v>
      </c>
      <c r="J91" s="25" t="str">
        <f>SUBSTITUTE([4]签字版本!K91,MID([4]签字版本!K91,9,7),"*******")</f>
        <v>90908210*******0041961</v>
      </c>
      <c r="K91" s="24" t="str">
        <f>[4]签字版本!L91</f>
        <v>连城县农村信用联社罗坊信用社</v>
      </c>
    </row>
    <row r="92" spans="1:11">
      <c r="A92" s="24" t="str">
        <f>[4]签字版本!A92</f>
        <v>86</v>
      </c>
      <c r="B92" s="24" t="str">
        <f>[4]签字版本!B92</f>
        <v>罗坤才</v>
      </c>
      <c r="C92" s="24" t="str">
        <f>SUBSTITUTE([4]签字版本!C92,MID([4]签字版本!C92,7,8),"********")</f>
        <v>352627********1911</v>
      </c>
      <c r="D92" s="25" t="str">
        <f>SUBSTITUTE([4]签字版本!D92,MID([4]签字版本!D92,4,4),"****")</f>
        <v/>
      </c>
      <c r="E92" s="24" t="str">
        <f>[4]签字版本!E92</f>
        <v>邱赖村</v>
      </c>
      <c r="F92" s="26">
        <f>[4]签字版本!F92</f>
        <v>4.55</v>
      </c>
      <c r="G92" s="26">
        <f t="shared" si="2"/>
        <v>4.55</v>
      </c>
      <c r="H92" s="26">
        <f t="shared" si="3"/>
        <v>136.5</v>
      </c>
      <c r="I92" s="26">
        <f>[4]签字版本!J92</f>
        <v>27.3</v>
      </c>
      <c r="J92" s="25" t="str">
        <f>SUBSTITUTE([4]签字版本!K92,MID([4]签字版本!K92,9,7),"*******")</f>
        <v>62218405*******3881</v>
      </c>
      <c r="K92" s="24" t="str">
        <f>[4]签字版本!L92</f>
        <v>连城县农村信用联社罗坊信用社</v>
      </c>
    </row>
    <row r="93" spans="1:11">
      <c r="A93" s="24" t="str">
        <f>[4]签字版本!A93</f>
        <v>87</v>
      </c>
      <c r="B93" s="24" t="str">
        <f>[4]签字版本!B93</f>
        <v>罗炎梅</v>
      </c>
      <c r="C93" s="24" t="str">
        <f>SUBSTITUTE([4]签字版本!C93,MID([4]签字版本!C93,7,8),"********")</f>
        <v>350825********1915</v>
      </c>
      <c r="D93" s="25" t="str">
        <f>SUBSTITUTE([4]签字版本!D93,MID([4]签字版本!D93,4,4),"****")</f>
        <v>139****1049</v>
      </c>
      <c r="E93" s="24" t="str">
        <f>[4]签字版本!E93</f>
        <v>邱赖村</v>
      </c>
      <c r="F93" s="26">
        <f>[4]签字版本!F93</f>
        <v>5.84</v>
      </c>
      <c r="G93" s="26">
        <f t="shared" si="2"/>
        <v>5.84</v>
      </c>
      <c r="H93" s="26">
        <f t="shared" si="3"/>
        <v>175.2</v>
      </c>
      <c r="I93" s="26">
        <f>[4]签字版本!J93</f>
        <v>35.04</v>
      </c>
      <c r="J93" s="25" t="str">
        <f>SUBSTITUTE([4]签字版本!K93,MID([4]签字版本!K93,9,7),"*******")</f>
        <v>62218405*******2958</v>
      </c>
      <c r="K93" s="24" t="str">
        <f>[4]签字版本!L93</f>
        <v>连城县农村信用联社罗坊信用社</v>
      </c>
    </row>
    <row r="94" spans="1:11">
      <c r="A94" s="24" t="str">
        <f>[4]签字版本!A94</f>
        <v>88</v>
      </c>
      <c r="B94" s="24" t="str">
        <f>[4]签字版本!B94</f>
        <v>罗礼生</v>
      </c>
      <c r="C94" s="24" t="str">
        <f>SUBSTITUTE([4]签字版本!C94,MID([4]签字版本!C94,7,8),"********")</f>
        <v>352627********1916</v>
      </c>
      <c r="D94" s="25" t="str">
        <f>SUBSTITUTE([4]签字版本!D94,MID([4]签字版本!D94,4,4),"****")</f>
        <v>159****8536</v>
      </c>
      <c r="E94" s="24" t="str">
        <f>[4]签字版本!E94</f>
        <v>邱赖村</v>
      </c>
      <c r="F94" s="26">
        <f>[4]签字版本!F94</f>
        <v>3.9</v>
      </c>
      <c r="G94" s="26">
        <f t="shared" si="2"/>
        <v>3.9</v>
      </c>
      <c r="H94" s="26">
        <f t="shared" si="3"/>
        <v>117</v>
      </c>
      <c r="I94" s="26">
        <f>[4]签字版本!J94</f>
        <v>23.4</v>
      </c>
      <c r="J94" s="25" t="str">
        <f>SUBSTITUTE([4]签字版本!K94,MID([4]签字版本!K94,9,7),"*******")</f>
        <v>90908210*******0042032</v>
      </c>
      <c r="K94" s="24" t="str">
        <f>[4]签字版本!L94</f>
        <v>连城县农村信用联社罗坊信用社</v>
      </c>
    </row>
    <row r="95" spans="1:11">
      <c r="A95" s="24" t="str">
        <f>[4]签字版本!A95</f>
        <v>89</v>
      </c>
      <c r="B95" s="24" t="str">
        <f>[4]签字版本!B95</f>
        <v>陈祥树</v>
      </c>
      <c r="C95" s="24" t="str">
        <f>SUBSTITUTE([4]签字版本!C95,MID([4]签字版本!C95,7,8),"********")</f>
        <v>352627********1913</v>
      </c>
      <c r="D95" s="25" t="str">
        <f>SUBSTITUTE([4]签字版本!D95,MID([4]签字版本!D95,4,4),"****")</f>
        <v>133****0220</v>
      </c>
      <c r="E95" s="24" t="str">
        <f>[4]签字版本!E95</f>
        <v>邱赖村</v>
      </c>
      <c r="F95" s="26">
        <f>[4]签字版本!F95</f>
        <v>8.86</v>
      </c>
      <c r="G95" s="26">
        <f t="shared" si="2"/>
        <v>8.86</v>
      </c>
      <c r="H95" s="26">
        <f t="shared" si="3"/>
        <v>265.8</v>
      </c>
      <c r="I95" s="26">
        <f>[4]签字版本!J95</f>
        <v>53.16</v>
      </c>
      <c r="J95" s="25" t="str">
        <f>SUBSTITUTE([4]签字版本!K95,MID([4]签字版本!K95,9,7),"*******")</f>
        <v>90908210*******0041881</v>
      </c>
      <c r="K95" s="24" t="str">
        <f>[4]签字版本!L95</f>
        <v>连城县农村信用联社罗坊信用社</v>
      </c>
    </row>
    <row r="96" spans="1:11">
      <c r="A96" s="24" t="str">
        <f>[4]签字版本!A96</f>
        <v>90</v>
      </c>
      <c r="B96" s="24" t="str">
        <f>[4]签字版本!B96</f>
        <v>罗寿生</v>
      </c>
      <c r="C96" s="24" t="str">
        <f>SUBSTITUTE([4]签字版本!C96,MID([4]签字版本!C96,7,8),"********")</f>
        <v>352627********1914</v>
      </c>
      <c r="D96" s="25" t="str">
        <f>SUBSTITUTE([4]签字版本!D96,MID([4]签字版本!D96,4,4),"****")</f>
        <v>133****1596</v>
      </c>
      <c r="E96" s="24" t="str">
        <f>[4]签字版本!E96</f>
        <v>邱赖村</v>
      </c>
      <c r="F96" s="26">
        <f>[4]签字版本!F96</f>
        <v>6.27</v>
      </c>
      <c r="G96" s="26">
        <f t="shared" si="2"/>
        <v>6.27</v>
      </c>
      <c r="H96" s="26">
        <f t="shared" si="3"/>
        <v>188.1</v>
      </c>
      <c r="I96" s="26">
        <f>[4]签字版本!J96</f>
        <v>37.62</v>
      </c>
      <c r="J96" s="25" t="str">
        <f>SUBSTITUTE([4]签字版本!K96,MID([4]签字版本!K96,9,7),"*******")</f>
        <v>90908210*******0041925</v>
      </c>
      <c r="K96" s="24" t="str">
        <f>[4]签字版本!L96</f>
        <v>连城县农村信用联社罗坊信用社</v>
      </c>
    </row>
    <row r="97" spans="1:11">
      <c r="A97" s="24" t="str">
        <f>[4]签字版本!A97</f>
        <v>91</v>
      </c>
      <c r="B97" s="24" t="str">
        <f>[4]签字版本!B97</f>
        <v>罗林升</v>
      </c>
      <c r="C97" s="24" t="str">
        <f>SUBSTITUTE([4]签字版本!C97,MID([4]签字版本!C97,7,8),"********")</f>
        <v>352627********1916</v>
      </c>
      <c r="D97" s="25" t="str">
        <f>SUBSTITUTE([4]签字版本!D97,MID([4]签字版本!D97,4,4),"****")</f>
        <v>312****</v>
      </c>
      <c r="E97" s="24" t="str">
        <f>[4]签字版本!E97</f>
        <v>邱赖村</v>
      </c>
      <c r="F97" s="26">
        <f>[4]签字版本!F97</f>
        <v>2.01</v>
      </c>
      <c r="G97" s="26">
        <f t="shared" si="2"/>
        <v>2.01</v>
      </c>
      <c r="H97" s="26">
        <f t="shared" si="3"/>
        <v>60.3</v>
      </c>
      <c r="I97" s="26">
        <f>[4]签字版本!J97</f>
        <v>12.06</v>
      </c>
      <c r="J97" s="25" t="str">
        <f>SUBSTITUTE([4]签字版本!K97,MID([4]签字版本!K97,9,7),"*******")</f>
        <v>90908210*******0064936</v>
      </c>
      <c r="K97" s="24" t="str">
        <f>[4]签字版本!L97</f>
        <v>连城县农村信用联社罗坊信用社</v>
      </c>
    </row>
    <row r="98" spans="1:11">
      <c r="A98" s="24" t="str">
        <f>[4]签字版本!A98</f>
        <v>92</v>
      </c>
      <c r="B98" s="24" t="str">
        <f>[4]签字版本!B98</f>
        <v>罗礼清</v>
      </c>
      <c r="C98" s="24" t="str">
        <f>SUBSTITUTE([4]签字版本!C98,MID([4]签字版本!C98,7,8),"********")</f>
        <v>352627********1910</v>
      </c>
      <c r="D98" s="25" t="str">
        <f>SUBSTITUTE([4]签字版本!D98,MID([4]签字版本!D98,4,4),"****")</f>
        <v>134****5621</v>
      </c>
      <c r="E98" s="24" t="str">
        <f>[4]签字版本!E98</f>
        <v>邱赖村</v>
      </c>
      <c r="F98" s="26">
        <f>[4]签字版本!F98</f>
        <v>3.52</v>
      </c>
      <c r="G98" s="26">
        <f t="shared" si="2"/>
        <v>3.52</v>
      </c>
      <c r="H98" s="26">
        <f t="shared" si="3"/>
        <v>105.6</v>
      </c>
      <c r="I98" s="26">
        <f>[4]签字版本!J98</f>
        <v>21.12</v>
      </c>
      <c r="J98" s="25" t="str">
        <f>SUBSTITUTE([4]签字版本!K98,MID([4]签字版本!K98,9,7),"*******")</f>
        <v>90908210*******0042041</v>
      </c>
      <c r="K98" s="24" t="str">
        <f>[4]签字版本!L98</f>
        <v>连城县农村信用联社罗坊信用社</v>
      </c>
    </row>
    <row r="99" spans="1:11">
      <c r="A99" s="24" t="str">
        <f>[4]签字版本!A99</f>
        <v>93</v>
      </c>
      <c r="B99" s="24" t="str">
        <f>[4]签字版本!B99</f>
        <v>李月群</v>
      </c>
      <c r="C99" s="24" t="str">
        <f>SUBSTITUTE([4]签字版本!C99,MID([4]签字版本!C99,7,8),"********")</f>
        <v>352627********1927</v>
      </c>
      <c r="D99" s="25" t="str">
        <f>SUBSTITUTE([4]签字版本!D99,MID([4]签字版本!D99,4,4),"****")</f>
        <v/>
      </c>
      <c r="E99" s="24" t="str">
        <f>[4]签字版本!E99</f>
        <v>邱赖村</v>
      </c>
      <c r="F99" s="26">
        <f>[4]签字版本!F99</f>
        <v>2.4</v>
      </c>
      <c r="G99" s="26">
        <f t="shared" si="2"/>
        <v>2.4</v>
      </c>
      <c r="H99" s="26">
        <f t="shared" si="3"/>
        <v>72</v>
      </c>
      <c r="I99" s="26">
        <f>[4]签字版本!J99</f>
        <v>14.4</v>
      </c>
      <c r="J99" s="25" t="str">
        <f>SUBSTITUTE([4]签字版本!K99,MID([4]签字版本!K99,9,7),"*******")</f>
        <v>62218405*******3618</v>
      </c>
      <c r="K99" s="24" t="str">
        <f>[4]签字版本!L99</f>
        <v>连城县农村信用联社罗坊信用社</v>
      </c>
    </row>
    <row r="100" spans="1:11">
      <c r="A100" s="24" t="str">
        <f>[4]签字版本!A100</f>
        <v>94</v>
      </c>
      <c r="B100" s="24" t="str">
        <f>[4]签字版本!B100</f>
        <v>邱金养</v>
      </c>
      <c r="C100" s="24" t="str">
        <f>SUBSTITUTE([4]签字版本!C100,MID([4]签字版本!C100,7,8),"********")</f>
        <v>352627********1915</v>
      </c>
      <c r="D100" s="25" t="str">
        <f>SUBSTITUTE([4]签字版本!D100,MID([4]签字版本!D100,4,4),"****")</f>
        <v>133****1596</v>
      </c>
      <c r="E100" s="24" t="str">
        <f>[4]签字版本!E100</f>
        <v>邱赖村</v>
      </c>
      <c r="F100" s="26">
        <f>[4]签字版本!F100</f>
        <v>6.12</v>
      </c>
      <c r="G100" s="26">
        <f t="shared" si="2"/>
        <v>6.12</v>
      </c>
      <c r="H100" s="26">
        <f t="shared" si="3"/>
        <v>183.6</v>
      </c>
      <c r="I100" s="26">
        <f>[4]签字版本!J100</f>
        <v>36.72</v>
      </c>
      <c r="J100" s="25" t="str">
        <f>SUBSTITUTE([4]签字版本!K100,MID([4]签字版本!K100,9,7),"*******")</f>
        <v>62303611*******4582</v>
      </c>
      <c r="K100" s="24" t="str">
        <f>[4]签字版本!L100</f>
        <v>连城县农村信用联社罗坊信用社</v>
      </c>
    </row>
    <row r="101" spans="1:11">
      <c r="A101" s="24" t="str">
        <f>[4]签字版本!A101</f>
        <v>95</v>
      </c>
      <c r="B101" s="24" t="str">
        <f>[4]签字版本!B101</f>
        <v>罗礼辉</v>
      </c>
      <c r="C101" s="24" t="str">
        <f>SUBSTITUTE([4]签字版本!C101,MID([4]签字版本!C101,7,8),"********")</f>
        <v>350825********1313</v>
      </c>
      <c r="D101" s="25" t="str">
        <f>SUBSTITUTE([4]签字版本!D101,MID([4]签字版本!D101,4,4),"****")</f>
        <v/>
      </c>
      <c r="E101" s="24" t="str">
        <f>[4]签字版本!E101</f>
        <v>邱赖村</v>
      </c>
      <c r="F101" s="26">
        <f>[4]签字版本!F101</f>
        <v>0.56</v>
      </c>
      <c r="G101" s="26">
        <f t="shared" si="2"/>
        <v>0.56</v>
      </c>
      <c r="H101" s="26">
        <f t="shared" si="3"/>
        <v>16.8</v>
      </c>
      <c r="I101" s="26">
        <f>[4]签字版本!J101</f>
        <v>3.36</v>
      </c>
      <c r="J101" s="25" t="str">
        <f>SUBSTITUTE([4]签字版本!K101,MID([4]签字版本!K101,9,7),"*******")</f>
        <v>62303615*******2513</v>
      </c>
      <c r="K101" s="24" t="str">
        <f>[4]签字版本!L101</f>
        <v>连城县农村信用联社罗坊信用社</v>
      </c>
    </row>
    <row r="102" spans="1:11">
      <c r="A102" s="24" t="str">
        <f>[4]签字版本!A102</f>
        <v>96</v>
      </c>
      <c r="B102" s="24" t="str">
        <f>[4]签字版本!B102</f>
        <v>罗林水</v>
      </c>
      <c r="C102" s="24" t="str">
        <f>SUBSTITUTE([4]签字版本!C102,MID([4]签字版本!C102,7,8),"********")</f>
        <v>350825********1914</v>
      </c>
      <c r="D102" s="25" t="str">
        <f>SUBSTITUTE([4]签字版本!D102,MID([4]签字版本!D102,4,4),"****")</f>
        <v>189****1539</v>
      </c>
      <c r="E102" s="24" t="str">
        <f>[4]签字版本!E102</f>
        <v>邱赖村</v>
      </c>
      <c r="F102" s="26">
        <f>[4]签字版本!F102</f>
        <v>5.56</v>
      </c>
      <c r="G102" s="26">
        <f t="shared" si="2"/>
        <v>5.56</v>
      </c>
      <c r="H102" s="26">
        <f t="shared" si="3"/>
        <v>166.8</v>
      </c>
      <c r="I102" s="26">
        <f>[4]签字版本!J102</f>
        <v>33.36</v>
      </c>
      <c r="J102" s="25" t="str">
        <f>SUBSTITUTE([4]签字版本!K102,MID([4]签字版本!K102,9,7),"*******")</f>
        <v>90908210*******0234511</v>
      </c>
      <c r="K102" s="24" t="str">
        <f>[4]签字版本!L102</f>
        <v>连城县农村信用联社罗坊信用社</v>
      </c>
    </row>
    <row r="103" spans="1:11">
      <c r="A103" s="24" t="str">
        <f>[4]签字版本!A103</f>
        <v>97</v>
      </c>
      <c r="B103" s="24" t="str">
        <f>[4]签字版本!B103</f>
        <v>罗金水</v>
      </c>
      <c r="C103" s="24" t="str">
        <f>SUBSTITUTE([4]签字版本!C103,MID([4]签字版本!C103,7,8),"********")</f>
        <v>352627********1919</v>
      </c>
      <c r="D103" s="25" t="str">
        <f>SUBSTITUTE([4]签字版本!D103,MID([4]签字版本!D103,4,4),"****")</f>
        <v>158****2185</v>
      </c>
      <c r="E103" s="24" t="str">
        <f>[4]签字版本!E103</f>
        <v>邱赖村</v>
      </c>
      <c r="F103" s="26">
        <f>[4]签字版本!F103</f>
        <v>3.2</v>
      </c>
      <c r="G103" s="26">
        <f t="shared" si="2"/>
        <v>3.2</v>
      </c>
      <c r="H103" s="26">
        <f t="shared" si="3"/>
        <v>96</v>
      </c>
      <c r="I103" s="26">
        <f>[4]签字版本!J103</f>
        <v>19.2</v>
      </c>
      <c r="J103" s="25" t="str">
        <f>SUBSTITUTE([4]签字版本!K103,MID([4]签字版本!K103,9,7),"*******")</f>
        <v>90908210*******0042149</v>
      </c>
      <c r="K103" s="24" t="str">
        <f>[4]签字版本!L103</f>
        <v>连城县农村信用联社罗坊信用社</v>
      </c>
    </row>
    <row r="104" spans="1:11">
      <c r="A104" s="24" t="str">
        <f>[4]签字版本!A104</f>
        <v>98</v>
      </c>
      <c r="B104" s="24" t="str">
        <f>[4]签字版本!B104</f>
        <v>罗华太</v>
      </c>
      <c r="C104" s="24" t="str">
        <f>SUBSTITUTE([4]签字版本!C104,MID([4]签字版本!C104,7,8),"********")</f>
        <v>352627********1914</v>
      </c>
      <c r="D104" s="25" t="str">
        <f>SUBSTITUTE([4]签字版本!D104,MID([4]签字版本!D104,4,4),"****")</f>
        <v>136****3367</v>
      </c>
      <c r="E104" s="24" t="str">
        <f>[4]签字版本!E104</f>
        <v>邱赖村</v>
      </c>
      <c r="F104" s="26">
        <f>[4]签字版本!F104</f>
        <v>2.09</v>
      </c>
      <c r="G104" s="26">
        <f t="shared" si="2"/>
        <v>2.09</v>
      </c>
      <c r="H104" s="26">
        <f t="shared" si="3"/>
        <v>62.7</v>
      </c>
      <c r="I104" s="26">
        <f>[4]签字版本!J104</f>
        <v>12.54</v>
      </c>
      <c r="J104" s="25" t="str">
        <f>SUBSTITUTE([4]签字版本!K104,MID([4]签字版本!K104,9,7),"*******")</f>
        <v>62218401*******7937</v>
      </c>
      <c r="K104" s="24" t="str">
        <f>[4]签字版本!L104</f>
        <v>连城县农村信用联社罗坊信用社</v>
      </c>
    </row>
    <row r="105" spans="1:11">
      <c r="A105" s="24" t="str">
        <f>[4]签字版本!A105</f>
        <v>99</v>
      </c>
      <c r="B105" s="24" t="str">
        <f>[4]签字版本!B105</f>
        <v>罗传太</v>
      </c>
      <c r="C105" s="24" t="str">
        <f>SUBSTITUTE([4]签字版本!C105,MID([4]签字版本!C105,7,8),"********")</f>
        <v>352627********1936</v>
      </c>
      <c r="D105" s="25" t="str">
        <f>SUBSTITUTE([4]签字版本!D105,MID([4]签字版本!D105,4,4),"****")</f>
        <v>151****0790</v>
      </c>
      <c r="E105" s="24" t="str">
        <f>[4]签字版本!E105</f>
        <v>邱赖村</v>
      </c>
      <c r="F105" s="26">
        <f>[4]签字版本!F105</f>
        <v>4.42</v>
      </c>
      <c r="G105" s="26">
        <f t="shared" si="2"/>
        <v>4.42</v>
      </c>
      <c r="H105" s="26">
        <f t="shared" si="3"/>
        <v>132.6</v>
      </c>
      <c r="I105" s="26">
        <f>[4]签字版本!J105</f>
        <v>26.52</v>
      </c>
      <c r="J105" s="25" t="str">
        <f>SUBSTITUTE([4]签字版本!K105,MID([4]签字版本!K105,9,7),"*******")</f>
        <v>90908210*******0042336</v>
      </c>
      <c r="K105" s="24" t="str">
        <f>[4]签字版本!L105</f>
        <v>连城县农村信用联社罗坊信用社</v>
      </c>
    </row>
    <row r="106" spans="1:11">
      <c r="A106" s="24" t="str">
        <f>[4]签字版本!A106</f>
        <v>100</v>
      </c>
      <c r="B106" s="24" t="str">
        <f>[4]签字版本!B106</f>
        <v>赖先太</v>
      </c>
      <c r="C106" s="24" t="str">
        <f>SUBSTITUTE([4]签字版本!C106,MID([4]签字版本!C106,7,8),"********")</f>
        <v>352627********1915</v>
      </c>
      <c r="D106" s="25" t="str">
        <f>SUBSTITUTE([4]签字版本!D106,MID([4]签字版本!D106,4,4),"****")</f>
        <v>138****7264</v>
      </c>
      <c r="E106" s="24" t="str">
        <f>[4]签字版本!E106</f>
        <v>邱赖村</v>
      </c>
      <c r="F106" s="26">
        <f>[4]签字版本!F106</f>
        <v>3.54</v>
      </c>
      <c r="G106" s="26">
        <f t="shared" si="2"/>
        <v>3.54</v>
      </c>
      <c r="H106" s="26">
        <f t="shared" si="3"/>
        <v>106.2</v>
      </c>
      <c r="I106" s="26">
        <f>[4]签字版本!J106</f>
        <v>21.24</v>
      </c>
      <c r="J106" s="25" t="str">
        <f>SUBSTITUTE([4]签字版本!K106,MID([4]签字版本!K106,9,7),"*******")</f>
        <v>90908210*******0042238</v>
      </c>
      <c r="K106" s="24" t="str">
        <f>[4]签字版本!L106</f>
        <v>连城县农村信用联社罗坊信用社</v>
      </c>
    </row>
    <row r="107" spans="1:11">
      <c r="A107" s="24" t="str">
        <f>[4]签字版本!A107</f>
        <v>101</v>
      </c>
      <c r="B107" s="24" t="str">
        <f>[4]签字版本!B107</f>
        <v>罗益祥</v>
      </c>
      <c r="C107" s="24" t="str">
        <f>SUBSTITUTE([4]签字版本!C107,MID([4]签字版本!C107,7,8),"********")</f>
        <v>350825********1919</v>
      </c>
      <c r="D107" s="25" t="str">
        <f>SUBSTITUTE([4]签字版本!D107,MID([4]签字版本!D107,4,4),"****")</f>
        <v>188****1981</v>
      </c>
      <c r="E107" s="24" t="str">
        <f>[4]签字版本!E107</f>
        <v>邱赖村</v>
      </c>
      <c r="F107" s="26">
        <f>[4]签字版本!F107</f>
        <v>3.34</v>
      </c>
      <c r="G107" s="26">
        <f t="shared" si="2"/>
        <v>3.34</v>
      </c>
      <c r="H107" s="26">
        <f t="shared" si="3"/>
        <v>100.2</v>
      </c>
      <c r="I107" s="26">
        <f>[4]签字版本!J107</f>
        <v>20.04</v>
      </c>
      <c r="J107" s="25" t="str">
        <f>SUBSTITUTE([4]签字版本!K107,MID([4]签字版本!K107,9,7),"*******")</f>
        <v>62218405*******4210</v>
      </c>
      <c r="K107" s="24" t="str">
        <f>[4]签字版本!L107</f>
        <v>连城县农村信用联社罗坊信用社</v>
      </c>
    </row>
    <row r="108" spans="1:11">
      <c r="A108" s="24" t="str">
        <f>[4]签字版本!A108</f>
        <v>102</v>
      </c>
      <c r="B108" s="24" t="str">
        <f>[4]签字版本!B108</f>
        <v>罗寿恒</v>
      </c>
      <c r="C108" s="24" t="str">
        <f>SUBSTITUTE([4]签字版本!C108,MID([4]签字版本!C108,7,8),"********")</f>
        <v>352627********1915</v>
      </c>
      <c r="D108" s="25" t="str">
        <f>SUBSTITUTE([4]签字版本!D108,MID([4]签字版本!D108,4,4),"****")</f>
        <v>153****0982</v>
      </c>
      <c r="E108" s="24" t="str">
        <f>[4]签字版本!E108</f>
        <v>邱赖村</v>
      </c>
      <c r="F108" s="26">
        <f>[4]签字版本!F108</f>
        <v>3.34</v>
      </c>
      <c r="G108" s="26">
        <f t="shared" si="2"/>
        <v>3.34</v>
      </c>
      <c r="H108" s="26">
        <f t="shared" si="3"/>
        <v>100.2</v>
      </c>
      <c r="I108" s="26">
        <f>[4]签字版本!J108</f>
        <v>20.04</v>
      </c>
      <c r="J108" s="25" t="str">
        <f>SUBSTITUTE([4]签字版本!K108,MID([4]签字版本!K108,9,7),"*******")</f>
        <v>90908210*******0042327</v>
      </c>
      <c r="K108" s="24" t="str">
        <f>[4]签字版本!L108</f>
        <v>连城县农村信用联社罗坊信用社</v>
      </c>
    </row>
    <row r="109" spans="1:11">
      <c r="A109" s="24" t="str">
        <f>[4]签字版本!A109</f>
        <v>103</v>
      </c>
      <c r="B109" s="24" t="str">
        <f>[4]签字版本!B109</f>
        <v>罗必祥</v>
      </c>
      <c r="C109" s="24" t="str">
        <f>SUBSTITUTE([4]签字版本!C109,MID([4]签字版本!C109,7,8),"********")</f>
        <v>352627********1936</v>
      </c>
      <c r="D109" s="25" t="str">
        <f>SUBSTITUTE([4]签字版本!D109,MID([4]签字版本!D109,4,4),"****")</f>
        <v>187****1186</v>
      </c>
      <c r="E109" s="24" t="str">
        <f>[4]签字版本!E109</f>
        <v>邱赖村</v>
      </c>
      <c r="F109" s="26">
        <f>[4]签字版本!F109</f>
        <v>4.43</v>
      </c>
      <c r="G109" s="26">
        <f t="shared" si="2"/>
        <v>4.43</v>
      </c>
      <c r="H109" s="26">
        <f t="shared" si="3"/>
        <v>132.9</v>
      </c>
      <c r="I109" s="26">
        <f>[4]签字版本!J109</f>
        <v>26.58</v>
      </c>
      <c r="J109" s="25" t="str">
        <f>SUBSTITUTE([4]签字版本!K109,MID([4]签字版本!K109,9,7),"*******")</f>
        <v>90908210*******0042416</v>
      </c>
      <c r="K109" s="24" t="str">
        <f>[4]签字版本!L109</f>
        <v>连城县农村信用联社罗坊信用社</v>
      </c>
    </row>
    <row r="110" spans="1:11">
      <c r="A110" s="24" t="str">
        <f>[4]签字版本!A110</f>
        <v>104</v>
      </c>
      <c r="B110" s="24" t="str">
        <f>[4]签字版本!B110</f>
        <v>赖昌金</v>
      </c>
      <c r="C110" s="24" t="str">
        <f>SUBSTITUTE([4]签字版本!C110,MID([4]签字版本!C110,7,8),"********")</f>
        <v>352627********1917</v>
      </c>
      <c r="D110" s="25" t="str">
        <f>SUBSTITUTE([4]签字版本!D110,MID([4]签字版本!D110,4,4),"****")</f>
        <v>135****8526</v>
      </c>
      <c r="E110" s="24" t="str">
        <f>[4]签字版本!E110</f>
        <v>邱赖村</v>
      </c>
      <c r="F110" s="26">
        <f>[4]签字版本!F110</f>
        <v>6.7</v>
      </c>
      <c r="G110" s="26">
        <f t="shared" si="2"/>
        <v>6.7</v>
      </c>
      <c r="H110" s="26">
        <f t="shared" si="3"/>
        <v>201</v>
      </c>
      <c r="I110" s="26">
        <f>[4]签字版本!J110</f>
        <v>40.2</v>
      </c>
      <c r="J110" s="25" t="str">
        <f>SUBSTITUTE([4]签字版本!K110,MID([4]签字版本!K110,9,7),"*******")</f>
        <v>90908210*******0042292</v>
      </c>
      <c r="K110" s="24" t="str">
        <f>[4]签字版本!L110</f>
        <v>连城县农村信用联社罗坊信用社</v>
      </c>
    </row>
    <row r="111" spans="1:11">
      <c r="A111" s="24" t="str">
        <f>[4]签字版本!A111</f>
        <v>105</v>
      </c>
      <c r="B111" s="24" t="str">
        <f>[4]签字版本!B111</f>
        <v>赖昌财</v>
      </c>
      <c r="C111" s="24" t="str">
        <f>SUBSTITUTE([4]签字版本!C111,MID([4]签字版本!C111,7,8),"********")</f>
        <v>352627********1937</v>
      </c>
      <c r="D111" s="25" t="str">
        <f>SUBSTITUTE([4]签字版本!D111,MID([4]签字版本!D111,4,4),"****")</f>
        <v>152****3258</v>
      </c>
      <c r="E111" s="24" t="str">
        <f>[4]签字版本!E111</f>
        <v>邱赖村</v>
      </c>
      <c r="F111" s="26">
        <f>[4]签字版本!F111</f>
        <v>1.78</v>
      </c>
      <c r="G111" s="26">
        <f t="shared" si="2"/>
        <v>1.78</v>
      </c>
      <c r="H111" s="26">
        <f t="shared" si="3"/>
        <v>53.4</v>
      </c>
      <c r="I111" s="26">
        <f>[4]签字版本!J111</f>
        <v>10.68</v>
      </c>
      <c r="J111" s="25" t="str">
        <f>SUBSTITUTE([4]签字版本!K111,MID([4]签字版本!K111,9,7),"*******")</f>
        <v>62218401*******6490</v>
      </c>
      <c r="K111" s="24" t="str">
        <f>[4]签字版本!L111</f>
        <v>连城县农村信用联社罗坊信用社</v>
      </c>
    </row>
    <row r="112" spans="1:11">
      <c r="A112" s="24" t="str">
        <f>[4]签字版本!A112</f>
        <v>106</v>
      </c>
      <c r="B112" s="24" t="str">
        <f>[4]签字版本!B112</f>
        <v>罗华群</v>
      </c>
      <c r="C112" s="24" t="str">
        <f>SUBSTITUTE([4]签字版本!C112,MID([4]签字版本!C112,7,8),"********")</f>
        <v>350825********1929</v>
      </c>
      <c r="D112" s="25" t="str">
        <f>SUBSTITUTE([4]签字版本!D112,MID([4]签字版本!D112,4,4),"****")</f>
        <v>158****8063</v>
      </c>
      <c r="E112" s="24" t="str">
        <f>[4]签字版本!E112</f>
        <v>邱赖村</v>
      </c>
      <c r="F112" s="26">
        <f>[4]签字版本!F112</f>
        <v>2.98</v>
      </c>
      <c r="G112" s="26">
        <f t="shared" si="2"/>
        <v>2.98</v>
      </c>
      <c r="H112" s="26">
        <f t="shared" si="3"/>
        <v>89.4</v>
      </c>
      <c r="I112" s="26">
        <f>[4]签字版本!J112</f>
        <v>17.88</v>
      </c>
      <c r="J112" s="25" t="str">
        <f>SUBSTITUTE([4]签字版本!K112,MID([4]签字版本!K112,9,7),"*******")</f>
        <v>62218405*******5100</v>
      </c>
      <c r="K112" s="24" t="str">
        <f>[4]签字版本!L112</f>
        <v>连城县农村信用联社罗坊信用社</v>
      </c>
    </row>
    <row r="113" spans="1:11">
      <c r="A113" s="24" t="str">
        <f>[4]签字版本!A113</f>
        <v>107</v>
      </c>
      <c r="B113" s="24" t="str">
        <f>[4]签字版本!B113</f>
        <v>赖先福</v>
      </c>
      <c r="C113" s="24" t="str">
        <f>SUBSTITUTE([4]签字版本!C113,MID([4]签字版本!C113,7,8),"********")</f>
        <v>352627********191X</v>
      </c>
      <c r="D113" s="25" t="str">
        <f>SUBSTITUTE([4]签字版本!D113,MID([4]签字版本!D113,4,4),"****")</f>
        <v>136****8413</v>
      </c>
      <c r="E113" s="24" t="str">
        <f>[4]签字版本!E113</f>
        <v>邱赖村</v>
      </c>
      <c r="F113" s="26">
        <f>[4]签字版本!F113</f>
        <v>3.74</v>
      </c>
      <c r="G113" s="26">
        <f t="shared" si="2"/>
        <v>3.74</v>
      </c>
      <c r="H113" s="26">
        <f t="shared" si="3"/>
        <v>112.2</v>
      </c>
      <c r="I113" s="26">
        <f>[4]签字版本!J113</f>
        <v>22.44</v>
      </c>
      <c r="J113" s="25" t="str">
        <f>SUBSTITUTE([4]签字版本!K113,MID([4]签字版本!K113,9,7),"*******")</f>
        <v>90908210*******0042229</v>
      </c>
      <c r="K113" s="24" t="str">
        <f>[4]签字版本!L113</f>
        <v>连城县农村信用联社罗坊信用社</v>
      </c>
    </row>
    <row r="114" spans="1:11">
      <c r="A114" s="24" t="str">
        <f>[4]签字版本!A114</f>
        <v>108</v>
      </c>
      <c r="B114" s="24" t="str">
        <f>[4]签字版本!B114</f>
        <v>赖先寿</v>
      </c>
      <c r="C114" s="24" t="str">
        <f>SUBSTITUTE([4]签字版本!C114,MID([4]签字版本!C114,7,8),"********")</f>
        <v>352627********191X</v>
      </c>
      <c r="D114" s="25" t="str">
        <f>SUBSTITUTE([4]签字版本!D114,MID([4]签字版本!D114,4,4),"****")</f>
        <v>152****2431</v>
      </c>
      <c r="E114" s="24" t="str">
        <f>[4]签字版本!E114</f>
        <v>邱赖村</v>
      </c>
      <c r="F114" s="26">
        <f>[4]签字版本!F114</f>
        <v>4.51</v>
      </c>
      <c r="G114" s="26">
        <f t="shared" si="2"/>
        <v>4.51</v>
      </c>
      <c r="H114" s="26">
        <f t="shared" si="3"/>
        <v>135.3</v>
      </c>
      <c r="I114" s="26">
        <f>[4]签字版本!J114</f>
        <v>27.06</v>
      </c>
      <c r="J114" s="25" t="str">
        <f>SUBSTITUTE([4]签字版本!K114,MID([4]签字版本!K114,9,7),"*******")</f>
        <v>90908210*******0042210</v>
      </c>
      <c r="K114" s="24" t="str">
        <f>[4]签字版本!L114</f>
        <v>连城县农村信用联社罗坊信用社</v>
      </c>
    </row>
    <row r="115" spans="1:11">
      <c r="A115" s="24" t="str">
        <f>[4]签字版本!A115</f>
        <v>109</v>
      </c>
      <c r="B115" s="24" t="str">
        <f>[4]签字版本!B115</f>
        <v>赖金发</v>
      </c>
      <c r="C115" s="24" t="str">
        <f>SUBSTITUTE([4]签字版本!C115,MID([4]签字版本!C115,7,8),"********")</f>
        <v>352627********1910</v>
      </c>
      <c r="D115" s="25" t="str">
        <f>SUBSTITUTE([4]签字版本!D115,MID([4]签字版本!D115,4,4),"****")</f>
        <v>159****8879</v>
      </c>
      <c r="E115" s="24" t="str">
        <f>[4]签字版本!E115</f>
        <v>邱赖村</v>
      </c>
      <c r="F115" s="26">
        <f>[4]签字版本!F115</f>
        <v>0.67</v>
      </c>
      <c r="G115" s="26">
        <f t="shared" si="2"/>
        <v>0.67</v>
      </c>
      <c r="H115" s="26">
        <f t="shared" si="3"/>
        <v>20.1</v>
      </c>
      <c r="I115" s="26">
        <f>[4]签字版本!J115</f>
        <v>4.02</v>
      </c>
      <c r="J115" s="25" t="str">
        <f>SUBSTITUTE([4]签字版本!K115,MID([4]签字版本!K115,9,7),"*******")</f>
        <v>62218401*******5091</v>
      </c>
      <c r="K115" s="24" t="str">
        <f>[4]签字版本!L115</f>
        <v>连城县农村信用联社罗坊信用社</v>
      </c>
    </row>
    <row r="116" spans="1:11">
      <c r="A116" s="24" t="str">
        <f>[4]签字版本!A116</f>
        <v>110</v>
      </c>
      <c r="B116" s="24" t="str">
        <f>[4]签字版本!B116</f>
        <v>罗春太</v>
      </c>
      <c r="C116" s="24" t="str">
        <f>SUBSTITUTE([4]签字版本!C116,MID([4]签字版本!C116,7,8),"********")</f>
        <v>352627********1911</v>
      </c>
      <c r="D116" s="25" t="str">
        <f>SUBSTITUTE([4]签字版本!D116,MID([4]签字版本!D116,4,4),"****")</f>
        <v>134****5358</v>
      </c>
      <c r="E116" s="24" t="str">
        <f>[4]签字版本!E116</f>
        <v>邱赖村</v>
      </c>
      <c r="F116" s="26">
        <f>[4]签字版本!F116</f>
        <v>3.55</v>
      </c>
      <c r="G116" s="26">
        <f t="shared" si="2"/>
        <v>3.55</v>
      </c>
      <c r="H116" s="26">
        <f t="shared" si="3"/>
        <v>106.5</v>
      </c>
      <c r="I116" s="26">
        <f>[4]签字版本!J116</f>
        <v>21.3</v>
      </c>
      <c r="J116" s="25" t="str">
        <f>SUBSTITUTE([4]签字版本!K116,MID([4]签字版本!K116,9,7),"*******")</f>
        <v>90908210*******0042461</v>
      </c>
      <c r="K116" s="24" t="str">
        <f>[4]签字版本!L116</f>
        <v>连城县农村信用联社罗坊信用社</v>
      </c>
    </row>
    <row r="117" spans="1:11">
      <c r="A117" s="24" t="str">
        <f>[4]签字版本!A117</f>
        <v>111</v>
      </c>
      <c r="B117" s="24" t="str">
        <f>[4]签字版本!B117</f>
        <v>赖春水</v>
      </c>
      <c r="C117" s="24" t="str">
        <f>SUBSTITUTE([4]签字版本!C117,MID([4]签字版本!C117,7,8),"********")</f>
        <v>352627********1911</v>
      </c>
      <c r="D117" s="25" t="str">
        <f>SUBSTITUTE([4]签字版本!D117,MID([4]签字版本!D117,4,4),"****")</f>
        <v>156****1708</v>
      </c>
      <c r="E117" s="24" t="str">
        <f>[4]签字版本!E117</f>
        <v>邱赖村</v>
      </c>
      <c r="F117" s="26">
        <f>[4]签字版本!F117</f>
        <v>3.73</v>
      </c>
      <c r="G117" s="26">
        <f t="shared" si="2"/>
        <v>3.73</v>
      </c>
      <c r="H117" s="26">
        <f t="shared" si="3"/>
        <v>111.9</v>
      </c>
      <c r="I117" s="26">
        <f>[4]签字版本!J117</f>
        <v>22.38</v>
      </c>
      <c r="J117" s="25" t="str">
        <f>SUBSTITUTE([4]签字版本!K117,MID([4]签字版本!K117,9,7),"*******")</f>
        <v>90908210*******0042194</v>
      </c>
      <c r="K117" s="24" t="str">
        <f>[4]签字版本!L117</f>
        <v>连城县农村信用联社罗坊信用社</v>
      </c>
    </row>
    <row r="118" spans="1:11">
      <c r="A118" s="24" t="str">
        <f>[4]签字版本!A118</f>
        <v>112</v>
      </c>
      <c r="B118" s="24" t="str">
        <f>[4]签字版本!B118</f>
        <v>赖源水</v>
      </c>
      <c r="C118" s="24" t="str">
        <f>SUBSTITUTE([4]签字版本!C118,MID([4]签字版本!C118,7,8),"********")</f>
        <v>352627********1918</v>
      </c>
      <c r="D118" s="25" t="str">
        <f>SUBSTITUTE([4]签字版本!D118,MID([4]签字版本!D118,4,4),"****")</f>
        <v>187****6373</v>
      </c>
      <c r="E118" s="24" t="str">
        <f>[4]签字版本!E118</f>
        <v>邱赖村</v>
      </c>
      <c r="F118" s="26">
        <f>[4]签字版本!F118</f>
        <v>3.34</v>
      </c>
      <c r="G118" s="26">
        <f t="shared" si="2"/>
        <v>3.34</v>
      </c>
      <c r="H118" s="26">
        <f t="shared" si="3"/>
        <v>100.2</v>
      </c>
      <c r="I118" s="26">
        <f>[4]签字版本!J118</f>
        <v>20.04</v>
      </c>
      <c r="J118" s="25" t="str">
        <f>SUBSTITUTE([4]签字版本!K118,MID([4]签字版本!K118,9,7),"*******")</f>
        <v>90908210*******0042201</v>
      </c>
      <c r="K118" s="24" t="str">
        <f>[4]签字版本!L118</f>
        <v>连城县农村信用联社罗坊信用社</v>
      </c>
    </row>
    <row r="119" spans="1:11">
      <c r="A119" s="24" t="str">
        <f>[4]签字版本!A119</f>
        <v>113</v>
      </c>
      <c r="B119" s="24" t="str">
        <f>[4]签字版本!B119</f>
        <v>罗尧恒</v>
      </c>
      <c r="C119" s="24" t="str">
        <f>SUBSTITUTE([4]签字版本!C119,MID([4]签字版本!C119,7,8),"********")</f>
        <v>352627********1913</v>
      </c>
      <c r="D119" s="25" t="str">
        <f>SUBSTITUTE([4]签字版本!D119,MID([4]签字版本!D119,4,4),"****")</f>
        <v>152****8824</v>
      </c>
      <c r="E119" s="24" t="str">
        <f>[4]签字版本!E119</f>
        <v>邱赖村</v>
      </c>
      <c r="F119" s="26">
        <f>[4]签字版本!F119</f>
        <v>2.8</v>
      </c>
      <c r="G119" s="26">
        <f t="shared" si="2"/>
        <v>2.8</v>
      </c>
      <c r="H119" s="26">
        <f t="shared" si="3"/>
        <v>84</v>
      </c>
      <c r="I119" s="26">
        <f>[4]签字版本!J119</f>
        <v>16.8</v>
      </c>
      <c r="J119" s="25" t="str">
        <f>SUBSTITUTE([4]签字版本!K119,MID([4]签字版本!K119,9,7),"*******")</f>
        <v>90908210*******0042354</v>
      </c>
      <c r="K119" s="24" t="str">
        <f>[4]签字版本!L119</f>
        <v>连城县农村信用联社罗坊信用社</v>
      </c>
    </row>
    <row r="120" spans="1:11">
      <c r="A120" s="24" t="str">
        <f>[4]签字版本!A120</f>
        <v>114</v>
      </c>
      <c r="B120" s="24" t="str">
        <f>[4]签字版本!B120</f>
        <v>赖汉洲</v>
      </c>
      <c r="C120" s="24" t="str">
        <f>SUBSTITUTE([4]签字版本!C120,MID([4]签字版本!C120,7,8),"********")</f>
        <v>352627********1917</v>
      </c>
      <c r="D120" s="25" t="str">
        <f>SUBSTITUTE([4]签字版本!D120,MID([4]签字版本!D120,4,4),"****")</f>
        <v>150****6467</v>
      </c>
      <c r="E120" s="24" t="str">
        <f>[4]签字版本!E120</f>
        <v>邱赖村</v>
      </c>
      <c r="F120" s="26">
        <f>[4]签字版本!F120</f>
        <v>3.43</v>
      </c>
      <c r="G120" s="26">
        <f t="shared" si="2"/>
        <v>3.43</v>
      </c>
      <c r="H120" s="26">
        <f t="shared" si="3"/>
        <v>102.9</v>
      </c>
      <c r="I120" s="26">
        <f>[4]签字版本!J120</f>
        <v>20.58</v>
      </c>
      <c r="J120" s="25" t="str">
        <f>SUBSTITUTE([4]签字版本!K120,MID([4]签字版本!K120,9,7),"*******")</f>
        <v>90908210*******0042452</v>
      </c>
      <c r="K120" s="24" t="str">
        <f>[4]签字版本!L120</f>
        <v>连城县农村信用联社罗坊信用社</v>
      </c>
    </row>
    <row r="121" spans="1:11">
      <c r="A121" s="24" t="str">
        <f>[4]签字版本!A121</f>
        <v>115</v>
      </c>
      <c r="B121" s="24" t="str">
        <f>[4]签字版本!B121</f>
        <v>刁南俊</v>
      </c>
      <c r="C121" s="24" t="str">
        <f>SUBSTITUTE([4]签字版本!C121,MID([4]签字版本!C121,7,8),"********")</f>
        <v>350825********1915</v>
      </c>
      <c r="D121" s="25" t="str">
        <f>SUBSTITUTE([4]签字版本!D121,MID([4]签字版本!D121,4,4),"****")</f>
        <v>187****9341</v>
      </c>
      <c r="E121" s="24" t="str">
        <f>[4]签字版本!E121</f>
        <v>邱赖村</v>
      </c>
      <c r="F121" s="26">
        <f>[4]签字版本!F121</f>
        <v>2.25</v>
      </c>
      <c r="G121" s="26">
        <f t="shared" si="2"/>
        <v>2.25</v>
      </c>
      <c r="H121" s="26">
        <f t="shared" si="3"/>
        <v>67.5</v>
      </c>
      <c r="I121" s="26">
        <f>[4]签字版本!J121</f>
        <v>13.5</v>
      </c>
      <c r="J121" s="25" t="str">
        <f>SUBSTITUTE([4]签字版本!K121,MID([4]签字版本!K121,9,7),"*******")</f>
        <v>62303611*******3573</v>
      </c>
      <c r="K121" s="24" t="str">
        <f>[4]签字版本!L121</f>
        <v>连城县农村信用联社罗坊信用社</v>
      </c>
    </row>
    <row r="122" spans="1:11">
      <c r="A122" s="24" t="str">
        <f>[4]签字版本!A122</f>
        <v>116</v>
      </c>
      <c r="B122" s="24" t="str">
        <f>[4]签字版本!B122</f>
        <v>刁土保</v>
      </c>
      <c r="C122" s="24" t="str">
        <f>SUBSTITUTE([4]签字版本!C122,MID([4]签字版本!C122,7,8),"********")</f>
        <v>352627********1917</v>
      </c>
      <c r="D122" s="25" t="str">
        <f>SUBSTITUTE([4]签字版本!D122,MID([4]签字版本!D122,4,4),"****")</f>
        <v>152****8328</v>
      </c>
      <c r="E122" s="24" t="str">
        <f>[4]签字版本!E122</f>
        <v>邱赖村</v>
      </c>
      <c r="F122" s="26">
        <f>[4]签字版本!F122</f>
        <v>3.26</v>
      </c>
      <c r="G122" s="26">
        <f t="shared" si="2"/>
        <v>3.26</v>
      </c>
      <c r="H122" s="26">
        <f t="shared" si="3"/>
        <v>97.8</v>
      </c>
      <c r="I122" s="26">
        <f>[4]签字版本!J122</f>
        <v>19.56</v>
      </c>
      <c r="J122" s="25" t="str">
        <f>SUBSTITUTE([4]签字版本!K122,MID([4]签字版本!K122,9,7),"*******")</f>
        <v>62303611*******4752</v>
      </c>
      <c r="K122" s="24" t="str">
        <f>[4]签字版本!L122</f>
        <v>连城县农村信用联社罗坊信用社</v>
      </c>
    </row>
    <row r="123" spans="1:11">
      <c r="A123" s="24" t="str">
        <f>[4]签字版本!A123</f>
        <v>117</v>
      </c>
      <c r="B123" s="24" t="str">
        <f>[4]签字版本!B123</f>
        <v>刁金炎</v>
      </c>
      <c r="C123" s="24" t="str">
        <f>SUBSTITUTE([4]签字版本!C123,MID([4]签字版本!C123,7,8),"********")</f>
        <v>352627********1914</v>
      </c>
      <c r="D123" s="25" t="str">
        <f>SUBSTITUTE([4]签字版本!D123,MID([4]签字版本!D123,4,4),"****")</f>
        <v>139****8030</v>
      </c>
      <c r="E123" s="24" t="str">
        <f>[4]签字版本!E123</f>
        <v>邱赖村</v>
      </c>
      <c r="F123" s="26">
        <f>[4]签字版本!F123</f>
        <v>1.39</v>
      </c>
      <c r="G123" s="26">
        <f t="shared" si="2"/>
        <v>1.39</v>
      </c>
      <c r="H123" s="26">
        <f t="shared" si="3"/>
        <v>41.7</v>
      </c>
      <c r="I123" s="26">
        <f>[4]签字版本!J123</f>
        <v>8.34</v>
      </c>
      <c r="J123" s="25" t="str">
        <f>SUBSTITUTE([4]签字版本!K123,MID([4]签字版本!K123,9,7),"*******")</f>
        <v>62303611*******0130</v>
      </c>
      <c r="K123" s="24" t="str">
        <f>[4]签字版本!L123</f>
        <v>连城县农村信用联社罗坊信用社</v>
      </c>
    </row>
    <row r="124" spans="1:11">
      <c r="A124" s="24" t="str">
        <f>[4]签字版本!A124</f>
        <v>118</v>
      </c>
      <c r="B124" s="24" t="str">
        <f>[4]签字版本!B124</f>
        <v>邱长泰</v>
      </c>
      <c r="C124" s="24" t="str">
        <f>SUBSTITUTE([4]签字版本!C124,MID([4]签字版本!C124,7,8),"********")</f>
        <v>352627********1911</v>
      </c>
      <c r="D124" s="25" t="str">
        <f>SUBSTITUTE([4]签字版本!D124,MID([4]签字版本!D124,4,4),"****")</f>
        <v>152****1652</v>
      </c>
      <c r="E124" s="24" t="str">
        <f>[4]签字版本!E124</f>
        <v>邱赖村</v>
      </c>
      <c r="F124" s="26">
        <f>[4]签字版本!F124</f>
        <v>2.36</v>
      </c>
      <c r="G124" s="26">
        <f t="shared" si="2"/>
        <v>2.36</v>
      </c>
      <c r="H124" s="26">
        <f t="shared" si="3"/>
        <v>70.8</v>
      </c>
      <c r="I124" s="26">
        <f>[4]签字版本!J124</f>
        <v>14.16</v>
      </c>
      <c r="J124" s="25" t="str">
        <f>SUBSTITUTE([4]签字版本!K124,MID([4]签字版本!K124,9,7),"*******")</f>
        <v>90908210*******0042265</v>
      </c>
      <c r="K124" s="24" t="str">
        <f>[4]签字版本!L124</f>
        <v>连城县农村信用联社罗坊信用社</v>
      </c>
    </row>
    <row r="125" spans="1:11">
      <c r="A125" s="24" t="str">
        <f>[4]签字版本!A125</f>
        <v>119</v>
      </c>
      <c r="B125" s="24" t="str">
        <f>[4]签字版本!B125</f>
        <v>罗平太</v>
      </c>
      <c r="C125" s="24" t="str">
        <f>SUBSTITUTE([4]签字版本!C125,MID([4]签字版本!C125,7,8),"********")</f>
        <v>352627********1910</v>
      </c>
      <c r="D125" s="25" t="str">
        <f>SUBSTITUTE([4]签字版本!D125,MID([4]签字版本!D125,4,4),"****")</f>
        <v>183****3138</v>
      </c>
      <c r="E125" s="24" t="str">
        <f>[4]签字版本!E125</f>
        <v>邱赖村</v>
      </c>
      <c r="F125" s="26">
        <f>[4]签字版本!F125</f>
        <v>3.92</v>
      </c>
      <c r="G125" s="26">
        <f t="shared" si="2"/>
        <v>3.92</v>
      </c>
      <c r="H125" s="26">
        <f t="shared" si="3"/>
        <v>117.6</v>
      </c>
      <c r="I125" s="26">
        <f>[4]签字版本!J125</f>
        <v>23.52</v>
      </c>
      <c r="J125" s="25" t="str">
        <f>SUBSTITUTE([4]签字版本!K125,MID([4]签字版本!K125,9,7),"*******")</f>
        <v>90908210*******0042363</v>
      </c>
      <c r="K125" s="24" t="str">
        <f>[4]签字版本!L125</f>
        <v>连城县农村信用联社罗坊信用社</v>
      </c>
    </row>
    <row r="126" spans="1:11">
      <c r="A126" s="24" t="str">
        <f>[4]签字版本!A126</f>
        <v>120</v>
      </c>
      <c r="B126" s="24" t="str">
        <f>[4]签字版本!B126</f>
        <v>刁水升</v>
      </c>
      <c r="C126" s="24" t="str">
        <f>SUBSTITUTE([4]签字版本!C126,MID([4]签字版本!C126,7,8),"********")</f>
        <v>352627********1911</v>
      </c>
      <c r="D126" s="25" t="str">
        <f>SUBSTITUTE([4]签字版本!D126,MID([4]签字版本!D126,4,4),"****")</f>
        <v>138****3537</v>
      </c>
      <c r="E126" s="24" t="str">
        <f>[4]签字版本!E126</f>
        <v>邱赖村</v>
      </c>
      <c r="F126" s="26">
        <f>[4]签字版本!F126</f>
        <v>2.68</v>
      </c>
      <c r="G126" s="26">
        <f t="shared" si="2"/>
        <v>2.68</v>
      </c>
      <c r="H126" s="26">
        <f t="shared" si="3"/>
        <v>80.4</v>
      </c>
      <c r="I126" s="26">
        <f>[4]签字版本!J126</f>
        <v>16.08</v>
      </c>
      <c r="J126" s="25" t="str">
        <f>SUBSTITUTE([4]签字版本!K126,MID([4]签字版本!K126,9,7),"*******")</f>
        <v>90908210*******0054420</v>
      </c>
      <c r="K126" s="24" t="str">
        <f>[4]签字版本!L126</f>
        <v>连城县农村信用联社罗坊信用社</v>
      </c>
    </row>
    <row r="127" spans="1:11">
      <c r="A127" s="24" t="str">
        <f>[4]签字版本!A127</f>
        <v>121</v>
      </c>
      <c r="B127" s="24" t="str">
        <f>[4]签字版本!B127</f>
        <v>赖其通</v>
      </c>
      <c r="C127" s="24" t="str">
        <f>SUBSTITUTE([4]签字版本!C127,MID([4]签字版本!C127,7,8),"********")</f>
        <v>352627********191X</v>
      </c>
      <c r="D127" s="25" t="str">
        <f>SUBSTITUTE([4]签字版本!D127,MID([4]签字版本!D127,4,4),"****")</f>
        <v>312****</v>
      </c>
      <c r="E127" s="24" t="str">
        <f>[4]签字版本!E127</f>
        <v>邱赖村</v>
      </c>
      <c r="F127" s="26">
        <f>[4]签字版本!F127</f>
        <v>5.46</v>
      </c>
      <c r="G127" s="26">
        <f t="shared" si="2"/>
        <v>5.46</v>
      </c>
      <c r="H127" s="26">
        <f t="shared" si="3"/>
        <v>163.8</v>
      </c>
      <c r="I127" s="26">
        <f>[4]签字版本!J127</f>
        <v>32.76</v>
      </c>
      <c r="J127" s="25" t="str">
        <f>SUBSTITUTE([4]签字版本!K127,MID([4]签字版本!K127,9,7),"*******")</f>
        <v>90908210*******0042318</v>
      </c>
      <c r="K127" s="24" t="str">
        <f>[4]签字版本!L127</f>
        <v>连城县农村信用联社罗坊信用社</v>
      </c>
    </row>
    <row r="128" spans="1:11">
      <c r="A128" s="24" t="str">
        <f>[4]签字版本!A128</f>
        <v>122</v>
      </c>
      <c r="B128" s="24" t="str">
        <f>[4]签字版本!B128</f>
        <v>邱长树</v>
      </c>
      <c r="C128" s="24" t="str">
        <f>SUBSTITUTE([4]签字版本!C128,MID([4]签字版本!C128,7,8),"********")</f>
        <v>352627********1915</v>
      </c>
      <c r="D128" s="25" t="str">
        <f>SUBSTITUTE([4]签字版本!D128,MID([4]签字版本!D128,4,4),"****")</f>
        <v>136****6479</v>
      </c>
      <c r="E128" s="24" t="str">
        <f>[4]签字版本!E128</f>
        <v>邱赖村</v>
      </c>
      <c r="F128" s="26">
        <f>[4]签字版本!F128</f>
        <v>4</v>
      </c>
      <c r="G128" s="26">
        <f t="shared" si="2"/>
        <v>4</v>
      </c>
      <c r="H128" s="26">
        <f t="shared" si="3"/>
        <v>120</v>
      </c>
      <c r="I128" s="26">
        <f>[4]签字版本!J128</f>
        <v>24</v>
      </c>
      <c r="J128" s="25" t="str">
        <f>SUBSTITUTE([4]签字版本!K128,MID([4]签字版本!K128,9,7),"*******")</f>
        <v>90908210*******0042256</v>
      </c>
      <c r="K128" s="24" t="str">
        <f>[4]签字版本!L128</f>
        <v>连城县农村信用联社罗坊信用社</v>
      </c>
    </row>
    <row r="129" spans="1:11">
      <c r="A129" s="24" t="str">
        <f>[4]签字版本!A129</f>
        <v>123</v>
      </c>
      <c r="B129" s="24" t="str">
        <f>[4]签字版本!B129</f>
        <v>罗国良</v>
      </c>
      <c r="C129" s="24" t="str">
        <f>SUBSTITUTE([4]签字版本!C129,MID([4]签字版本!C129,7,8),"********")</f>
        <v>352627********191X</v>
      </c>
      <c r="D129" s="25" t="str">
        <f>SUBSTITUTE([4]签字版本!D129,MID([4]签字版本!D129,4,4),"****")</f>
        <v/>
      </c>
      <c r="E129" s="24" t="str">
        <f>[4]签字版本!E129</f>
        <v>邱赖村</v>
      </c>
      <c r="F129" s="26">
        <f>[4]签字版本!F129</f>
        <v>1.54</v>
      </c>
      <c r="G129" s="26">
        <f t="shared" si="2"/>
        <v>1.54</v>
      </c>
      <c r="H129" s="26">
        <f t="shared" si="3"/>
        <v>46.2</v>
      </c>
      <c r="I129" s="26">
        <f>[4]签字版本!J129</f>
        <v>9.24</v>
      </c>
      <c r="J129" s="25" t="str">
        <f>SUBSTITUTE([4]签字版本!K129,MID([4]签字版本!K129,9,7),"*******")</f>
        <v>62218405*******4970</v>
      </c>
      <c r="K129" s="24" t="str">
        <f>[4]签字版本!L129</f>
        <v>连城县农村信用联社罗坊信用社</v>
      </c>
    </row>
    <row r="130" spans="1:11">
      <c r="A130" s="24" t="str">
        <f>[4]签字版本!A130</f>
        <v>124</v>
      </c>
      <c r="B130" s="24" t="str">
        <f>[4]签字版本!B130</f>
        <v>刁水林</v>
      </c>
      <c r="C130" s="24" t="str">
        <f>SUBSTITUTE([4]签字版本!C130,MID([4]签字版本!C130,7,8),"********")</f>
        <v>352627********1912</v>
      </c>
      <c r="D130" s="25" t="str">
        <f>SUBSTITUTE([4]签字版本!D130,MID([4]签字版本!D130,4,4),"****")</f>
        <v>134****4748</v>
      </c>
      <c r="E130" s="24" t="str">
        <f>[4]签字版本!E130</f>
        <v>邱赖村</v>
      </c>
      <c r="F130" s="26">
        <f>[4]签字版本!F130</f>
        <v>4.83</v>
      </c>
      <c r="G130" s="26">
        <f t="shared" si="2"/>
        <v>4.83</v>
      </c>
      <c r="H130" s="26">
        <f t="shared" si="3"/>
        <v>144.9</v>
      </c>
      <c r="I130" s="26">
        <f>[4]签字版本!J130</f>
        <v>28.98</v>
      </c>
      <c r="J130" s="25" t="str">
        <f>SUBSTITUTE([4]签字版本!K130,MID([4]签字版本!K130,9,7),"*******")</f>
        <v>90908210*******0042283</v>
      </c>
      <c r="K130" s="24" t="str">
        <f>[4]签字版本!L130</f>
        <v>连城县农村信用联社罗坊信用社</v>
      </c>
    </row>
    <row r="131" spans="1:11">
      <c r="A131" s="24" t="str">
        <f>[4]签字版本!A131</f>
        <v>125</v>
      </c>
      <c r="B131" s="24" t="str">
        <f>[4]签字版本!B131</f>
        <v>邱长财</v>
      </c>
      <c r="C131" s="24" t="str">
        <f>SUBSTITUTE([4]签字版本!C131,MID([4]签字版本!C131,7,8),"********")</f>
        <v>352627********1911</v>
      </c>
      <c r="D131" s="25" t="str">
        <f>SUBSTITUTE([4]签字版本!D131,MID([4]签字版本!D131,4,4),"****")</f>
        <v>312****</v>
      </c>
      <c r="E131" s="24" t="str">
        <f>[4]签字版本!E131</f>
        <v>邱赖村</v>
      </c>
      <c r="F131" s="26">
        <f>[4]签字版本!F131</f>
        <v>2.74</v>
      </c>
      <c r="G131" s="26">
        <f t="shared" si="2"/>
        <v>2.74</v>
      </c>
      <c r="H131" s="26">
        <f t="shared" si="3"/>
        <v>82.2</v>
      </c>
      <c r="I131" s="26">
        <f>[4]签字版本!J131</f>
        <v>16.44</v>
      </c>
      <c r="J131" s="25" t="str">
        <f>SUBSTITUTE([4]签字版本!K131,MID([4]签字版本!K131,9,7),"*******")</f>
        <v>62218405*******4913</v>
      </c>
      <c r="K131" s="24" t="str">
        <f>[4]签字版本!L131</f>
        <v>连城县农村信用联社罗坊信用社</v>
      </c>
    </row>
    <row r="132" spans="1:11">
      <c r="A132" s="24" t="str">
        <f>[4]签字版本!A132</f>
        <v>126</v>
      </c>
      <c r="B132" s="24" t="str">
        <f>[4]签字版本!B132</f>
        <v>赖世宜</v>
      </c>
      <c r="C132" s="24" t="str">
        <f>SUBSTITUTE([4]签字版本!C132,MID([4]签字版本!C132,7,8),"********")</f>
        <v>352627********1916</v>
      </c>
      <c r="D132" s="25" t="str">
        <f>SUBSTITUTE([4]签字版本!D132,MID([4]签字版本!D132,4,4),"****")</f>
        <v/>
      </c>
      <c r="E132" s="24" t="str">
        <f>[4]签字版本!E132</f>
        <v>邱赖村</v>
      </c>
      <c r="F132" s="26">
        <f>[4]签字版本!F132</f>
        <v>0.3</v>
      </c>
      <c r="G132" s="26">
        <f t="shared" si="2"/>
        <v>0.3</v>
      </c>
      <c r="H132" s="26">
        <f t="shared" si="3"/>
        <v>9</v>
      </c>
      <c r="I132" s="26">
        <f>[4]签字版本!J132</f>
        <v>1.8</v>
      </c>
      <c r="J132" s="25" t="str">
        <f>SUBSTITUTE([4]签字版本!K132,MID([4]签字版本!K132,9,7),"*******")</f>
        <v>62218405*******4491</v>
      </c>
      <c r="K132" s="24" t="str">
        <f>[4]签字版本!L132</f>
        <v>连城县农村信用联社罗坊信用社</v>
      </c>
    </row>
    <row r="133" spans="1:11">
      <c r="A133" s="24" t="str">
        <f>[4]签字版本!A133</f>
        <v>127</v>
      </c>
      <c r="B133" s="24" t="str">
        <f>[4]签字版本!B133</f>
        <v>罗金生</v>
      </c>
      <c r="C133" s="24" t="str">
        <f>SUBSTITUTE([4]签字版本!C133,MID([4]签字版本!C133,7,8),"********")</f>
        <v>352627********191X</v>
      </c>
      <c r="D133" s="25" t="str">
        <f>SUBSTITUTE([4]签字版本!D133,MID([4]签字版本!D133,4,4),"****")</f>
        <v>152****6571</v>
      </c>
      <c r="E133" s="24" t="str">
        <f>[4]签字版本!E133</f>
        <v>邱赖村</v>
      </c>
      <c r="F133" s="26">
        <f>[4]签字版本!F133</f>
        <v>5.2</v>
      </c>
      <c r="G133" s="26">
        <f t="shared" si="2"/>
        <v>5.2</v>
      </c>
      <c r="H133" s="26">
        <f t="shared" si="3"/>
        <v>156</v>
      </c>
      <c r="I133" s="26">
        <f>[4]签字版本!J133</f>
        <v>31.2</v>
      </c>
      <c r="J133" s="25" t="str">
        <f>SUBSTITUTE([4]签字版本!K133,MID([4]签字版本!K133,9,7),"*******")</f>
        <v>62218405*******4459</v>
      </c>
      <c r="K133" s="24" t="str">
        <f>[4]签字版本!L133</f>
        <v>连城县农村信用联社罗坊信用社</v>
      </c>
    </row>
    <row r="134" spans="1:11">
      <c r="A134" s="24" t="str">
        <f>[4]签字版本!A134</f>
        <v>128</v>
      </c>
      <c r="B134" s="24" t="str">
        <f>[4]签字版本!B134</f>
        <v>罗其旺</v>
      </c>
      <c r="C134" s="24" t="str">
        <f>SUBSTITUTE([4]签字版本!C134,MID([4]签字版本!C134,7,8),"********")</f>
        <v>352627********1915</v>
      </c>
      <c r="D134" s="25" t="str">
        <f>SUBSTITUTE([4]签字版本!D134,MID([4]签字版本!D134,4,4),"****")</f>
        <v>158****4500</v>
      </c>
      <c r="E134" s="24" t="str">
        <f>[4]签字版本!E134</f>
        <v>邱赖村</v>
      </c>
      <c r="F134" s="26">
        <f>[4]签字版本!F134</f>
        <v>1.09</v>
      </c>
      <c r="G134" s="26">
        <f t="shared" si="2"/>
        <v>1.09</v>
      </c>
      <c r="H134" s="26">
        <f t="shared" si="3"/>
        <v>32.7</v>
      </c>
      <c r="I134" s="26">
        <f>[4]签字版本!J134</f>
        <v>6.54</v>
      </c>
      <c r="J134" s="25" t="str">
        <f>SUBSTITUTE([4]签字版本!K134,MID([4]签字版本!K134,9,7),"*******")</f>
        <v>62218405*******4988</v>
      </c>
      <c r="K134" s="24" t="str">
        <f>[4]签字版本!L134</f>
        <v>连城县农村信用联社罗坊信用社</v>
      </c>
    </row>
    <row r="135" spans="1:11">
      <c r="A135" s="24" t="str">
        <f>[4]签字版本!A135</f>
        <v>129</v>
      </c>
      <c r="B135" s="24" t="str">
        <f>[4]签字版本!B135</f>
        <v>赖九洲</v>
      </c>
      <c r="C135" s="24" t="str">
        <f>SUBSTITUTE([4]签字版本!C135,MID([4]签字版本!C135,7,8),"********")</f>
        <v>352627********1939</v>
      </c>
      <c r="D135" s="25" t="str">
        <f>SUBSTITUTE([4]签字版本!D135,MID([4]签字版本!D135,4,4),"****")</f>
        <v>135****8751</v>
      </c>
      <c r="E135" s="24" t="str">
        <f>[4]签字版本!E135</f>
        <v>邱赖村</v>
      </c>
      <c r="F135" s="26">
        <f>[4]签字版本!F135</f>
        <v>3.26</v>
      </c>
      <c r="G135" s="26">
        <f t="shared" ref="G135:G198" si="4">F135</f>
        <v>3.26</v>
      </c>
      <c r="H135" s="26">
        <f t="shared" ref="H135:H198" si="5">G135*30</f>
        <v>97.8</v>
      </c>
      <c r="I135" s="26">
        <f>[4]签字版本!J135</f>
        <v>19.56</v>
      </c>
      <c r="J135" s="25" t="str">
        <f>SUBSTITUTE([4]签字版本!K135,MID([4]签字版本!K135,9,7),"*******")</f>
        <v>90908210*******0042443</v>
      </c>
      <c r="K135" s="24" t="str">
        <f>[4]签字版本!L135</f>
        <v>连城县农村信用联社罗坊信用社</v>
      </c>
    </row>
    <row r="136" spans="1:11">
      <c r="A136" s="24" t="str">
        <f>[4]签字版本!A136</f>
        <v>130</v>
      </c>
      <c r="B136" s="24" t="str">
        <f>[4]签字版本!B136</f>
        <v>邱长金</v>
      </c>
      <c r="C136" s="24" t="str">
        <f>SUBSTITUTE([4]签字版本!C136,MID([4]签字版本!C136,7,8),"********")</f>
        <v>350825********1919</v>
      </c>
      <c r="D136" s="25" t="str">
        <f>SUBSTITUTE([4]签字版本!D136,MID([4]签字版本!D136,4,4),"****")</f>
        <v>139****7921</v>
      </c>
      <c r="E136" s="24" t="str">
        <f>[4]签字版本!E136</f>
        <v>邱赖村</v>
      </c>
      <c r="F136" s="26">
        <f>[4]签字版本!F136</f>
        <v>2.61</v>
      </c>
      <c r="G136" s="26">
        <f t="shared" si="4"/>
        <v>2.61</v>
      </c>
      <c r="H136" s="26">
        <f t="shared" si="5"/>
        <v>78.3</v>
      </c>
      <c r="I136" s="26">
        <f>[4]签字版本!J136</f>
        <v>15.66</v>
      </c>
      <c r="J136" s="25" t="str">
        <f>SUBSTITUTE([4]签字版本!K136,MID([4]签字版本!K136,9,7),"*******")</f>
        <v>90908210*******0042274</v>
      </c>
      <c r="K136" s="24" t="str">
        <f>[4]签字版本!L136</f>
        <v>连城县农村信用联社罗坊信用社</v>
      </c>
    </row>
    <row r="137" spans="1:11">
      <c r="A137" s="24" t="str">
        <f>[4]签字版本!A137</f>
        <v>131</v>
      </c>
      <c r="B137" s="24" t="str">
        <f>[4]签字版本!B137</f>
        <v>杨秋娥</v>
      </c>
      <c r="C137" s="24" t="str">
        <f>SUBSTITUTE([4]签字版本!C137,MID([4]签字版本!C137,7,8),"********")</f>
        <v>352627********1921</v>
      </c>
      <c r="D137" s="25" t="str">
        <f>SUBSTITUTE([4]签字版本!D137,MID([4]签字版本!D137,4,4),"****")</f>
        <v>150****4271</v>
      </c>
      <c r="E137" s="24" t="str">
        <f>[4]签字版本!E137</f>
        <v>邱赖村</v>
      </c>
      <c r="F137" s="26">
        <f>[4]签字版本!F137</f>
        <v>3.17</v>
      </c>
      <c r="G137" s="26">
        <f t="shared" si="4"/>
        <v>3.17</v>
      </c>
      <c r="H137" s="26">
        <f t="shared" si="5"/>
        <v>95.1</v>
      </c>
      <c r="I137" s="26">
        <f>[4]签字版本!J137</f>
        <v>19.02</v>
      </c>
      <c r="J137" s="25" t="str">
        <f>SUBSTITUTE([4]签字版本!K137,MID([4]签字版本!K137,9,7),"*******")</f>
        <v>62218405*******4715</v>
      </c>
      <c r="K137" s="24" t="str">
        <f>[4]签字版本!L137</f>
        <v>连城县农村信用联社罗坊信用社</v>
      </c>
    </row>
    <row r="138" spans="1:11">
      <c r="A138" s="24" t="str">
        <f>[4]签字版本!A138</f>
        <v>132</v>
      </c>
      <c r="B138" s="24" t="str">
        <f>[4]签字版本!B138</f>
        <v>赖兴才</v>
      </c>
      <c r="C138" s="24" t="str">
        <f>SUBSTITUTE([4]签字版本!C138,MID([4]签字版本!C138,7,8),"********")</f>
        <v>352627********1919</v>
      </c>
      <c r="D138" s="25" t="str">
        <f>SUBSTITUTE([4]签字版本!D138,MID([4]签字版本!D138,4,4),"****")</f>
        <v>138****8141</v>
      </c>
      <c r="E138" s="24" t="str">
        <f>[4]签字版本!E138</f>
        <v>邱赖村</v>
      </c>
      <c r="F138" s="26">
        <f>[4]签字版本!F138</f>
        <v>3.18</v>
      </c>
      <c r="G138" s="26">
        <f t="shared" si="4"/>
        <v>3.18</v>
      </c>
      <c r="H138" s="26">
        <f t="shared" si="5"/>
        <v>95.4</v>
      </c>
      <c r="I138" s="26">
        <f>[4]签字版本!J138</f>
        <v>19.08</v>
      </c>
      <c r="J138" s="25" t="str">
        <f>SUBSTITUTE([4]签字版本!K138,MID([4]签字版本!K138,9,7),"*******")</f>
        <v>90908210*******0042425</v>
      </c>
      <c r="K138" s="24" t="str">
        <f>[4]签字版本!L138</f>
        <v>连城县农村信用联社罗坊信用社</v>
      </c>
    </row>
    <row r="139" spans="1:11">
      <c r="A139" s="24" t="str">
        <f>[4]签字版本!A139</f>
        <v>133</v>
      </c>
      <c r="B139" s="24" t="str">
        <f>[4]签字版本!B139</f>
        <v>罗会保</v>
      </c>
      <c r="C139" s="24" t="str">
        <f>SUBSTITUTE([4]签字版本!C139,MID([4]签字版本!C139,7,8),"********")</f>
        <v>352627********1918</v>
      </c>
      <c r="D139" s="25" t="str">
        <f>SUBSTITUTE([4]签字版本!D139,MID([4]签字版本!D139,4,4),"****")</f>
        <v>134****5615</v>
      </c>
      <c r="E139" s="24" t="str">
        <f>[4]签字版本!E139</f>
        <v>邱赖村</v>
      </c>
      <c r="F139" s="26">
        <f>[4]签字版本!F139</f>
        <v>2.96</v>
      </c>
      <c r="G139" s="26">
        <f t="shared" si="4"/>
        <v>2.96</v>
      </c>
      <c r="H139" s="26">
        <f t="shared" si="5"/>
        <v>88.8</v>
      </c>
      <c r="I139" s="26">
        <f>[4]签字版本!J139</f>
        <v>17.76</v>
      </c>
      <c r="J139" s="25" t="str">
        <f>SUBSTITUTE([4]签字版本!K139,MID([4]签字版本!K139,9,7),"*******")</f>
        <v>90908210*******0042381</v>
      </c>
      <c r="K139" s="24" t="str">
        <f>[4]签字版本!L139</f>
        <v>连城县农村信用联社罗坊信用社</v>
      </c>
    </row>
    <row r="140" spans="1:11">
      <c r="A140" s="24" t="str">
        <f>[4]签字版本!A140</f>
        <v>134</v>
      </c>
      <c r="B140" s="24" t="str">
        <f>[4]签字版本!B140</f>
        <v>罗龙海</v>
      </c>
      <c r="C140" s="24" t="str">
        <f>SUBSTITUTE([4]签字版本!C140,MID([4]签字版本!C140,7,8),"********")</f>
        <v>350825********1950</v>
      </c>
      <c r="D140" s="25" t="str">
        <f>SUBSTITUTE([4]签字版本!D140,MID([4]签字版本!D140,4,4),"****")</f>
        <v>182****1393</v>
      </c>
      <c r="E140" s="24" t="str">
        <f>[4]签字版本!E140</f>
        <v>邱赖村</v>
      </c>
      <c r="F140" s="26">
        <f>[4]签字版本!F140</f>
        <v>2.5</v>
      </c>
      <c r="G140" s="26">
        <f t="shared" si="4"/>
        <v>2.5</v>
      </c>
      <c r="H140" s="26">
        <f t="shared" si="5"/>
        <v>75</v>
      </c>
      <c r="I140" s="26">
        <f>[4]签字版本!J140</f>
        <v>15</v>
      </c>
      <c r="J140" s="25" t="str">
        <f>SUBSTITUTE([4]签字版本!K140,MID([4]签字版本!K140,9,7),"*******")</f>
        <v>90908210*******0042470</v>
      </c>
      <c r="K140" s="24" t="str">
        <f>[4]签字版本!L140</f>
        <v>连城县农村信用联社罗坊信用社</v>
      </c>
    </row>
    <row r="141" spans="1:11">
      <c r="A141" s="24" t="str">
        <f>[4]签字版本!A141</f>
        <v>135</v>
      </c>
      <c r="B141" s="24" t="str">
        <f>[4]签字版本!B141</f>
        <v>李富华</v>
      </c>
      <c r="C141" s="24" t="str">
        <f>SUBSTITUTE([4]签字版本!C141,MID([4]签字版本!C141,7,8),"********")</f>
        <v>352627********1927</v>
      </c>
      <c r="D141" s="25" t="str">
        <f>SUBSTITUTE([4]签字版本!D141,MID([4]签字版本!D141,4,4),"****")</f>
        <v/>
      </c>
      <c r="E141" s="24" t="str">
        <f>[4]签字版本!E141</f>
        <v>邱赖村</v>
      </c>
      <c r="F141" s="26">
        <f>[4]签字版本!F141</f>
        <v>4.58</v>
      </c>
      <c r="G141" s="26">
        <f t="shared" si="4"/>
        <v>4.58</v>
      </c>
      <c r="H141" s="26">
        <f t="shared" si="5"/>
        <v>137.4</v>
      </c>
      <c r="I141" s="26">
        <f>[4]签字版本!J141</f>
        <v>27.48</v>
      </c>
      <c r="J141" s="25" t="str">
        <f>SUBSTITUTE([4]签字版本!K141,MID([4]签字版本!K141,9,7),"*******")</f>
        <v>62218405*******5829</v>
      </c>
      <c r="K141" s="24" t="str">
        <f>[4]签字版本!L141</f>
        <v>连城县农村信用联社罗坊信用社</v>
      </c>
    </row>
    <row r="142" spans="1:11">
      <c r="A142" s="24" t="str">
        <f>[4]签字版本!A142</f>
        <v>136</v>
      </c>
      <c r="B142" s="24" t="str">
        <f>[4]签字版本!B142</f>
        <v>赖其贵</v>
      </c>
      <c r="C142" s="24" t="str">
        <f>SUBSTITUTE([4]签字版本!C142,MID([4]签字版本!C142,7,8),"********")</f>
        <v>352627********1916</v>
      </c>
      <c r="D142" s="25" t="str">
        <f>SUBSTITUTE([4]签字版本!D142,MID([4]签字版本!D142,4,4),"****")</f>
        <v>150****5034</v>
      </c>
      <c r="E142" s="24" t="str">
        <f>[4]签字版本!E142</f>
        <v>邱赖村</v>
      </c>
      <c r="F142" s="26">
        <f>[4]签字版本!F142</f>
        <v>2.38</v>
      </c>
      <c r="G142" s="26">
        <f t="shared" si="4"/>
        <v>2.38</v>
      </c>
      <c r="H142" s="26">
        <f t="shared" si="5"/>
        <v>71.4</v>
      </c>
      <c r="I142" s="26">
        <f>[4]签字版本!J142</f>
        <v>14.28</v>
      </c>
      <c r="J142" s="25" t="str">
        <f>SUBSTITUTE([4]签字版本!K142,MID([4]签字版本!K142,9,7),"*******")</f>
        <v>90908210*******0042657</v>
      </c>
      <c r="K142" s="24" t="str">
        <f>[4]签字版本!L142</f>
        <v>连城县农村信用联社罗坊信用社</v>
      </c>
    </row>
    <row r="143" spans="1:11">
      <c r="A143" s="24" t="str">
        <f>[4]签字版本!A143</f>
        <v>137</v>
      </c>
      <c r="B143" s="24" t="str">
        <f>[4]签字版本!B143</f>
        <v>赖其海</v>
      </c>
      <c r="C143" s="24" t="str">
        <f>SUBSTITUTE([4]签字版本!C143,MID([4]签字版本!C143,7,8),"********")</f>
        <v>352627********1916</v>
      </c>
      <c r="D143" s="25" t="str">
        <f>SUBSTITUTE([4]签字版本!D143,MID([4]签字版本!D143,4,4),"****")</f>
        <v>187****9978</v>
      </c>
      <c r="E143" s="24" t="str">
        <f>[4]签字版本!E143</f>
        <v>邱赖村</v>
      </c>
      <c r="F143" s="26">
        <f>[4]签字版本!F143</f>
        <v>2.07</v>
      </c>
      <c r="G143" s="26">
        <f t="shared" si="4"/>
        <v>2.07</v>
      </c>
      <c r="H143" s="26">
        <f t="shared" si="5"/>
        <v>62.1</v>
      </c>
      <c r="I143" s="26">
        <f>[4]签字版本!J143</f>
        <v>12.42</v>
      </c>
      <c r="J143" s="25" t="str">
        <f>SUBSTITUTE([4]签字版本!K143,MID([4]签字版本!K143,9,7),"*******")</f>
        <v>90908210*******0042666</v>
      </c>
      <c r="K143" s="24" t="str">
        <f>[4]签字版本!L143</f>
        <v>连城县农村信用联社罗坊信用社</v>
      </c>
    </row>
    <row r="144" spans="1:11">
      <c r="A144" s="24" t="str">
        <f>[4]签字版本!A144</f>
        <v>138</v>
      </c>
      <c r="B144" s="24" t="str">
        <f>[4]签字版本!B144</f>
        <v>赖其宗</v>
      </c>
      <c r="C144" s="24" t="str">
        <f>SUBSTITUTE([4]签字版本!C144,MID([4]签字版本!C144,7,8),"********")</f>
        <v>352627********1918</v>
      </c>
      <c r="D144" s="25" t="str">
        <f>SUBSTITUTE([4]签字版本!D144,MID([4]签字版本!D144,4,4),"****")</f>
        <v>150****8362</v>
      </c>
      <c r="E144" s="24" t="str">
        <f>[4]签字版本!E144</f>
        <v>邱赖村</v>
      </c>
      <c r="F144" s="26">
        <f>[4]签字版本!F144</f>
        <v>6.98</v>
      </c>
      <c r="G144" s="26">
        <f t="shared" si="4"/>
        <v>6.98</v>
      </c>
      <c r="H144" s="26">
        <f t="shared" si="5"/>
        <v>209.4</v>
      </c>
      <c r="I144" s="26">
        <f>[4]签字版本!J144</f>
        <v>41.88</v>
      </c>
      <c r="J144" s="25" t="str">
        <f>SUBSTITUTE([4]签字版本!K144,MID([4]签字版本!K144,9,7),"*******")</f>
        <v>90908210*******0042531</v>
      </c>
      <c r="K144" s="24" t="str">
        <f>[4]签字版本!L144</f>
        <v>连城县农村信用联社罗坊信用社</v>
      </c>
    </row>
    <row r="145" spans="1:11">
      <c r="A145" s="24" t="str">
        <f>[4]签字版本!A145</f>
        <v>139</v>
      </c>
      <c r="B145" s="24" t="str">
        <f>[4]签字版本!B145</f>
        <v>赖才明</v>
      </c>
      <c r="C145" s="24" t="str">
        <f>SUBSTITUTE([4]签字版本!C145,MID([4]签字版本!C145,7,8),"********")</f>
        <v>352627********1917</v>
      </c>
      <c r="D145" s="25" t="str">
        <f>SUBSTITUTE([4]签字版本!D145,MID([4]签字版本!D145,4,4),"****")</f>
        <v>138****3367</v>
      </c>
      <c r="E145" s="24" t="str">
        <f>[4]签字版本!E145</f>
        <v>邱赖村</v>
      </c>
      <c r="F145" s="26">
        <f>[4]签字版本!F145</f>
        <v>4.11</v>
      </c>
      <c r="G145" s="26">
        <f t="shared" si="4"/>
        <v>4.11</v>
      </c>
      <c r="H145" s="26">
        <f t="shared" si="5"/>
        <v>123.3</v>
      </c>
      <c r="I145" s="26">
        <f>[4]签字版本!J145</f>
        <v>24.66</v>
      </c>
      <c r="J145" s="25" t="str">
        <f>SUBSTITUTE([4]签字版本!K145,MID([4]签字版本!K145,9,7),"*******")</f>
        <v>90908210*******0042675</v>
      </c>
      <c r="K145" s="24" t="str">
        <f>[4]签字版本!L145</f>
        <v>连城县农村信用联社罗坊信用社</v>
      </c>
    </row>
    <row r="146" spans="1:11">
      <c r="A146" s="24" t="str">
        <f>[4]签字版本!A146</f>
        <v>140</v>
      </c>
      <c r="B146" s="24" t="str">
        <f>[4]签字版本!B146</f>
        <v>赖其森</v>
      </c>
      <c r="C146" s="24" t="str">
        <f>SUBSTITUTE([4]签字版本!C146,MID([4]签字版本!C146,7,8),"********")</f>
        <v>352627********1913</v>
      </c>
      <c r="D146" s="25" t="str">
        <f>SUBSTITUTE([4]签字版本!D146,MID([4]签字版本!D146,4,4),"****")</f>
        <v>135****2709</v>
      </c>
      <c r="E146" s="24" t="str">
        <f>[4]签字版本!E146</f>
        <v>邱赖村</v>
      </c>
      <c r="F146" s="26">
        <f>[4]签字版本!F146</f>
        <v>5.74</v>
      </c>
      <c r="G146" s="26">
        <f t="shared" si="4"/>
        <v>5.74</v>
      </c>
      <c r="H146" s="26">
        <f t="shared" si="5"/>
        <v>172.2</v>
      </c>
      <c r="I146" s="26">
        <f>[4]签字版本!J146</f>
        <v>34.44</v>
      </c>
      <c r="J146" s="25" t="str">
        <f>SUBSTITUTE([4]签字版本!K146,MID([4]签字版本!K146,9,7),"*******")</f>
        <v>90908210*******0042700</v>
      </c>
      <c r="K146" s="24" t="str">
        <f>[4]签字版本!L146</f>
        <v>连城县农村信用联社罗坊信用社</v>
      </c>
    </row>
    <row r="147" spans="1:11">
      <c r="A147" s="24" t="str">
        <f>[4]签字版本!A147</f>
        <v>141</v>
      </c>
      <c r="B147" s="24" t="str">
        <f>[4]签字版本!B147</f>
        <v>赖金升</v>
      </c>
      <c r="C147" s="24" t="str">
        <f>SUBSTITUTE([4]签字版本!C147,MID([4]签字版本!C147,7,8),"********")</f>
        <v>352627********1911</v>
      </c>
      <c r="D147" s="25" t="str">
        <f>SUBSTITUTE([4]签字版本!D147,MID([4]签字版本!D147,4,4),"****")</f>
        <v>156****0317</v>
      </c>
      <c r="E147" s="24" t="str">
        <f>[4]签字版本!E147</f>
        <v>邱赖村</v>
      </c>
      <c r="F147" s="26">
        <f>[4]签字版本!F147</f>
        <v>7.11</v>
      </c>
      <c r="G147" s="26">
        <f t="shared" si="4"/>
        <v>7.11</v>
      </c>
      <c r="H147" s="26">
        <f t="shared" si="5"/>
        <v>213.3</v>
      </c>
      <c r="I147" s="26">
        <f>[4]签字版本!J147</f>
        <v>42.66</v>
      </c>
      <c r="J147" s="25" t="str">
        <f>SUBSTITUTE([4]签字版本!K147,MID([4]签字版本!K147,9,7),"*******")</f>
        <v>90908210*******0042577</v>
      </c>
      <c r="K147" s="24" t="str">
        <f>[4]签字版本!L147</f>
        <v>连城县农村信用联社罗坊信用社</v>
      </c>
    </row>
    <row r="148" spans="1:11">
      <c r="A148" s="24" t="str">
        <f>[4]签字版本!A148</f>
        <v>142</v>
      </c>
      <c r="B148" s="24" t="str">
        <f>[4]签字版本!B148</f>
        <v>赖林生</v>
      </c>
      <c r="C148" s="24" t="str">
        <f>SUBSTITUTE([4]签字版本!C148,MID([4]签字版本!C148,7,8),"********")</f>
        <v>350825********191X</v>
      </c>
      <c r="D148" s="25" t="str">
        <f>SUBSTITUTE([4]签字版本!D148,MID([4]签字版本!D148,4,4),"****")</f>
        <v/>
      </c>
      <c r="E148" s="24" t="str">
        <f>[4]签字版本!E148</f>
        <v>邱赖村</v>
      </c>
      <c r="F148" s="26">
        <f>[4]签字版本!F148</f>
        <v>0.21</v>
      </c>
      <c r="G148" s="26">
        <f t="shared" si="4"/>
        <v>0.21</v>
      </c>
      <c r="H148" s="26">
        <f t="shared" si="5"/>
        <v>6.3</v>
      </c>
      <c r="I148" s="26">
        <f>[4]签字版本!J148</f>
        <v>1.26</v>
      </c>
      <c r="J148" s="25" t="str">
        <f>SUBSTITUTE([4]签字版本!K148,MID([4]签字版本!K148,9,7),"*******")</f>
        <v>62218405*******5233</v>
      </c>
      <c r="K148" s="24" t="str">
        <f>[4]签字版本!L148</f>
        <v>连城县农村信用联社罗坊信用社</v>
      </c>
    </row>
    <row r="149" spans="1:11">
      <c r="A149" s="24" t="str">
        <f>[4]签字版本!A149</f>
        <v>143</v>
      </c>
      <c r="B149" s="24" t="str">
        <f>[4]签字版本!B149</f>
        <v>赖昌善</v>
      </c>
      <c r="C149" s="24" t="str">
        <f>SUBSTITUTE([4]签字版本!C149,MID([4]签字版本!C149,7,8),"********")</f>
        <v>352627********1939</v>
      </c>
      <c r="D149" s="25" t="str">
        <f>SUBSTITUTE([4]签字版本!D149,MID([4]签字版本!D149,4,4),"****")</f>
        <v>151****7375</v>
      </c>
      <c r="E149" s="24" t="str">
        <f>[4]签字版本!E149</f>
        <v>邱赖村</v>
      </c>
      <c r="F149" s="26">
        <f>[4]签字版本!F149</f>
        <v>1.89</v>
      </c>
      <c r="G149" s="26">
        <f t="shared" si="4"/>
        <v>1.89</v>
      </c>
      <c r="H149" s="26">
        <f t="shared" si="5"/>
        <v>56.7</v>
      </c>
      <c r="I149" s="26">
        <f>[4]签字版本!J149</f>
        <v>11.34</v>
      </c>
      <c r="J149" s="25" t="str">
        <f>SUBSTITUTE([4]签字版本!K149,MID([4]签字版本!K149,9,7),"*******")</f>
        <v>90908210*******0042595</v>
      </c>
      <c r="K149" s="24" t="str">
        <f>[4]签字版本!L149</f>
        <v>连城县农村信用联社罗坊信用社</v>
      </c>
    </row>
    <row r="150" spans="1:11">
      <c r="A150" s="24" t="str">
        <f>[4]签字版本!A150</f>
        <v>144</v>
      </c>
      <c r="B150" s="24" t="str">
        <f>[4]签字版本!B150</f>
        <v>赖昌梅</v>
      </c>
      <c r="C150" s="24" t="str">
        <f>SUBSTITUTE([4]签字版本!C150,MID([4]签字版本!C150,7,8),"********")</f>
        <v>352627********1918</v>
      </c>
      <c r="D150" s="25" t="str">
        <f>SUBSTITUTE([4]签字版本!D150,MID([4]签字版本!D150,4,4),"****")</f>
        <v>138****4267</v>
      </c>
      <c r="E150" s="24" t="str">
        <f>[4]签字版本!E150</f>
        <v>邱赖村</v>
      </c>
      <c r="F150" s="26">
        <f>[4]签字版本!F150</f>
        <v>2.04</v>
      </c>
      <c r="G150" s="26">
        <f t="shared" si="4"/>
        <v>2.04</v>
      </c>
      <c r="H150" s="26">
        <f t="shared" si="5"/>
        <v>61.2</v>
      </c>
      <c r="I150" s="26">
        <f>[4]签字版本!J150</f>
        <v>12.24</v>
      </c>
      <c r="J150" s="25" t="str">
        <f>SUBSTITUTE([4]签字版本!K150,MID([4]签字版本!K150,9,7),"*******")</f>
        <v>90908210*******0042513</v>
      </c>
      <c r="K150" s="24" t="str">
        <f>[4]签字版本!L150</f>
        <v>连城县农村信用联社罗坊信用社</v>
      </c>
    </row>
    <row r="151" spans="1:11">
      <c r="A151" s="24" t="str">
        <f>[4]签字版本!A151</f>
        <v>145</v>
      </c>
      <c r="B151" s="24" t="str">
        <f>[4]签字版本!B151</f>
        <v>赖太阳</v>
      </c>
      <c r="C151" s="24" t="str">
        <f>SUBSTITUTE([4]签字版本!C151,MID([4]签字版本!C151,7,8),"********")</f>
        <v>352627********1916</v>
      </c>
      <c r="D151" s="25" t="str">
        <f>SUBSTITUTE([4]签字版本!D151,MID([4]签字版本!D151,4,4),"****")</f>
        <v>139****9257</v>
      </c>
      <c r="E151" s="24" t="str">
        <f>[4]签字版本!E151</f>
        <v>邱赖村</v>
      </c>
      <c r="F151" s="26">
        <f>[4]签字版本!F151</f>
        <v>6.12</v>
      </c>
      <c r="G151" s="26">
        <f t="shared" si="4"/>
        <v>6.12</v>
      </c>
      <c r="H151" s="26">
        <f t="shared" si="5"/>
        <v>183.6</v>
      </c>
      <c r="I151" s="26">
        <f>[4]签字版本!J151</f>
        <v>36.72</v>
      </c>
      <c r="J151" s="25" t="str">
        <f>SUBSTITUTE([4]签字版本!K151,MID([4]签字版本!K151,9,7),"*******")</f>
        <v>90908210*******0042737</v>
      </c>
      <c r="K151" s="24" t="str">
        <f>[4]签字版本!L151</f>
        <v>连城县农村信用联社罗坊信用社</v>
      </c>
    </row>
    <row r="152" spans="1:11">
      <c r="A152" s="24" t="str">
        <f>[4]签字版本!A152</f>
        <v>146</v>
      </c>
      <c r="B152" s="24" t="str">
        <f>[4]签字版本!B152</f>
        <v>赖其金</v>
      </c>
      <c r="C152" s="24" t="str">
        <f>SUBSTITUTE([4]签字版本!C152,MID([4]签字版本!C152,7,8),"********")</f>
        <v>352627********1917</v>
      </c>
      <c r="D152" s="25" t="str">
        <f>SUBSTITUTE([4]签字版本!D152,MID([4]签字版本!D152,4,4),"****")</f>
        <v>135****0984</v>
      </c>
      <c r="E152" s="24" t="str">
        <f>[4]签字版本!E152</f>
        <v>邱赖村</v>
      </c>
      <c r="F152" s="26">
        <f>[4]签字版本!F152</f>
        <v>6.04</v>
      </c>
      <c r="G152" s="26">
        <f t="shared" si="4"/>
        <v>6.04</v>
      </c>
      <c r="H152" s="26">
        <f t="shared" si="5"/>
        <v>181.2</v>
      </c>
      <c r="I152" s="26">
        <f>[4]签字版本!J152</f>
        <v>36.24</v>
      </c>
      <c r="J152" s="25" t="str">
        <f>SUBSTITUTE([4]签字版本!K152,MID([4]签字版本!K152,9,7),"*******")</f>
        <v>90908210*******0042719</v>
      </c>
      <c r="K152" s="24" t="str">
        <f>[4]签字版本!L152</f>
        <v>连城县农村信用联社罗坊信用社</v>
      </c>
    </row>
    <row r="153" spans="1:11">
      <c r="A153" s="24" t="str">
        <f>[4]签字版本!A153</f>
        <v>147</v>
      </c>
      <c r="B153" s="24" t="str">
        <f>[4]签字版本!B153</f>
        <v>赖其亮</v>
      </c>
      <c r="C153" s="24" t="str">
        <f>SUBSTITUTE([4]签字版本!C153,MID([4]签字版本!C153,7,8),"********")</f>
        <v>352627********1916</v>
      </c>
      <c r="D153" s="25" t="str">
        <f>SUBSTITUTE([4]签字版本!D153,MID([4]签字版本!D153,4,4),"****")</f>
        <v>151****5343</v>
      </c>
      <c r="E153" s="24" t="str">
        <f>[4]签字版本!E153</f>
        <v>邱赖村</v>
      </c>
      <c r="F153" s="26">
        <f>[4]签字版本!F153</f>
        <v>6.01</v>
      </c>
      <c r="G153" s="26">
        <f t="shared" si="4"/>
        <v>6.01</v>
      </c>
      <c r="H153" s="26">
        <f t="shared" si="5"/>
        <v>180.3</v>
      </c>
      <c r="I153" s="26">
        <f>[4]签字版本!J153</f>
        <v>36.06</v>
      </c>
      <c r="J153" s="25" t="str">
        <f>SUBSTITUTE([4]签字版本!K153,MID([4]签字版本!K153,9,7),"*******")</f>
        <v>90908210*******0042773</v>
      </c>
      <c r="K153" s="24" t="str">
        <f>[4]签字版本!L153</f>
        <v>连城县农村信用联社罗坊信用社</v>
      </c>
    </row>
    <row r="154" spans="1:11">
      <c r="A154" s="24" t="str">
        <f>[4]签字版本!A154</f>
        <v>148</v>
      </c>
      <c r="B154" s="24" t="str">
        <f>[4]签字版本!B154</f>
        <v>童三姐</v>
      </c>
      <c r="C154" s="24" t="str">
        <f>SUBSTITUTE([4]签字版本!C154,MID([4]签字版本!C154,7,8),"********")</f>
        <v>352627********1927</v>
      </c>
      <c r="D154" s="25" t="str">
        <f>SUBSTITUTE([4]签字版本!D154,MID([4]签字版本!D154,4,4),"****")</f>
        <v>150****2790</v>
      </c>
      <c r="E154" s="24" t="str">
        <f>[4]签字版本!E154</f>
        <v>邱赖村</v>
      </c>
      <c r="F154" s="26">
        <f>[4]签字版本!F154</f>
        <v>3.83</v>
      </c>
      <c r="G154" s="26">
        <f t="shared" si="4"/>
        <v>3.83</v>
      </c>
      <c r="H154" s="26">
        <f t="shared" si="5"/>
        <v>114.9</v>
      </c>
      <c r="I154" s="26">
        <f>[4]签字版本!J154</f>
        <v>22.98</v>
      </c>
      <c r="J154" s="25" t="str">
        <f>SUBSTITUTE([4]签字版本!K154,MID([4]签字版本!K154,9,7),"*******")</f>
        <v>90908210*******0042764</v>
      </c>
      <c r="K154" s="24" t="str">
        <f>[4]签字版本!L154</f>
        <v>连城县农村信用联社罗坊信用社</v>
      </c>
    </row>
    <row r="155" spans="1:11">
      <c r="A155" s="24" t="str">
        <f>[4]签字版本!A155</f>
        <v>149</v>
      </c>
      <c r="B155" s="24" t="str">
        <f>[4]签字版本!B155</f>
        <v>赖长水</v>
      </c>
      <c r="C155" s="24" t="str">
        <f>SUBSTITUTE([4]签字版本!C155,MID([4]签字版本!C155,7,8),"********")</f>
        <v>352627********1915</v>
      </c>
      <c r="D155" s="25" t="str">
        <f>SUBSTITUTE([4]签字版本!D155,MID([4]签字版本!D155,4,4),"****")</f>
        <v>135****1131</v>
      </c>
      <c r="E155" s="24" t="str">
        <f>[4]签字版本!E155</f>
        <v>邱赖村</v>
      </c>
      <c r="F155" s="26">
        <f>[4]签字版本!F155</f>
        <v>5.1</v>
      </c>
      <c r="G155" s="26">
        <f t="shared" si="4"/>
        <v>5.1</v>
      </c>
      <c r="H155" s="26">
        <f t="shared" si="5"/>
        <v>153</v>
      </c>
      <c r="I155" s="26">
        <f>[4]签字版本!J155</f>
        <v>30.6</v>
      </c>
      <c r="J155" s="25" t="str">
        <f>SUBSTITUTE([4]签字版本!K155,MID([4]签字版本!K155,9,7),"*******")</f>
        <v>90908210*******0042504</v>
      </c>
      <c r="K155" s="24" t="str">
        <f>[4]签字版本!L155</f>
        <v>连城县农村信用联社罗坊信用社</v>
      </c>
    </row>
    <row r="156" spans="1:11">
      <c r="A156" s="24" t="str">
        <f>[4]签字版本!A156</f>
        <v>150</v>
      </c>
      <c r="B156" s="24" t="str">
        <f>[4]签字版本!B156</f>
        <v>赖其胜</v>
      </c>
      <c r="C156" s="24" t="str">
        <f>SUBSTITUTE([4]签字版本!C156,MID([4]签字版本!C156,7,8),"********")</f>
        <v>352627********1911</v>
      </c>
      <c r="D156" s="25" t="str">
        <f>SUBSTITUTE([4]签字版本!D156,MID([4]签字版本!D156,4,4),"****")</f>
        <v>138****4933</v>
      </c>
      <c r="E156" s="24" t="str">
        <f>[4]签字版本!E156</f>
        <v>邱赖村</v>
      </c>
      <c r="F156" s="26">
        <f>[4]签字版本!F156</f>
        <v>3.27</v>
      </c>
      <c r="G156" s="26">
        <f t="shared" si="4"/>
        <v>3.27</v>
      </c>
      <c r="H156" s="26">
        <f t="shared" si="5"/>
        <v>98.1</v>
      </c>
      <c r="I156" s="26">
        <f>[4]签字版本!J156</f>
        <v>19.62</v>
      </c>
      <c r="J156" s="25" t="str">
        <f>SUBSTITUTE([4]签字版本!K156,MID([4]签字版本!K156,9,7),"*******")</f>
        <v>90908210*******0042522</v>
      </c>
      <c r="K156" s="24" t="str">
        <f>[4]签字版本!L156</f>
        <v>连城县农村信用联社罗坊信用社</v>
      </c>
    </row>
    <row r="157" spans="1:11">
      <c r="A157" s="24" t="str">
        <f>[4]签字版本!A157</f>
        <v>151</v>
      </c>
      <c r="B157" s="24" t="str">
        <f>[4]签字版本!B157</f>
        <v>赖其清</v>
      </c>
      <c r="C157" s="24" t="str">
        <f>SUBSTITUTE([4]签字版本!C157,MID([4]签字版本!C157,7,8),"********")</f>
        <v>352627********191X</v>
      </c>
      <c r="D157" s="25" t="str">
        <f>SUBSTITUTE([4]签字版本!D157,MID([4]签字版本!D157,4,4),"****")</f>
        <v>134****9046</v>
      </c>
      <c r="E157" s="24" t="str">
        <f>[4]签字版本!E157</f>
        <v>邱赖村</v>
      </c>
      <c r="F157" s="26">
        <f>[4]签字版本!F157</f>
        <v>4.38</v>
      </c>
      <c r="G157" s="26">
        <f t="shared" si="4"/>
        <v>4.38</v>
      </c>
      <c r="H157" s="26">
        <f t="shared" si="5"/>
        <v>131.4</v>
      </c>
      <c r="I157" s="26">
        <f>[4]签字版本!J157</f>
        <v>26.28</v>
      </c>
      <c r="J157" s="25" t="str">
        <f>SUBSTITUTE([4]签字版本!K157,MID([4]签字版本!K157,9,7),"*******")</f>
        <v>90908210*******0042728</v>
      </c>
      <c r="K157" s="24" t="str">
        <f>[4]签字版本!L157</f>
        <v>连城县农村信用联社罗坊信用社</v>
      </c>
    </row>
    <row r="158" spans="1:11">
      <c r="A158" s="24" t="str">
        <f>[4]签字版本!A158</f>
        <v>152</v>
      </c>
      <c r="B158" s="24" t="str">
        <f>[4]签字版本!B158</f>
        <v>赖其松</v>
      </c>
      <c r="C158" s="24" t="str">
        <f>SUBSTITUTE([4]签字版本!C158,MID([4]签字版本!C158,7,8),"********")</f>
        <v>352627********1910</v>
      </c>
      <c r="D158" s="25" t="str">
        <f>SUBSTITUTE([4]签字版本!D158,MID([4]签字版本!D158,4,4),"****")</f>
        <v>137****3276</v>
      </c>
      <c r="E158" s="24" t="str">
        <f>[4]签字版本!E158</f>
        <v>邱赖村</v>
      </c>
      <c r="F158" s="26">
        <f>[4]签字版本!F158</f>
        <v>3.82</v>
      </c>
      <c r="G158" s="26">
        <f t="shared" si="4"/>
        <v>3.82</v>
      </c>
      <c r="H158" s="26">
        <f t="shared" si="5"/>
        <v>114.6</v>
      </c>
      <c r="I158" s="26">
        <f>[4]签字版本!J158</f>
        <v>22.92</v>
      </c>
      <c r="J158" s="25" t="str">
        <f>SUBSTITUTE([4]签字版本!K158,MID([4]签字版本!K158,9,7),"*******")</f>
        <v>90908210*******0042639</v>
      </c>
      <c r="K158" s="24" t="str">
        <f>[4]签字版本!L158</f>
        <v>连城县农村信用联社罗坊信用社</v>
      </c>
    </row>
    <row r="159" spans="1:11">
      <c r="A159" s="24" t="str">
        <f>[4]签字版本!A159</f>
        <v>153</v>
      </c>
      <c r="B159" s="24" t="str">
        <f>[4]签字版本!B159</f>
        <v>赖其才</v>
      </c>
      <c r="C159" s="24" t="str">
        <f>SUBSTITUTE([4]签字版本!C159,MID([4]签字版本!C159,7,8),"********")</f>
        <v>352627********1916</v>
      </c>
      <c r="D159" s="25" t="str">
        <f>SUBSTITUTE([4]签字版本!D159,MID([4]签字版本!D159,4,4),"****")</f>
        <v>158****2007</v>
      </c>
      <c r="E159" s="24" t="str">
        <f>[4]签字版本!E159</f>
        <v>邱赖村</v>
      </c>
      <c r="F159" s="26">
        <f>[4]签字版本!F159</f>
        <v>5.98</v>
      </c>
      <c r="G159" s="26">
        <f t="shared" si="4"/>
        <v>5.98</v>
      </c>
      <c r="H159" s="26">
        <f t="shared" si="5"/>
        <v>179.4</v>
      </c>
      <c r="I159" s="26">
        <f>[4]签字版本!J159</f>
        <v>35.88</v>
      </c>
      <c r="J159" s="25" t="str">
        <f>SUBSTITUTE([4]签字版本!K159,MID([4]签字版本!K159,9,7),"*******")</f>
        <v>90908210*******0042620</v>
      </c>
      <c r="K159" s="24" t="str">
        <f>[4]签字版本!L159</f>
        <v>连城县农村信用联社罗坊信用社</v>
      </c>
    </row>
    <row r="160" spans="1:11">
      <c r="A160" s="24" t="str">
        <f>[4]签字版本!A160</f>
        <v>154</v>
      </c>
      <c r="B160" s="24" t="str">
        <f>[4]签字版本!B160</f>
        <v>赖昌水</v>
      </c>
      <c r="C160" s="24" t="str">
        <f>SUBSTITUTE([4]签字版本!C160,MID([4]签字版本!C160,7,8),"********")</f>
        <v>352627********1934</v>
      </c>
      <c r="D160" s="25" t="str">
        <f>SUBSTITUTE([4]签字版本!D160,MID([4]签字版本!D160,4,4),"****")</f>
        <v>136****9198</v>
      </c>
      <c r="E160" s="24" t="str">
        <f>[4]签字版本!E160</f>
        <v>邱赖村</v>
      </c>
      <c r="F160" s="26">
        <f>[4]签字版本!F160</f>
        <v>1.31</v>
      </c>
      <c r="G160" s="26">
        <f t="shared" si="4"/>
        <v>1.31</v>
      </c>
      <c r="H160" s="26">
        <f t="shared" si="5"/>
        <v>39.3</v>
      </c>
      <c r="I160" s="26">
        <f>[4]签字版本!J160</f>
        <v>7.86</v>
      </c>
      <c r="J160" s="25" t="str">
        <f>SUBSTITUTE([4]签字版本!K160,MID([4]签字版本!K160,9,7),"*******")</f>
        <v>90908210*******0042602</v>
      </c>
      <c r="K160" s="24" t="str">
        <f>[4]签字版本!L160</f>
        <v>连城县农村信用联社罗坊信用社</v>
      </c>
    </row>
    <row r="161" spans="1:11">
      <c r="A161" s="24" t="str">
        <f>[4]签字版本!A161</f>
        <v>155</v>
      </c>
      <c r="B161" s="24" t="str">
        <f>[4]签字版本!B161</f>
        <v>赖盛林</v>
      </c>
      <c r="C161" s="24" t="str">
        <f>SUBSTITUTE([4]签字版本!C161,MID([4]签字版本!C161,7,8),"********")</f>
        <v>352627********1915</v>
      </c>
      <c r="D161" s="25" t="str">
        <f>SUBSTITUTE([4]签字版本!D161,MID([4]签字版本!D161,4,4),"****")</f>
        <v>134****6961</v>
      </c>
      <c r="E161" s="24" t="str">
        <f>[4]签字版本!E161</f>
        <v>邱赖村</v>
      </c>
      <c r="F161" s="26">
        <f>[4]签字版本!F161</f>
        <v>2.09</v>
      </c>
      <c r="G161" s="26">
        <f t="shared" si="4"/>
        <v>2.09</v>
      </c>
      <c r="H161" s="26">
        <f t="shared" si="5"/>
        <v>62.7</v>
      </c>
      <c r="I161" s="26">
        <f>[4]签字版本!J161</f>
        <v>12.54</v>
      </c>
      <c r="J161" s="25" t="str">
        <f>SUBSTITUTE([4]签字版本!K161,MID([4]签字版本!K161,9,7),"*******")</f>
        <v>90908210*******0042568</v>
      </c>
      <c r="K161" s="24" t="str">
        <f>[4]签字版本!L161</f>
        <v>连城县农村信用联社罗坊信用社</v>
      </c>
    </row>
    <row r="162" spans="1:11">
      <c r="A162" s="24" t="str">
        <f>[4]签字版本!A162</f>
        <v>156</v>
      </c>
      <c r="B162" s="24" t="str">
        <f>[4]签字版本!B162</f>
        <v>赖其芳</v>
      </c>
      <c r="C162" s="24" t="str">
        <f>SUBSTITUTE([4]签字版本!C162,MID([4]签字版本!C162,7,8),"********")</f>
        <v>352627********1910</v>
      </c>
      <c r="D162" s="25" t="str">
        <f>SUBSTITUTE([4]签字版本!D162,MID([4]签字版本!D162,4,4),"****")</f>
        <v>159****3314</v>
      </c>
      <c r="E162" s="24" t="str">
        <f>[4]签字版本!E162</f>
        <v>邱赖村</v>
      </c>
      <c r="F162" s="26">
        <f>[4]签字版本!F162</f>
        <v>5.23</v>
      </c>
      <c r="G162" s="26">
        <f t="shared" si="4"/>
        <v>5.23</v>
      </c>
      <c r="H162" s="26">
        <f t="shared" si="5"/>
        <v>156.9</v>
      </c>
      <c r="I162" s="26">
        <f>[4]签字版本!J162</f>
        <v>31.38</v>
      </c>
      <c r="J162" s="25" t="str">
        <f>SUBSTITUTE([4]签字版本!K162,MID([4]签字版本!K162,9,7),"*******")</f>
        <v>90908210*******0042498</v>
      </c>
      <c r="K162" s="24" t="str">
        <f>[4]签字版本!L162</f>
        <v>连城县农村信用联社罗坊信用社</v>
      </c>
    </row>
    <row r="163" spans="1:11">
      <c r="A163" s="24" t="str">
        <f>[4]签字版本!A163</f>
        <v>157</v>
      </c>
      <c r="B163" s="24" t="str">
        <f>[4]签字版本!B163</f>
        <v>赖其会</v>
      </c>
      <c r="C163" s="24" t="str">
        <f>SUBSTITUTE([4]签字版本!C163,MID([4]签字版本!C163,7,8),"********")</f>
        <v>352627********1913</v>
      </c>
      <c r="D163" s="25" t="str">
        <f>SUBSTITUTE([4]签字版本!D163,MID([4]签字版本!D163,4,4),"****")</f>
        <v>150****4272</v>
      </c>
      <c r="E163" s="24" t="str">
        <f>[4]签字版本!E163</f>
        <v>邱赖村</v>
      </c>
      <c r="F163" s="26">
        <f>[4]签字版本!F163</f>
        <v>4.41</v>
      </c>
      <c r="G163" s="26">
        <f t="shared" si="4"/>
        <v>4.41</v>
      </c>
      <c r="H163" s="26">
        <f t="shared" si="5"/>
        <v>132.3</v>
      </c>
      <c r="I163" s="26">
        <f>[4]签字版本!J163</f>
        <v>26.46</v>
      </c>
      <c r="J163" s="25" t="str">
        <f>SUBSTITUTE([4]签字版本!K163,MID([4]签字版本!K163,9,7),"*******")</f>
        <v>90908210*******0042693</v>
      </c>
      <c r="K163" s="24" t="str">
        <f>[4]签字版本!L163</f>
        <v>连城县农村信用联社罗坊信用社</v>
      </c>
    </row>
    <row r="164" spans="1:11">
      <c r="A164" s="24" t="str">
        <f>[4]签字版本!A164</f>
        <v>158</v>
      </c>
      <c r="B164" s="24" t="str">
        <f>[4]签字版本!B164</f>
        <v>赖生炎</v>
      </c>
      <c r="C164" s="24" t="str">
        <f>SUBSTITUTE([4]签字版本!C164,MID([4]签字版本!C164,7,8),"********")</f>
        <v>352627********1911</v>
      </c>
      <c r="D164" s="25" t="str">
        <f>SUBSTITUTE([4]签字版本!D164,MID([4]签字版本!D164,4,4),"****")</f>
        <v>158****9421</v>
      </c>
      <c r="E164" s="24" t="str">
        <f>[4]签字版本!E164</f>
        <v>邱赖村</v>
      </c>
      <c r="F164" s="26">
        <f>[4]签字版本!F164</f>
        <v>3.58</v>
      </c>
      <c r="G164" s="26">
        <f t="shared" si="4"/>
        <v>3.58</v>
      </c>
      <c r="H164" s="26">
        <f t="shared" si="5"/>
        <v>107.4</v>
      </c>
      <c r="I164" s="26">
        <f>[4]签字版本!J164</f>
        <v>21.48</v>
      </c>
      <c r="J164" s="25" t="str">
        <f>SUBSTITUTE([4]签字版本!K164,MID([4]签字版本!K164,9,7),"*******")</f>
        <v>90908210*******0042648</v>
      </c>
      <c r="K164" s="24" t="str">
        <f>[4]签字版本!L164</f>
        <v>连城县农村信用联社罗坊信用社</v>
      </c>
    </row>
    <row r="165" spans="1:11">
      <c r="A165" s="24" t="str">
        <f>[4]签字版本!A165</f>
        <v>159</v>
      </c>
      <c r="B165" s="24" t="str">
        <f>[4]签字版本!B165</f>
        <v>赖礼昌</v>
      </c>
      <c r="C165" s="24" t="str">
        <f>SUBSTITUTE([4]签字版本!C165,MID([4]签字版本!C165,7,8),"********")</f>
        <v>352627********1917</v>
      </c>
      <c r="D165" s="25" t="str">
        <f>SUBSTITUTE([4]签字版本!D165,MID([4]签字版本!D165,4,4),"****")</f>
        <v>139****4694</v>
      </c>
      <c r="E165" s="24" t="str">
        <f>[4]签字版本!E165</f>
        <v>邱赖村</v>
      </c>
      <c r="F165" s="26">
        <f>[4]签字版本!F165</f>
        <v>1.04</v>
      </c>
      <c r="G165" s="26">
        <f t="shared" si="4"/>
        <v>1.04</v>
      </c>
      <c r="H165" s="26">
        <f t="shared" si="5"/>
        <v>31.2</v>
      </c>
      <c r="I165" s="26">
        <f>[4]签字版本!J165</f>
        <v>6.24</v>
      </c>
      <c r="J165" s="25" t="str">
        <f>SUBSTITUTE([4]签字版本!K165,MID([4]签字版本!K165,9,7),"*******")</f>
        <v>90908210*******0042755</v>
      </c>
      <c r="K165" s="24" t="str">
        <f>[4]签字版本!L165</f>
        <v>连城县农村信用联社罗坊信用社</v>
      </c>
    </row>
    <row r="166" spans="1:11">
      <c r="A166" s="24" t="str">
        <f>[4]签字版本!A166</f>
        <v>160</v>
      </c>
      <c r="B166" s="24" t="str">
        <f>[4]签字版本!B166</f>
        <v>赖石生</v>
      </c>
      <c r="C166" s="24" t="str">
        <f>SUBSTITUTE([4]签字版本!C166,MID([4]签字版本!C166,7,8),"********")</f>
        <v>352627********1915</v>
      </c>
      <c r="D166" s="25" t="str">
        <f>SUBSTITUTE([4]签字版本!D166,MID([4]签字版本!D166,4,4),"****")</f>
        <v>136****9884</v>
      </c>
      <c r="E166" s="24" t="str">
        <f>[4]签字版本!E166</f>
        <v>邱赖村</v>
      </c>
      <c r="F166" s="26">
        <f>[4]签字版本!F166</f>
        <v>4.15</v>
      </c>
      <c r="G166" s="26">
        <f t="shared" si="4"/>
        <v>4.15</v>
      </c>
      <c r="H166" s="26">
        <f t="shared" si="5"/>
        <v>124.5</v>
      </c>
      <c r="I166" s="26">
        <f>[4]签字版本!J166</f>
        <v>24.9</v>
      </c>
      <c r="J166" s="25" t="str">
        <f>SUBSTITUTE([4]签字版本!K166,MID([4]签字版本!K166,9,7),"*******")</f>
        <v>90908210*******0042611</v>
      </c>
      <c r="K166" s="24" t="str">
        <f>[4]签字版本!L166</f>
        <v>连城县农村信用联社罗坊信用社</v>
      </c>
    </row>
    <row r="167" spans="1:11">
      <c r="A167" s="24" t="str">
        <f>[4]签字版本!A167</f>
        <v>161</v>
      </c>
      <c r="B167" s="24" t="str">
        <f>[4]签字版本!B167</f>
        <v>罗健升</v>
      </c>
      <c r="C167" s="24" t="str">
        <f>SUBSTITUTE([4]签字版本!C167,MID([4]签字版本!C167,7,8),"********")</f>
        <v>352627********191X</v>
      </c>
      <c r="D167" s="25" t="str">
        <f>SUBSTITUTE([4]签字版本!D167,MID([4]签字版本!D167,4,4),"****")</f>
        <v>312****</v>
      </c>
      <c r="E167" s="24" t="str">
        <f>[4]签字版本!E167</f>
        <v>邱赖村</v>
      </c>
      <c r="F167" s="26">
        <f>[4]签字版本!F167</f>
        <v>0.38</v>
      </c>
      <c r="G167" s="26">
        <f t="shared" si="4"/>
        <v>0.38</v>
      </c>
      <c r="H167" s="26">
        <f t="shared" si="5"/>
        <v>11.4</v>
      </c>
      <c r="I167" s="26">
        <f>[4]签字版本!J167</f>
        <v>2.28</v>
      </c>
      <c r="J167" s="25" t="str">
        <f>SUBSTITUTE([4]签字版本!K167,MID([4]签字版本!K167,9,7),"*******")</f>
        <v>90908210*******0042684</v>
      </c>
      <c r="K167" s="24" t="str">
        <f>[4]签字版本!L167</f>
        <v>连城县农村信用联社罗坊信用社</v>
      </c>
    </row>
    <row r="168" spans="1:11">
      <c r="A168" s="24" t="str">
        <f>[4]签字版本!A168</f>
        <v>162</v>
      </c>
      <c r="B168" s="24" t="str">
        <f>[4]签字版本!B168</f>
        <v>赖其梅</v>
      </c>
      <c r="C168" s="24" t="str">
        <f>SUBSTITUTE([4]签字版本!C168,MID([4]签字版本!C168,7,8),"********")</f>
        <v>352627********1916</v>
      </c>
      <c r="D168" s="25" t="str">
        <f>SUBSTITUTE([4]签字版本!D168,MID([4]签字版本!D168,4,4),"****")</f>
        <v>135****6582</v>
      </c>
      <c r="E168" s="24" t="str">
        <f>[4]签字版本!E168</f>
        <v>邱赖村</v>
      </c>
      <c r="F168" s="26">
        <f>[4]签字版本!F168</f>
        <v>1.53</v>
      </c>
      <c r="G168" s="26">
        <f t="shared" si="4"/>
        <v>1.53</v>
      </c>
      <c r="H168" s="26">
        <f t="shared" si="5"/>
        <v>45.9</v>
      </c>
      <c r="I168" s="26">
        <f>[4]签字版本!J168</f>
        <v>9.18</v>
      </c>
      <c r="J168" s="25" t="str">
        <f>SUBSTITUTE([4]签字版本!K168,MID([4]签字版本!K168,9,7),"*******")</f>
        <v>90908210*******0042586</v>
      </c>
      <c r="K168" s="24" t="str">
        <f>[4]签字版本!L168</f>
        <v>连城县农村信用联社罗坊信用社</v>
      </c>
    </row>
    <row r="169" spans="1:11">
      <c r="A169" s="24" t="str">
        <f>[4]签字版本!A169</f>
        <v>163</v>
      </c>
      <c r="B169" s="24" t="str">
        <f>[4]签字版本!B169</f>
        <v>赖其珍</v>
      </c>
      <c r="C169" s="24" t="str">
        <f>SUBSTITUTE([4]签字版本!C169,MID([4]签字版本!C169,7,8),"********")</f>
        <v>352627********1910</v>
      </c>
      <c r="D169" s="25" t="str">
        <f>SUBSTITUTE([4]签字版本!D169,MID([4]签字版本!D169,4,4),"****")</f>
        <v/>
      </c>
      <c r="E169" s="24" t="str">
        <f>[4]签字版本!E169</f>
        <v>邱赖村</v>
      </c>
      <c r="F169" s="26">
        <f>[4]签字版本!F169</f>
        <v>2.44</v>
      </c>
      <c r="G169" s="26">
        <f t="shared" si="4"/>
        <v>2.44</v>
      </c>
      <c r="H169" s="26">
        <f t="shared" si="5"/>
        <v>73.2</v>
      </c>
      <c r="I169" s="26">
        <f>[4]签字版本!J169</f>
        <v>14.64</v>
      </c>
      <c r="J169" s="25" t="str">
        <f>SUBSTITUTE([4]签字版本!K169,MID([4]签字版本!K169,9,7),"*******")</f>
        <v>62218405*******5571</v>
      </c>
      <c r="K169" s="24" t="str">
        <f>[4]签字版本!L169</f>
        <v>连城县农村信用联社罗坊信用社</v>
      </c>
    </row>
    <row r="170" spans="1:11">
      <c r="A170" s="24" t="str">
        <f>[4]签字版本!A170</f>
        <v>164</v>
      </c>
      <c r="B170" s="24" t="str">
        <f>[4]签字版本!B170</f>
        <v>赖庙孜</v>
      </c>
      <c r="C170" s="24" t="str">
        <f>SUBSTITUTE([4]签字版本!C170,MID([4]签字版本!C170,7,8),"********")</f>
        <v>350825********193X</v>
      </c>
      <c r="D170" s="25" t="str">
        <f>SUBSTITUTE([4]签字版本!D170,MID([4]签字版本!D170,4,4),"****")</f>
        <v>312****</v>
      </c>
      <c r="E170" s="24" t="str">
        <f>[4]签字版本!E170</f>
        <v>邱赖村</v>
      </c>
      <c r="F170" s="26">
        <f>[4]签字版本!F170</f>
        <v>3.55</v>
      </c>
      <c r="G170" s="26">
        <f t="shared" si="4"/>
        <v>3.55</v>
      </c>
      <c r="H170" s="26">
        <f t="shared" si="5"/>
        <v>106.5</v>
      </c>
      <c r="I170" s="26">
        <f>[4]签字版本!J170</f>
        <v>21.3</v>
      </c>
      <c r="J170" s="25" t="str">
        <f>SUBSTITUTE([4]签字版本!K170,MID([4]签字版本!K170,9,7),"*******")</f>
        <v>90908210*******0042817</v>
      </c>
      <c r="K170" s="24" t="str">
        <f>[4]签字版本!L170</f>
        <v>连城县农村信用联社罗坊信用社</v>
      </c>
    </row>
    <row r="171" spans="1:11">
      <c r="A171" s="24" t="str">
        <f>[4]签字版本!A171</f>
        <v>165</v>
      </c>
      <c r="B171" s="24" t="str">
        <f>[4]签字版本!B171</f>
        <v>罗中树</v>
      </c>
      <c r="C171" s="24" t="str">
        <f>SUBSTITUTE([4]签字版本!C171,MID([4]签字版本!C171,7,8),"********")</f>
        <v>352627********1918</v>
      </c>
      <c r="D171" s="25" t="str">
        <f>SUBSTITUTE([4]签字版本!D171,MID([4]签字版本!D171,4,4),"****")</f>
        <v>158****2451</v>
      </c>
      <c r="E171" s="24" t="str">
        <f>[4]签字版本!E171</f>
        <v>邱赖村</v>
      </c>
      <c r="F171" s="26">
        <f>[4]签字版本!F171</f>
        <v>6.47</v>
      </c>
      <c r="G171" s="26">
        <f t="shared" si="4"/>
        <v>6.47</v>
      </c>
      <c r="H171" s="26">
        <f t="shared" si="5"/>
        <v>194.1</v>
      </c>
      <c r="I171" s="26">
        <f>[4]签字版本!J171</f>
        <v>38.82</v>
      </c>
      <c r="J171" s="25" t="str">
        <f>SUBSTITUTE([4]签字版本!K171,MID([4]签字版本!K171,9,7),"*******")</f>
        <v>90908210*******0042942</v>
      </c>
      <c r="K171" s="24" t="str">
        <f>[4]签字版本!L171</f>
        <v>连城县农村信用联社罗坊信用社</v>
      </c>
    </row>
    <row r="172" spans="1:11">
      <c r="A172" s="24" t="str">
        <f>[4]签字版本!A172</f>
        <v>166</v>
      </c>
      <c r="B172" s="24" t="str">
        <f>[4]签字版本!B172</f>
        <v>罗洪太</v>
      </c>
      <c r="C172" s="24" t="str">
        <f>SUBSTITUTE([4]签字版本!C172,MID([4]签字版本!C172,7,8),"********")</f>
        <v>352627********191X</v>
      </c>
      <c r="D172" s="25" t="str">
        <f>SUBSTITUTE([4]签字版本!D172,MID([4]签字版本!D172,4,4),"****")</f>
        <v>136****4525</v>
      </c>
      <c r="E172" s="24" t="str">
        <f>[4]签字版本!E172</f>
        <v>邱赖村</v>
      </c>
      <c r="F172" s="26">
        <f>[4]签字版本!F172</f>
        <v>7.4</v>
      </c>
      <c r="G172" s="26">
        <f t="shared" si="4"/>
        <v>7.4</v>
      </c>
      <c r="H172" s="26">
        <f t="shared" si="5"/>
        <v>222</v>
      </c>
      <c r="I172" s="26">
        <f>[4]签字版本!J172</f>
        <v>44.4</v>
      </c>
      <c r="J172" s="25" t="str">
        <f>SUBSTITUTE([4]签字版本!K172,MID([4]签字版本!K172,9,7),"*******")</f>
        <v>90908210*******0169431</v>
      </c>
      <c r="K172" s="24" t="str">
        <f>[4]签字版本!L172</f>
        <v>连城县农村信用联社罗坊信用社</v>
      </c>
    </row>
    <row r="173" spans="1:11">
      <c r="A173" s="24" t="str">
        <f>[4]签字版本!A173</f>
        <v>167</v>
      </c>
      <c r="B173" s="24" t="str">
        <f>[4]签字版本!B173</f>
        <v>罗伟龙</v>
      </c>
      <c r="C173" s="24" t="str">
        <f>SUBSTITUTE([4]签字版本!C173,MID([4]签字版本!C173,7,8),"********")</f>
        <v>350825********1911</v>
      </c>
      <c r="D173" s="25" t="str">
        <f>SUBSTITUTE([4]签字版本!D173,MID([4]签字版本!D173,4,4),"****")</f>
        <v/>
      </c>
      <c r="E173" s="24" t="str">
        <f>[4]签字版本!E173</f>
        <v>邱赖村</v>
      </c>
      <c r="F173" s="26">
        <f>[4]签字版本!F173</f>
        <v>1.7</v>
      </c>
      <c r="G173" s="26">
        <f t="shared" si="4"/>
        <v>1.7</v>
      </c>
      <c r="H173" s="26">
        <f t="shared" si="5"/>
        <v>51</v>
      </c>
      <c r="I173" s="26">
        <f>[4]签字版本!J173</f>
        <v>10.2</v>
      </c>
      <c r="J173" s="25" t="str">
        <f>SUBSTITUTE([4]签字版本!K173,MID([4]签字版本!K173,9,7),"*******")</f>
        <v>62218405*******6256</v>
      </c>
      <c r="K173" s="24" t="str">
        <f>[4]签字版本!L173</f>
        <v>连城县农村信用联社罗坊信用社</v>
      </c>
    </row>
    <row r="174" spans="1:11">
      <c r="A174" s="24" t="str">
        <f>[4]签字版本!A174</f>
        <v>168</v>
      </c>
      <c r="B174" s="24" t="str">
        <f>[4]签字版本!B174</f>
        <v>罗伟国</v>
      </c>
      <c r="C174" s="24" t="str">
        <f>SUBSTITUTE([4]签字版本!C174,MID([4]签字版本!C174,7,8),"********")</f>
        <v>352627********1916</v>
      </c>
      <c r="D174" s="25" t="str">
        <f>SUBSTITUTE([4]签字版本!D174,MID([4]签字版本!D174,4,4),"****")</f>
        <v>150****3852</v>
      </c>
      <c r="E174" s="24" t="str">
        <f>[4]签字版本!E174</f>
        <v>邱赖村</v>
      </c>
      <c r="F174" s="26">
        <f>[4]签字版本!F174</f>
        <v>3.69</v>
      </c>
      <c r="G174" s="26">
        <f t="shared" si="4"/>
        <v>3.69</v>
      </c>
      <c r="H174" s="26">
        <f t="shared" si="5"/>
        <v>110.7</v>
      </c>
      <c r="I174" s="26">
        <f>[4]签字版本!J174</f>
        <v>22.14</v>
      </c>
      <c r="J174" s="25" t="str">
        <f>SUBSTITUTE([4]签字版本!K174,MID([4]签字版本!K174,9,7),"*******")</f>
        <v>90908210*******0042960</v>
      </c>
      <c r="K174" s="24" t="str">
        <f>[4]签字版本!L174</f>
        <v>连城县农村信用联社罗坊信用社</v>
      </c>
    </row>
    <row r="175" spans="1:11">
      <c r="A175" s="24" t="str">
        <f>[4]签字版本!A175</f>
        <v>169</v>
      </c>
      <c r="B175" s="24" t="str">
        <f>[4]签字版本!B175</f>
        <v>罗礼新</v>
      </c>
      <c r="C175" s="24" t="str">
        <f>SUBSTITUTE([4]签字版本!C175,MID([4]签字版本!C175,7,8),"********")</f>
        <v>352627********1914</v>
      </c>
      <c r="D175" s="25" t="str">
        <f>SUBSTITUTE([4]签字版本!D175,MID([4]签字版本!D175,4,4),"****")</f>
        <v>139****2475</v>
      </c>
      <c r="E175" s="24" t="str">
        <f>[4]签字版本!E175</f>
        <v>邱赖村</v>
      </c>
      <c r="F175" s="26">
        <f>[4]签字版本!F175</f>
        <v>5.99</v>
      </c>
      <c r="G175" s="26">
        <f t="shared" si="4"/>
        <v>5.99</v>
      </c>
      <c r="H175" s="26">
        <f t="shared" si="5"/>
        <v>179.7</v>
      </c>
      <c r="I175" s="26">
        <f>[4]签字版本!J175</f>
        <v>35.94</v>
      </c>
      <c r="J175" s="25" t="str">
        <f>SUBSTITUTE([4]签字版本!K175,MID([4]签字版本!K175,9,7),"*******")</f>
        <v>90908210*******0042880</v>
      </c>
      <c r="K175" s="24" t="str">
        <f>[4]签字版本!L175</f>
        <v>连城县农村信用联社罗坊信用社</v>
      </c>
    </row>
    <row r="176" spans="1:11">
      <c r="A176" s="24" t="str">
        <f>[4]签字版本!A176</f>
        <v>170</v>
      </c>
      <c r="B176" s="24" t="str">
        <f>[4]签字版本!B176</f>
        <v>罗益龙</v>
      </c>
      <c r="C176" s="24" t="str">
        <f>SUBSTITUTE([4]签字版本!C176,MID([4]签字版本!C176,7,8),"********")</f>
        <v>352627********1913</v>
      </c>
      <c r="D176" s="25" t="str">
        <f>SUBSTITUTE([4]签字版本!D176,MID([4]签字版本!D176,4,4),"****")</f>
        <v>186****5115</v>
      </c>
      <c r="E176" s="24" t="str">
        <f>[4]签字版本!E176</f>
        <v>邱赖村</v>
      </c>
      <c r="F176" s="26">
        <f>[4]签字版本!F176</f>
        <v>2.36</v>
      </c>
      <c r="G176" s="26">
        <f t="shared" si="4"/>
        <v>2.36</v>
      </c>
      <c r="H176" s="26">
        <f t="shared" si="5"/>
        <v>70.8</v>
      </c>
      <c r="I176" s="26">
        <f>[4]签字版本!J176</f>
        <v>14.16</v>
      </c>
      <c r="J176" s="25" t="str">
        <f>SUBSTITUTE([4]签字版本!K176,MID([4]签字版本!K176,9,7),"*******")</f>
        <v>90908210*******0064945</v>
      </c>
      <c r="K176" s="24" t="str">
        <f>[4]签字版本!L176</f>
        <v>连城县农村信用联社罗坊信用社</v>
      </c>
    </row>
    <row r="177" spans="1:11">
      <c r="A177" s="24" t="str">
        <f>[4]签字版本!A177</f>
        <v>171</v>
      </c>
      <c r="B177" s="24" t="str">
        <f>[4]签字版本!B177</f>
        <v>罗彬太</v>
      </c>
      <c r="C177" s="24" t="str">
        <f>SUBSTITUTE([4]签字版本!C177,MID([4]签字版本!C177,7,8),"********")</f>
        <v>352627********1911</v>
      </c>
      <c r="D177" s="25" t="str">
        <f>SUBSTITUTE([4]签字版本!D177,MID([4]签字版本!D177,4,4),"****")</f>
        <v/>
      </c>
      <c r="E177" s="24" t="str">
        <f>[4]签字版本!E177</f>
        <v>邱赖村</v>
      </c>
      <c r="F177" s="26">
        <f>[4]签字版本!F177</f>
        <v>4.92</v>
      </c>
      <c r="G177" s="26">
        <f t="shared" si="4"/>
        <v>4.92</v>
      </c>
      <c r="H177" s="26">
        <f t="shared" si="5"/>
        <v>147.6</v>
      </c>
      <c r="I177" s="26">
        <f>[4]签字版本!J177</f>
        <v>29.52</v>
      </c>
      <c r="J177" s="25" t="str">
        <f>SUBSTITUTE([4]签字版本!K177,MID([4]签字版本!K177,9,7),"*******")</f>
        <v>62218401*******1080</v>
      </c>
      <c r="K177" s="24" t="str">
        <f>[4]签字版本!L177</f>
        <v>连城县农村信用联社罗坊信用社</v>
      </c>
    </row>
    <row r="178" spans="1:11">
      <c r="A178" s="24" t="str">
        <f>[4]签字版本!A178</f>
        <v>172</v>
      </c>
      <c r="B178" s="24" t="str">
        <f>[4]签字版本!B178</f>
        <v>罗七养</v>
      </c>
      <c r="C178" s="24" t="str">
        <f>SUBSTITUTE([4]签字版本!C178,MID([4]签字版本!C178,7,8),"********")</f>
        <v>352627********191X</v>
      </c>
      <c r="D178" s="25" t="str">
        <f>SUBSTITUTE([4]签字版本!D178,MID([4]签字版本!D178,4,4),"****")</f>
        <v>151****0891</v>
      </c>
      <c r="E178" s="24" t="str">
        <f>[4]签字版本!E178</f>
        <v>邱赖村</v>
      </c>
      <c r="F178" s="26">
        <f>[4]签字版本!F178</f>
        <v>6.19</v>
      </c>
      <c r="G178" s="26">
        <f t="shared" si="4"/>
        <v>6.19</v>
      </c>
      <c r="H178" s="26">
        <f t="shared" si="5"/>
        <v>185.7</v>
      </c>
      <c r="I178" s="26">
        <f>[4]签字版本!J178</f>
        <v>37.14</v>
      </c>
      <c r="J178" s="25" t="str">
        <f>SUBSTITUTE([4]签字版本!K178,MID([4]签字版本!K178,9,7),"*******")</f>
        <v>90908210*******0042997</v>
      </c>
      <c r="K178" s="24" t="str">
        <f>[4]签字版本!L178</f>
        <v>连城县农村信用联社罗坊信用社</v>
      </c>
    </row>
    <row r="179" spans="1:11">
      <c r="A179" s="24" t="str">
        <f>[4]签字版本!A179</f>
        <v>173</v>
      </c>
      <c r="B179" s="24" t="str">
        <f>[4]签字版本!B179</f>
        <v>罗天保</v>
      </c>
      <c r="C179" s="24" t="str">
        <f>SUBSTITUTE([4]签字版本!C179,MID([4]签字版本!C179,7,8),"********")</f>
        <v>352627********1918</v>
      </c>
      <c r="D179" s="25" t="str">
        <f>SUBSTITUTE([4]签字版本!D179,MID([4]签字版本!D179,4,4),"****")</f>
        <v>138****4511</v>
      </c>
      <c r="E179" s="24" t="str">
        <f>[4]签字版本!E179</f>
        <v>邱赖村</v>
      </c>
      <c r="F179" s="26">
        <f>[4]签字版本!F179</f>
        <v>4.94</v>
      </c>
      <c r="G179" s="26">
        <f t="shared" si="4"/>
        <v>4.94</v>
      </c>
      <c r="H179" s="26">
        <f t="shared" si="5"/>
        <v>148.2</v>
      </c>
      <c r="I179" s="26">
        <f>[4]签字版本!J179</f>
        <v>29.64</v>
      </c>
      <c r="J179" s="25" t="str">
        <f>SUBSTITUTE([4]签字版本!K179,MID([4]签字版本!K179,9,7),"*******")</f>
        <v>90908210*******0043040</v>
      </c>
      <c r="K179" s="24" t="str">
        <f>[4]签字版本!L179</f>
        <v>连城县农村信用联社罗坊信用社</v>
      </c>
    </row>
    <row r="180" spans="1:11">
      <c r="A180" s="24" t="str">
        <f>[4]签字版本!A180</f>
        <v>174</v>
      </c>
      <c r="B180" s="24" t="str">
        <f>[4]签字版本!B180</f>
        <v>黄华群</v>
      </c>
      <c r="C180" s="24" t="str">
        <f>SUBSTITUTE([4]签字版本!C180,MID([4]签字版本!C180,7,8),"********")</f>
        <v>352627********1920</v>
      </c>
      <c r="D180" s="25" t="str">
        <f>SUBSTITUTE([4]签字版本!D180,MID([4]签字版本!D180,4,4),"****")</f>
        <v>150****0315</v>
      </c>
      <c r="E180" s="24" t="str">
        <f>[4]签字版本!E180</f>
        <v>邱赖村</v>
      </c>
      <c r="F180" s="26">
        <f>[4]签字版本!F180</f>
        <v>5.16</v>
      </c>
      <c r="G180" s="26">
        <f t="shared" si="4"/>
        <v>5.16</v>
      </c>
      <c r="H180" s="26">
        <f t="shared" si="5"/>
        <v>154.8</v>
      </c>
      <c r="I180" s="26">
        <f>[4]签字版本!J180</f>
        <v>30.96</v>
      </c>
      <c r="J180" s="25" t="str">
        <f>SUBSTITUTE([4]签字版本!K180,MID([4]签字版本!K180,9,7),"*******")</f>
        <v>90908210*******0043022</v>
      </c>
      <c r="K180" s="24" t="str">
        <f>[4]签字版本!L180</f>
        <v>连城县农村信用联社罗坊信用社</v>
      </c>
    </row>
    <row r="181" spans="1:11">
      <c r="A181" s="24" t="str">
        <f>[4]签字版本!A181</f>
        <v>175</v>
      </c>
      <c r="B181" s="24" t="str">
        <f>[4]签字版本!B181</f>
        <v>罗长水</v>
      </c>
      <c r="C181" s="24" t="str">
        <f>SUBSTITUTE([4]签字版本!C181,MID([4]签字版本!C181,7,8),"********")</f>
        <v>352627********1910</v>
      </c>
      <c r="D181" s="25" t="str">
        <f>SUBSTITUTE([4]签字版本!D181,MID([4]签字版本!D181,4,4),"****")</f>
        <v>139****1056</v>
      </c>
      <c r="E181" s="24" t="str">
        <f>[4]签字版本!E181</f>
        <v>邱赖村</v>
      </c>
      <c r="F181" s="26">
        <f>[4]签字版本!F181</f>
        <v>3.79</v>
      </c>
      <c r="G181" s="26">
        <f t="shared" si="4"/>
        <v>3.79</v>
      </c>
      <c r="H181" s="26">
        <f t="shared" si="5"/>
        <v>113.7</v>
      </c>
      <c r="I181" s="26">
        <f>[4]签字版本!J181</f>
        <v>22.74</v>
      </c>
      <c r="J181" s="25" t="str">
        <f>SUBSTITUTE([4]签字版本!K181,MID([4]签字版本!K181,9,7),"*******")</f>
        <v>90908210*******0042906</v>
      </c>
      <c r="K181" s="24" t="str">
        <f>[4]签字版本!L181</f>
        <v>连城县农村信用联社罗坊信用社</v>
      </c>
    </row>
    <row r="182" spans="1:11">
      <c r="A182" s="24" t="str">
        <f>[4]签字版本!A182</f>
        <v>176</v>
      </c>
      <c r="B182" s="24" t="str">
        <f>[4]签字版本!B182</f>
        <v>罗天养</v>
      </c>
      <c r="C182" s="24" t="str">
        <f>SUBSTITUTE([4]签字版本!C182,MID([4]签字版本!C182,7,8),"********")</f>
        <v>352627********1912</v>
      </c>
      <c r="D182" s="25" t="str">
        <f>SUBSTITUTE([4]签字版本!D182,MID([4]签字版本!D182,4,4),"****")</f>
        <v>138****3439</v>
      </c>
      <c r="E182" s="24" t="str">
        <f>[4]签字版本!E182</f>
        <v>邱赖村</v>
      </c>
      <c r="F182" s="26">
        <f>[4]签字版本!F182</f>
        <v>4.15</v>
      </c>
      <c r="G182" s="26">
        <f t="shared" si="4"/>
        <v>4.15</v>
      </c>
      <c r="H182" s="26">
        <f t="shared" si="5"/>
        <v>124.5</v>
      </c>
      <c r="I182" s="26">
        <f>[4]签字版本!J182</f>
        <v>24.9</v>
      </c>
      <c r="J182" s="25" t="str">
        <f>SUBSTITUTE([4]签字版本!K182,MID([4]签字版本!K182,9,7),"*******")</f>
        <v>90908210*******0043059</v>
      </c>
      <c r="K182" s="24" t="str">
        <f>[4]签字版本!L182</f>
        <v>连城县农村信用联社罗坊信用社</v>
      </c>
    </row>
    <row r="183" spans="1:11">
      <c r="A183" s="24" t="str">
        <f>[4]签字版本!A183</f>
        <v>177</v>
      </c>
      <c r="B183" s="24" t="str">
        <f>[4]签字版本!B183</f>
        <v>罗德旺</v>
      </c>
      <c r="C183" s="24" t="str">
        <f>SUBSTITUTE([4]签字版本!C183,MID([4]签字版本!C183,7,8),"********")</f>
        <v>352627********1935</v>
      </c>
      <c r="D183" s="25" t="str">
        <f>SUBSTITUTE([4]签字版本!D183,MID([4]签字版本!D183,4,4),"****")</f>
        <v/>
      </c>
      <c r="E183" s="24" t="str">
        <f>[4]签字版本!E183</f>
        <v>邱赖村</v>
      </c>
      <c r="F183" s="26">
        <f>[4]签字版本!F183</f>
        <v>3.51</v>
      </c>
      <c r="G183" s="26">
        <f t="shared" si="4"/>
        <v>3.51</v>
      </c>
      <c r="H183" s="26">
        <f t="shared" si="5"/>
        <v>105.3</v>
      </c>
      <c r="I183" s="26">
        <f>[4]签字版本!J183</f>
        <v>21.06</v>
      </c>
      <c r="J183" s="25" t="str">
        <f>SUBSTITUTE([4]签字版本!K183,MID([4]签字版本!K183,9,7),"*******")</f>
        <v>62218405*******7072</v>
      </c>
      <c r="K183" s="24" t="str">
        <f>[4]签字版本!L183</f>
        <v>连城县农村信用联社罗坊信用社</v>
      </c>
    </row>
    <row r="184" spans="1:11">
      <c r="A184" s="24" t="str">
        <f>[4]签字版本!A184</f>
        <v>178</v>
      </c>
      <c r="B184" s="24" t="str">
        <f>[4]签字版本!B184</f>
        <v>朱春云</v>
      </c>
      <c r="C184" s="24" t="str">
        <f>SUBSTITUTE([4]签字版本!C184,MID([4]签字版本!C184,7,8),"********")</f>
        <v>350628********0521</v>
      </c>
      <c r="D184" s="25" t="str">
        <f>SUBSTITUTE([4]签字版本!D184,MID([4]签字版本!D184,4,4),"****")</f>
        <v/>
      </c>
      <c r="E184" s="24" t="str">
        <f>[4]签字版本!E184</f>
        <v>邱赖村</v>
      </c>
      <c r="F184" s="26">
        <f>[4]签字版本!F184</f>
        <v>2.55</v>
      </c>
      <c r="G184" s="26">
        <f t="shared" si="4"/>
        <v>2.55</v>
      </c>
      <c r="H184" s="26">
        <f t="shared" si="5"/>
        <v>76.5</v>
      </c>
      <c r="I184" s="26">
        <f>[4]签字版本!J184</f>
        <v>15.3</v>
      </c>
      <c r="J184" s="25" t="str">
        <f>SUBSTITUTE([4]签字版本!K184,MID([4]签字版本!K184,9,7),"*******")</f>
        <v>62212727*******7201</v>
      </c>
      <c r="K184" s="24" t="str">
        <f>[4]签字版本!L184</f>
        <v>连城县农村信用联社罗坊信用社</v>
      </c>
    </row>
    <row r="185" spans="1:11">
      <c r="A185" s="24" t="str">
        <f>[4]签字版本!A185</f>
        <v>179</v>
      </c>
      <c r="B185" s="24" t="str">
        <f>[4]签字版本!B185</f>
        <v>罗明辉</v>
      </c>
      <c r="C185" s="24" t="str">
        <f>SUBSTITUTE([4]签字版本!C185,MID([4]签字版本!C185,7,8),"********")</f>
        <v>352627********191X</v>
      </c>
      <c r="D185" s="25" t="str">
        <f>SUBSTITUTE([4]签字版本!D185,MID([4]签字版本!D185,4,4),"****")</f>
        <v>138****2233</v>
      </c>
      <c r="E185" s="24" t="str">
        <f>[4]签字版本!E185</f>
        <v>邱赖村</v>
      </c>
      <c r="F185" s="26">
        <f>[4]签字版本!F185</f>
        <v>4.45</v>
      </c>
      <c r="G185" s="26">
        <f t="shared" si="4"/>
        <v>4.45</v>
      </c>
      <c r="H185" s="26">
        <f t="shared" si="5"/>
        <v>133.5</v>
      </c>
      <c r="I185" s="26">
        <f>[4]签字版本!J185</f>
        <v>26.7</v>
      </c>
      <c r="J185" s="25" t="str">
        <f>SUBSTITUTE([4]签字版本!K185,MID([4]签字版本!K185,9,7),"*******")</f>
        <v>90908210*******0043077</v>
      </c>
      <c r="K185" s="24" t="str">
        <f>[4]签字版本!L185</f>
        <v>连城县农村信用联社罗坊信用社</v>
      </c>
    </row>
    <row r="186" spans="1:11">
      <c r="A186" s="24" t="str">
        <f>[4]签字版本!A186</f>
        <v>180</v>
      </c>
      <c r="B186" s="24" t="str">
        <f>[4]签字版本!B186</f>
        <v>罗灵峰</v>
      </c>
      <c r="C186" s="24" t="str">
        <f>SUBSTITUTE([4]签字版本!C186,MID([4]签字版本!C186,7,8),"********")</f>
        <v>350825********1918</v>
      </c>
      <c r="D186" s="25" t="str">
        <f>SUBSTITUTE([4]签字版本!D186,MID([4]签字版本!D186,4,4),"****")</f>
        <v/>
      </c>
      <c r="E186" s="24" t="str">
        <f>[4]签字版本!E186</f>
        <v>邱赖村</v>
      </c>
      <c r="F186" s="26">
        <f>[4]签字版本!F186</f>
        <v>4.95</v>
      </c>
      <c r="G186" s="26">
        <f t="shared" si="4"/>
        <v>4.95</v>
      </c>
      <c r="H186" s="26">
        <f t="shared" si="5"/>
        <v>148.5</v>
      </c>
      <c r="I186" s="26">
        <f>[4]签字版本!J186</f>
        <v>29.7</v>
      </c>
      <c r="J186" s="25" t="str">
        <f>SUBSTITUTE([4]签字版本!K186,MID([4]签字版本!K186,9,7),"*******")</f>
        <v>62218405*******6389</v>
      </c>
      <c r="K186" s="24" t="str">
        <f>[4]签字版本!L186</f>
        <v>连城县农村信用联社罗坊信用社</v>
      </c>
    </row>
    <row r="187" spans="1:11">
      <c r="A187" s="24" t="str">
        <f>[4]签字版本!A187</f>
        <v>181</v>
      </c>
      <c r="B187" s="24" t="str">
        <f>[4]签字版本!B187</f>
        <v>罗林水</v>
      </c>
      <c r="C187" s="24" t="str">
        <f>SUBSTITUTE([4]签字版本!C187,MID([4]签字版本!C187,7,8),"********")</f>
        <v>352627********1918</v>
      </c>
      <c r="D187" s="25" t="str">
        <f>SUBSTITUTE([4]签字版本!D187,MID([4]签字版本!D187,4,4),"****")</f>
        <v>135****4736</v>
      </c>
      <c r="E187" s="24" t="str">
        <f>[4]签字版本!E187</f>
        <v>邱赖村</v>
      </c>
      <c r="F187" s="26">
        <f>[4]签字版本!F187</f>
        <v>1.42</v>
      </c>
      <c r="G187" s="26">
        <f t="shared" si="4"/>
        <v>1.42</v>
      </c>
      <c r="H187" s="26">
        <f t="shared" si="5"/>
        <v>42.6</v>
      </c>
      <c r="I187" s="26">
        <f>[4]签字版本!J187</f>
        <v>8.52</v>
      </c>
      <c r="J187" s="25" t="str">
        <f>SUBSTITUTE([4]签字版本!K187,MID([4]签字版本!K187,9,7),"*******")</f>
        <v>90908210*******0043068</v>
      </c>
      <c r="K187" s="24" t="str">
        <f>[4]签字版本!L187</f>
        <v>连城县农村信用联社罗坊信用社</v>
      </c>
    </row>
    <row r="188" spans="1:11">
      <c r="A188" s="24" t="str">
        <f>[4]签字版本!A188</f>
        <v>182</v>
      </c>
      <c r="B188" s="24" t="str">
        <f>[4]签字版本!B188</f>
        <v>罗火太</v>
      </c>
      <c r="C188" s="24" t="str">
        <f>SUBSTITUTE([4]签字版本!C188,MID([4]签字版本!C188,7,8),"********")</f>
        <v>352627********1918</v>
      </c>
      <c r="D188" s="25" t="str">
        <f>SUBSTITUTE([4]签字版本!D188,MID([4]签字版本!D188,4,4),"****")</f>
        <v>182****4350</v>
      </c>
      <c r="E188" s="24" t="str">
        <f>[4]签字版本!E188</f>
        <v>邱赖村</v>
      </c>
      <c r="F188" s="26">
        <f>[4]签字版本!F188</f>
        <v>6.4</v>
      </c>
      <c r="G188" s="26">
        <f t="shared" si="4"/>
        <v>6.4</v>
      </c>
      <c r="H188" s="26">
        <f t="shared" si="5"/>
        <v>192</v>
      </c>
      <c r="I188" s="26">
        <f>[4]签字版本!J188</f>
        <v>38.4</v>
      </c>
      <c r="J188" s="25" t="str">
        <f>SUBSTITUTE([4]签字版本!K188,MID([4]签字版本!K188,9,7),"*******")</f>
        <v>90908210*******0042871</v>
      </c>
      <c r="K188" s="24" t="str">
        <f>[4]签字版本!L188</f>
        <v>连城县农村信用联社罗坊信用社</v>
      </c>
    </row>
    <row r="189" spans="1:11">
      <c r="A189" s="24" t="str">
        <f>[4]签字版本!A189</f>
        <v>183</v>
      </c>
      <c r="B189" s="24" t="str">
        <f>[4]签字版本!B189</f>
        <v>罗礼寿</v>
      </c>
      <c r="C189" s="24" t="str">
        <f>SUBSTITUTE([4]签字版本!C189,MID([4]签字版本!C189,7,8),"********")</f>
        <v>352627********1914</v>
      </c>
      <c r="D189" s="25" t="str">
        <f>SUBSTITUTE([4]签字版本!D189,MID([4]签字版本!D189,4,4),"****")</f>
        <v>189****2532</v>
      </c>
      <c r="E189" s="24" t="str">
        <f>[4]签字版本!E189</f>
        <v>邱赖村</v>
      </c>
      <c r="F189" s="26">
        <f>[4]签字版本!F189</f>
        <v>6.99</v>
      </c>
      <c r="G189" s="26">
        <f t="shared" si="4"/>
        <v>6.99</v>
      </c>
      <c r="H189" s="26">
        <f t="shared" si="5"/>
        <v>209.7</v>
      </c>
      <c r="I189" s="26">
        <f>[4]签字版本!J189</f>
        <v>41.94</v>
      </c>
      <c r="J189" s="25" t="str">
        <f>SUBSTITUTE([4]签字版本!K189,MID([4]签字版本!K189,9,7),"*******")</f>
        <v>90908210*******0042915</v>
      </c>
      <c r="K189" s="24" t="str">
        <f>[4]签字版本!L189</f>
        <v>连城县农村信用联社罗坊信用社</v>
      </c>
    </row>
    <row r="190" spans="1:11">
      <c r="A190" s="24" t="str">
        <f>[4]签字版本!A190</f>
        <v>184</v>
      </c>
      <c r="B190" s="24" t="str">
        <f>[4]签字版本!B190</f>
        <v>罗礼生</v>
      </c>
      <c r="C190" s="24" t="str">
        <f>SUBSTITUTE([4]签字版本!C190,MID([4]签字版本!C190,7,8),"********")</f>
        <v>352627********1916</v>
      </c>
      <c r="D190" s="25" t="str">
        <f>SUBSTITUTE([4]签字版本!D190,MID([4]签字版本!D190,4,4),"****")</f>
        <v>136****3795</v>
      </c>
      <c r="E190" s="24" t="str">
        <f>[4]签字版本!E190</f>
        <v>邱赖村</v>
      </c>
      <c r="F190" s="26">
        <f>[4]签字版本!F190</f>
        <v>6.61</v>
      </c>
      <c r="G190" s="26">
        <f t="shared" si="4"/>
        <v>6.61</v>
      </c>
      <c r="H190" s="26">
        <f t="shared" si="5"/>
        <v>198.3</v>
      </c>
      <c r="I190" s="26">
        <f>[4]签字版本!J190</f>
        <v>39.66</v>
      </c>
      <c r="J190" s="25" t="str">
        <f>SUBSTITUTE([4]签字版本!K190,MID([4]签字版本!K190,9,7),"*******")</f>
        <v>90908210*******0042899</v>
      </c>
      <c r="K190" s="24" t="str">
        <f>[4]签字版本!L190</f>
        <v>连城县农村信用联社罗坊信用社</v>
      </c>
    </row>
    <row r="191" spans="1:11">
      <c r="A191" s="24" t="str">
        <f>[4]签字版本!A191</f>
        <v>185</v>
      </c>
      <c r="B191" s="24" t="str">
        <f>[4]签字版本!B191</f>
        <v>罗益华</v>
      </c>
      <c r="C191" s="24" t="str">
        <f>SUBSTITUTE([4]签字版本!C191,MID([4]签字版本!C191,7,8),"********")</f>
        <v>352627********1916</v>
      </c>
      <c r="D191" s="25" t="str">
        <f>SUBSTITUTE([4]签字版本!D191,MID([4]签字版本!D191,4,4),"****")</f>
        <v/>
      </c>
      <c r="E191" s="24" t="str">
        <f>[4]签字版本!E191</f>
        <v>邱赖村</v>
      </c>
      <c r="F191" s="26">
        <f>[4]签字版本!F191</f>
        <v>2.36</v>
      </c>
      <c r="G191" s="26">
        <f t="shared" si="4"/>
        <v>2.36</v>
      </c>
      <c r="H191" s="26">
        <f t="shared" si="5"/>
        <v>70.8</v>
      </c>
      <c r="I191" s="26">
        <f>[4]签字版本!J191</f>
        <v>14.16</v>
      </c>
      <c r="J191" s="25" t="str">
        <f>SUBSTITUTE([4]签字版本!K191,MID([4]签字版本!K191,9,7),"*******")</f>
        <v>62303625*******0998</v>
      </c>
      <c r="K191" s="24" t="str">
        <f>[4]签字版本!L191</f>
        <v>连城县农村信用联社罗坊信用社</v>
      </c>
    </row>
    <row r="192" spans="1:11">
      <c r="A192" s="24" t="str">
        <f>[4]签字版本!A192</f>
        <v>186</v>
      </c>
      <c r="B192" s="24" t="str">
        <f>[4]签字版本!B192</f>
        <v>罗祥太</v>
      </c>
      <c r="C192" s="24" t="str">
        <f>SUBSTITUTE([4]签字版本!C192,MID([4]签字版本!C192,7,8),"********")</f>
        <v>350825********1911</v>
      </c>
      <c r="D192" s="25" t="str">
        <f>SUBSTITUTE([4]签字版本!D192,MID([4]签字版本!D192,4,4),"****")</f>
        <v/>
      </c>
      <c r="E192" s="24" t="str">
        <f>[4]签字版本!E192</f>
        <v>邱赖村</v>
      </c>
      <c r="F192" s="26">
        <f>[4]签字版本!F192</f>
        <v>0.42</v>
      </c>
      <c r="G192" s="26">
        <f t="shared" si="4"/>
        <v>0.42</v>
      </c>
      <c r="H192" s="26">
        <f t="shared" si="5"/>
        <v>12.6</v>
      </c>
      <c r="I192" s="26">
        <f>[4]签字版本!J192</f>
        <v>2.52</v>
      </c>
      <c r="J192" s="25" t="str">
        <f>SUBSTITUTE([4]签字版本!K192,MID([4]签字版本!K192,9,7),"*******")</f>
        <v>62218405*******6173</v>
      </c>
      <c r="K192" s="24" t="str">
        <f>[4]签字版本!L192</f>
        <v>连城县农村信用联社罗坊信用社</v>
      </c>
    </row>
    <row r="193" spans="1:11">
      <c r="A193" s="24" t="str">
        <f>[4]签字版本!A193</f>
        <v>187</v>
      </c>
      <c r="B193" s="24" t="str">
        <f>[4]签字版本!B193</f>
        <v>罗秋太</v>
      </c>
      <c r="C193" s="24" t="str">
        <f>SUBSTITUTE([4]签字版本!C193,MID([4]签字版本!C193,7,8),"********")</f>
        <v>352627********1911</v>
      </c>
      <c r="D193" s="25" t="str">
        <f>SUBSTITUTE([4]签字版本!D193,MID([4]签字版本!D193,4,4),"****")</f>
        <v>138****0232</v>
      </c>
      <c r="E193" s="24" t="str">
        <f>[4]签字版本!E193</f>
        <v>邱赖村</v>
      </c>
      <c r="F193" s="26">
        <f>[4]签字版本!F193</f>
        <v>3.78</v>
      </c>
      <c r="G193" s="26">
        <f t="shared" si="4"/>
        <v>3.78</v>
      </c>
      <c r="H193" s="26">
        <f t="shared" si="5"/>
        <v>113.4</v>
      </c>
      <c r="I193" s="26">
        <f>[4]签字版本!J193</f>
        <v>22.68</v>
      </c>
      <c r="J193" s="25" t="str">
        <f>SUBSTITUTE([4]签字版本!K193,MID([4]签字版本!K193,9,7),"*******")</f>
        <v>90908210*******0042988</v>
      </c>
      <c r="K193" s="24" t="str">
        <f>[4]签字版本!L193</f>
        <v>连城县农村信用联社罗坊信用社</v>
      </c>
    </row>
    <row r="194" spans="1:11">
      <c r="A194" s="24" t="str">
        <f>[4]签字版本!A194</f>
        <v>188</v>
      </c>
      <c r="B194" s="24" t="str">
        <f>[4]签字版本!B194</f>
        <v>罗泉太</v>
      </c>
      <c r="C194" s="24" t="str">
        <f>SUBSTITUTE([4]签字版本!C194,MID([4]签字版本!C194,7,8),"********")</f>
        <v>352627********1913</v>
      </c>
      <c r="D194" s="25" t="str">
        <f>SUBSTITUTE([4]签字版本!D194,MID([4]签字版本!D194,4,4),"****")</f>
        <v>185****7802</v>
      </c>
      <c r="E194" s="24" t="str">
        <f>[4]签字版本!E194</f>
        <v>邱赖村</v>
      </c>
      <c r="F194" s="26">
        <f>[4]签字版本!F194</f>
        <v>6.32</v>
      </c>
      <c r="G194" s="26">
        <f t="shared" si="4"/>
        <v>6.32</v>
      </c>
      <c r="H194" s="26">
        <f t="shared" si="5"/>
        <v>189.6</v>
      </c>
      <c r="I194" s="26">
        <f>[4]签字版本!J194</f>
        <v>37.92</v>
      </c>
      <c r="J194" s="25" t="str">
        <f>SUBSTITUTE([4]签字版本!K194,MID([4]签字版本!K194,9,7),"*******")</f>
        <v>90908210*******0042853</v>
      </c>
      <c r="K194" s="24" t="str">
        <f>[4]签字版本!L194</f>
        <v>连城县农村信用联社罗坊信用社</v>
      </c>
    </row>
    <row r="195" spans="1:11">
      <c r="A195" s="24" t="str">
        <f>[4]签字版本!A195</f>
        <v>189</v>
      </c>
      <c r="B195" s="24" t="str">
        <f>[4]签字版本!B195</f>
        <v>罗炎太</v>
      </c>
      <c r="C195" s="24" t="str">
        <f>SUBSTITUTE([4]签字版本!C195,MID([4]签字版本!C195,7,8),"********")</f>
        <v>352627********1916</v>
      </c>
      <c r="D195" s="25" t="str">
        <f>SUBSTITUTE([4]签字版本!D195,MID([4]签字版本!D195,4,4),"****")</f>
        <v>158****8595</v>
      </c>
      <c r="E195" s="24" t="str">
        <f>[4]签字版本!E195</f>
        <v>邱赖村</v>
      </c>
      <c r="F195" s="26">
        <f>[4]签字版本!F195</f>
        <v>4.72</v>
      </c>
      <c r="G195" s="26">
        <f t="shared" si="4"/>
        <v>4.72</v>
      </c>
      <c r="H195" s="26">
        <f t="shared" si="5"/>
        <v>141.6</v>
      </c>
      <c r="I195" s="26">
        <f>[4]签字版本!J195</f>
        <v>28.32</v>
      </c>
      <c r="J195" s="25" t="str">
        <f>SUBSTITUTE([4]签字版本!K195,MID([4]签字版本!K195,9,7),"*******")</f>
        <v>90908210*******0069398</v>
      </c>
      <c r="K195" s="24" t="str">
        <f>[4]签字版本!L195</f>
        <v>连城县农村信用联社罗坊信用社</v>
      </c>
    </row>
    <row r="196" spans="1:11">
      <c r="A196" s="24" t="str">
        <f>[4]签字版本!A196</f>
        <v>190</v>
      </c>
      <c r="B196" s="24" t="str">
        <f>[4]签字版本!B196</f>
        <v>罗伟生</v>
      </c>
      <c r="C196" s="24" t="str">
        <f>SUBSTITUTE([4]签字版本!C196,MID([4]签字版本!C196,7,8),"********")</f>
        <v>352627********1919</v>
      </c>
      <c r="D196" s="25" t="str">
        <f>SUBSTITUTE([4]签字版本!D196,MID([4]签字版本!D196,4,4),"****")</f>
        <v/>
      </c>
      <c r="E196" s="24" t="str">
        <f>[4]签字版本!E196</f>
        <v>邱赖村</v>
      </c>
      <c r="F196" s="26">
        <f>[4]签字版本!F196</f>
        <v>0.76</v>
      </c>
      <c r="G196" s="26">
        <f t="shared" si="4"/>
        <v>0.76</v>
      </c>
      <c r="H196" s="26">
        <f t="shared" si="5"/>
        <v>22.8</v>
      </c>
      <c r="I196" s="26">
        <f>[4]签字版本!J196</f>
        <v>4.56</v>
      </c>
      <c r="J196" s="25" t="str">
        <f>SUBSTITUTE([4]签字版本!K196,MID([4]签字版本!K196,9,7),"*******")</f>
        <v>62218405*******6983</v>
      </c>
      <c r="K196" s="24" t="str">
        <f>[4]签字版本!L196</f>
        <v>连城县农村信用联社罗坊信用社</v>
      </c>
    </row>
    <row r="197" spans="1:11">
      <c r="A197" s="24" t="str">
        <f>[4]签字版本!A197</f>
        <v>191</v>
      </c>
      <c r="B197" s="24" t="str">
        <f>[4]签字版本!B197</f>
        <v>罗港洋</v>
      </c>
      <c r="C197" s="24" t="str">
        <f>SUBSTITUTE([4]签字版本!C197,MID([4]签字版本!C197,7,8),"********")</f>
        <v>350825********1939</v>
      </c>
      <c r="D197" s="25" t="str">
        <f>SUBSTITUTE([4]签字版本!D197,MID([4]签字版本!D197,4,4),"****")</f>
        <v/>
      </c>
      <c r="E197" s="24" t="str">
        <f>[4]签字版本!E197</f>
        <v>邱赖村</v>
      </c>
      <c r="F197" s="26">
        <f>[4]签字版本!F197</f>
        <v>5.84</v>
      </c>
      <c r="G197" s="26">
        <f t="shared" si="4"/>
        <v>5.84</v>
      </c>
      <c r="H197" s="26">
        <f t="shared" si="5"/>
        <v>175.2</v>
      </c>
      <c r="I197" s="26">
        <f>[4]签字版本!J197</f>
        <v>35.04</v>
      </c>
      <c r="J197" s="25" t="str">
        <f>SUBSTITUTE([4]签字版本!K197,MID([4]签字版本!K197,9,7),"*******")</f>
        <v>62282315*******1938</v>
      </c>
      <c r="K197" s="24" t="str">
        <f>[4]签字版本!L197</f>
        <v>连城县农村信用联社罗坊信用社</v>
      </c>
    </row>
    <row r="198" spans="1:11">
      <c r="A198" s="24" t="str">
        <f>[4]签字版本!A198</f>
        <v>192</v>
      </c>
      <c r="B198" s="24" t="str">
        <f>[4]签字版本!B198</f>
        <v>马仙荣</v>
      </c>
      <c r="C198" s="24" t="str">
        <f>SUBSTITUTE([4]签字版本!C198,MID([4]签字版本!C198,7,8),"********")</f>
        <v>352627********1629</v>
      </c>
      <c r="D198" s="25" t="str">
        <f>SUBSTITUTE([4]签字版本!D198,MID([4]签字版本!D198,4,4),"****")</f>
        <v>135****5753</v>
      </c>
      <c r="E198" s="24" t="str">
        <f>[4]签字版本!E198</f>
        <v>邱赖村</v>
      </c>
      <c r="F198" s="26">
        <f>[4]签字版本!F198</f>
        <v>1.33</v>
      </c>
      <c r="G198" s="26">
        <f t="shared" si="4"/>
        <v>1.33</v>
      </c>
      <c r="H198" s="26">
        <f t="shared" si="5"/>
        <v>39.9</v>
      </c>
      <c r="I198" s="26">
        <f>[4]签字版本!J198</f>
        <v>7.98</v>
      </c>
      <c r="J198" s="25" t="str">
        <f>SUBSTITUTE([4]签字版本!K198,MID([4]签字版本!K198,9,7),"*******")</f>
        <v>90908210*******0187064</v>
      </c>
      <c r="K198" s="24" t="str">
        <f>[4]签字版本!L198</f>
        <v>连城县农村信用联社罗坊信用社</v>
      </c>
    </row>
    <row r="199" spans="1:11">
      <c r="A199" s="24" t="str">
        <f>[4]签字版本!A199</f>
        <v>193</v>
      </c>
      <c r="B199" s="24" t="str">
        <f>[4]签字版本!B199</f>
        <v>罗如珍</v>
      </c>
      <c r="C199" s="24" t="str">
        <f>SUBSTITUTE([4]签字版本!C199,MID([4]签字版本!C199,7,8),"********")</f>
        <v>352627********1925</v>
      </c>
      <c r="D199" s="25" t="str">
        <f>SUBSTITUTE([4]签字版本!D199,MID([4]签字版本!D199,4,4),"****")</f>
        <v>187****3998</v>
      </c>
      <c r="E199" s="24" t="str">
        <f>[4]签字版本!E199</f>
        <v>邱赖村</v>
      </c>
      <c r="F199" s="26">
        <f>[4]签字版本!F199</f>
        <v>7.29</v>
      </c>
      <c r="G199" s="26">
        <f t="shared" ref="G199:G226" si="6">F199</f>
        <v>7.29</v>
      </c>
      <c r="H199" s="26">
        <f t="shared" ref="H199:H226" si="7">G199*30</f>
        <v>218.7</v>
      </c>
      <c r="I199" s="26">
        <f>[4]签字版本!J199</f>
        <v>43.74</v>
      </c>
      <c r="J199" s="25" t="str">
        <f>SUBSTITUTE([4]签字版本!K199,MID([4]签字版本!K199,9,7),"*******")</f>
        <v>90908210*******0215122</v>
      </c>
      <c r="K199" s="24" t="str">
        <f>[4]签字版本!L199</f>
        <v>连城县农村信用联社罗坊信用社</v>
      </c>
    </row>
    <row r="200" spans="1:11">
      <c r="A200" s="24" t="str">
        <f>[4]签字版本!A200</f>
        <v>194</v>
      </c>
      <c r="B200" s="24" t="str">
        <f>[4]签字版本!B200</f>
        <v>罗发中</v>
      </c>
      <c r="C200" s="24" t="str">
        <f>SUBSTITUTE([4]签字版本!C200,MID([4]签字版本!C200,7,8),"********")</f>
        <v>352627********1910</v>
      </c>
      <c r="D200" s="25" t="str">
        <f>SUBSTITUTE([4]签字版本!D200,MID([4]签字版本!D200,4,4),"****")</f>
        <v>135****3053</v>
      </c>
      <c r="E200" s="24" t="str">
        <f>[4]签字版本!E200</f>
        <v>邱赖村</v>
      </c>
      <c r="F200" s="26">
        <f>[4]签字版本!F200</f>
        <v>3.47</v>
      </c>
      <c r="G200" s="26">
        <f t="shared" si="6"/>
        <v>3.47</v>
      </c>
      <c r="H200" s="26">
        <f t="shared" si="7"/>
        <v>104.1</v>
      </c>
      <c r="I200" s="26">
        <f>[4]签字版本!J200</f>
        <v>20.82</v>
      </c>
      <c r="J200" s="25" t="str">
        <f>SUBSTITUTE([4]签字版本!K200,MID([4]签字版本!K200,9,7),"*******")</f>
        <v>90908210*******0043095</v>
      </c>
      <c r="K200" s="24" t="str">
        <f>[4]签字版本!L200</f>
        <v>连城县农村信用联社罗坊信用社</v>
      </c>
    </row>
    <row r="201" spans="1:11">
      <c r="A201" s="24" t="str">
        <f>[4]签字版本!A201</f>
        <v>195</v>
      </c>
      <c r="B201" s="24" t="str">
        <f>[4]签字版本!B201</f>
        <v>罗家齐</v>
      </c>
      <c r="C201" s="24" t="str">
        <f>SUBSTITUTE([4]签字版本!C201,MID([4]签字版本!C201,7,8),"********")</f>
        <v>352627********191X</v>
      </c>
      <c r="D201" s="25" t="str">
        <f>SUBSTITUTE([4]签字版本!D201,MID([4]签字版本!D201,4,4),"****")</f>
        <v>133****9941</v>
      </c>
      <c r="E201" s="24" t="str">
        <f>[4]签字版本!E201</f>
        <v>邱赖村</v>
      </c>
      <c r="F201" s="26">
        <f>[4]签字版本!F201</f>
        <v>7.8</v>
      </c>
      <c r="G201" s="26">
        <f t="shared" si="6"/>
        <v>7.8</v>
      </c>
      <c r="H201" s="26">
        <f t="shared" si="7"/>
        <v>234</v>
      </c>
      <c r="I201" s="26">
        <f>[4]签字版本!J201</f>
        <v>46.8</v>
      </c>
      <c r="J201" s="25" t="str">
        <f>SUBSTITUTE([4]签字版本!K201,MID([4]签字版本!K201,9,7),"*******")</f>
        <v>90908210*******0043102</v>
      </c>
      <c r="K201" s="24" t="str">
        <f>[4]签字版本!L201</f>
        <v>连城县农村信用联社罗坊信用社</v>
      </c>
    </row>
    <row r="202" spans="1:11">
      <c r="A202" s="24" t="str">
        <f>[4]签字版本!A202</f>
        <v>196</v>
      </c>
      <c r="B202" s="24" t="str">
        <f>[4]签字版本!B202</f>
        <v>罗水华</v>
      </c>
      <c r="C202" s="24" t="str">
        <f>SUBSTITUTE([4]签字版本!C202,MID([4]签字版本!C202,7,8),"********")</f>
        <v>352627********1928</v>
      </c>
      <c r="D202" s="25" t="str">
        <f>SUBSTITUTE([4]签字版本!D202,MID([4]签字版本!D202,4,4),"****")</f>
        <v/>
      </c>
      <c r="E202" s="24" t="str">
        <f>[4]签字版本!E202</f>
        <v>邱赖村</v>
      </c>
      <c r="F202" s="26">
        <f>[4]签字版本!F202</f>
        <v>7.63</v>
      </c>
      <c r="G202" s="26">
        <f t="shared" si="6"/>
        <v>7.63</v>
      </c>
      <c r="H202" s="26">
        <f t="shared" si="7"/>
        <v>228.9</v>
      </c>
      <c r="I202" s="26">
        <f>[4]签字版本!J202</f>
        <v>45.78</v>
      </c>
      <c r="J202" s="25" t="str">
        <f>SUBSTITUTE([4]签字版本!K202,MID([4]签字版本!K202,9,7),"*******")</f>
        <v>62218405*******7965</v>
      </c>
      <c r="K202" s="24" t="str">
        <f>[4]签字版本!L202</f>
        <v>连城县农村信用联社罗坊信用社</v>
      </c>
    </row>
    <row r="203" spans="1:11">
      <c r="A203" s="24" t="str">
        <f>[4]签字版本!A203</f>
        <v>197</v>
      </c>
      <c r="B203" s="24" t="str">
        <f>[4]签字版本!B203</f>
        <v>罗长炎</v>
      </c>
      <c r="C203" s="24" t="str">
        <f>SUBSTITUTE([4]签字版本!C203,MID([4]签字版本!C203,7,8),"********")</f>
        <v>352627********191X</v>
      </c>
      <c r="D203" s="25" t="str">
        <f>SUBSTITUTE([4]签字版本!D203,MID([4]签字版本!D203,4,4),"****")</f>
        <v>151****0043</v>
      </c>
      <c r="E203" s="24" t="str">
        <f>[4]签字版本!E203</f>
        <v>邱赖村</v>
      </c>
      <c r="F203" s="26">
        <f>[4]签字版本!F203</f>
        <v>3.63</v>
      </c>
      <c r="G203" s="26">
        <f t="shared" si="6"/>
        <v>3.63</v>
      </c>
      <c r="H203" s="26">
        <f t="shared" si="7"/>
        <v>108.9</v>
      </c>
      <c r="I203" s="26">
        <f>[4]签字版本!J203</f>
        <v>21.78</v>
      </c>
      <c r="J203" s="25" t="str">
        <f>SUBSTITUTE([4]签字版本!K203,MID([4]签字版本!K203,9,7),"*******")</f>
        <v>90908210*******0043120</v>
      </c>
      <c r="K203" s="24" t="str">
        <f>[4]签字版本!L203</f>
        <v>连城县农村信用联社罗坊信用社</v>
      </c>
    </row>
    <row r="204" spans="1:11">
      <c r="A204" s="24" t="str">
        <f>[4]签字版本!A204</f>
        <v>198</v>
      </c>
      <c r="B204" s="24" t="str">
        <f>[4]签字版本!B204</f>
        <v>赖其先</v>
      </c>
      <c r="C204" s="24" t="str">
        <f>SUBSTITUTE([4]签字版本!C204,MID([4]签字版本!C204,7,8),"********")</f>
        <v>352627********1914</v>
      </c>
      <c r="D204" s="25" t="str">
        <f>SUBSTITUTE([4]签字版本!D204,MID([4]签字版本!D204,4,4),"****")</f>
        <v>181****9708</v>
      </c>
      <c r="E204" s="24" t="str">
        <f>[4]签字版本!E204</f>
        <v>邱赖村</v>
      </c>
      <c r="F204" s="26">
        <f>[4]签字版本!F204</f>
        <v>6.42</v>
      </c>
      <c r="G204" s="26">
        <f t="shared" si="6"/>
        <v>6.42</v>
      </c>
      <c r="H204" s="26">
        <f t="shared" si="7"/>
        <v>192.6</v>
      </c>
      <c r="I204" s="26">
        <f>[4]签字版本!J204</f>
        <v>38.52</v>
      </c>
      <c r="J204" s="25" t="str">
        <f>SUBSTITUTE([4]签字版本!K204,MID([4]签字版本!K204,9,7),"*******")</f>
        <v>90908210*******0043237</v>
      </c>
      <c r="K204" s="24" t="str">
        <f>[4]签字版本!L204</f>
        <v>连城县农村信用联社罗坊信用社</v>
      </c>
    </row>
    <row r="205" spans="1:11">
      <c r="A205" s="24" t="str">
        <f>[4]签字版本!A205</f>
        <v>199</v>
      </c>
      <c r="B205" s="24" t="str">
        <f>[4]签字版本!B205</f>
        <v>赖火林</v>
      </c>
      <c r="C205" s="24" t="str">
        <f>SUBSTITUTE([4]签字版本!C205,MID([4]签字版本!C205,7,8),"********")</f>
        <v>352627********1915</v>
      </c>
      <c r="D205" s="25" t="str">
        <f>SUBSTITUTE([4]签字版本!D205,MID([4]签字版本!D205,4,4),"****")</f>
        <v>139****1049</v>
      </c>
      <c r="E205" s="24" t="str">
        <f>[4]签字版本!E205</f>
        <v>邱赖村</v>
      </c>
      <c r="F205" s="26">
        <f>[4]签字版本!F205</f>
        <v>3.85</v>
      </c>
      <c r="G205" s="26">
        <f t="shared" si="6"/>
        <v>3.85</v>
      </c>
      <c r="H205" s="26">
        <f t="shared" si="7"/>
        <v>115.5</v>
      </c>
      <c r="I205" s="26">
        <f>[4]签字版本!J205</f>
        <v>23.1</v>
      </c>
      <c r="J205" s="25" t="str">
        <f>SUBSTITUTE([4]签字版本!K205,MID([4]签字版本!K205,9,7),"*******")</f>
        <v>62218401*******5882</v>
      </c>
      <c r="K205" s="24" t="str">
        <f>[4]签字版本!L205</f>
        <v>连城县农村信用联社罗坊信用社</v>
      </c>
    </row>
    <row r="206" spans="1:11">
      <c r="A206" s="24" t="str">
        <f>[4]签字版本!A206</f>
        <v>200</v>
      </c>
      <c r="B206" s="24" t="str">
        <f>[4]签字版本!B206</f>
        <v>刁林发</v>
      </c>
      <c r="C206" s="24" t="str">
        <f>SUBSTITUTE([4]签字版本!C206,MID([4]签字版本!C206,7,8),"********")</f>
        <v>352627********1953</v>
      </c>
      <c r="D206" s="25" t="str">
        <f>SUBSTITUTE([4]签字版本!D206,MID([4]签字版本!D206,4,4),"****")</f>
        <v>187****1191</v>
      </c>
      <c r="E206" s="24" t="str">
        <f>[4]签字版本!E206</f>
        <v>邱赖村</v>
      </c>
      <c r="F206" s="26">
        <f>[4]签字版本!F206</f>
        <v>2.85</v>
      </c>
      <c r="G206" s="26">
        <f t="shared" si="6"/>
        <v>2.85</v>
      </c>
      <c r="H206" s="26">
        <f t="shared" si="7"/>
        <v>85.5</v>
      </c>
      <c r="I206" s="26">
        <f>[4]签字版本!J206</f>
        <v>17.1</v>
      </c>
      <c r="J206" s="25" t="str">
        <f>SUBSTITUTE([4]签字版本!K206,MID([4]签字版本!K206,9,7),"*******")</f>
        <v>90908210*******0043326</v>
      </c>
      <c r="K206" s="24" t="str">
        <f>[4]签字版本!L206</f>
        <v>连城县农村信用联社罗坊信用社</v>
      </c>
    </row>
    <row r="207" spans="1:11">
      <c r="A207" s="24" t="str">
        <f>[4]签字版本!A207</f>
        <v>201</v>
      </c>
      <c r="B207" s="24" t="str">
        <f>[4]签字版本!B207</f>
        <v>赖昌林</v>
      </c>
      <c r="C207" s="24" t="str">
        <f>SUBSTITUTE([4]签字版本!C207,MID([4]签字版本!C207,7,8),"********")</f>
        <v>352627********1916</v>
      </c>
      <c r="D207" s="25" t="str">
        <f>SUBSTITUTE([4]签字版本!D207,MID([4]签字版本!D207,4,4),"****")</f>
        <v>159****7177</v>
      </c>
      <c r="E207" s="24" t="str">
        <f>[4]签字版本!E207</f>
        <v>邱赖村</v>
      </c>
      <c r="F207" s="26">
        <f>[4]签字版本!F207</f>
        <v>1.96</v>
      </c>
      <c r="G207" s="26">
        <f t="shared" si="6"/>
        <v>1.96</v>
      </c>
      <c r="H207" s="26">
        <f t="shared" si="7"/>
        <v>58.8</v>
      </c>
      <c r="I207" s="26">
        <f>[4]签字版本!J207</f>
        <v>11.76</v>
      </c>
      <c r="J207" s="25" t="str">
        <f>SUBSTITUTE([4]签字版本!K207,MID([4]签字版本!K207,9,7),"*******")</f>
        <v>90908210*******0043282</v>
      </c>
      <c r="K207" s="24" t="str">
        <f>[4]签字版本!L207</f>
        <v>连城县农村信用联社罗坊信用社</v>
      </c>
    </row>
    <row r="208" spans="1:11">
      <c r="A208" s="24" t="str">
        <f>[4]签字版本!A208</f>
        <v>202</v>
      </c>
      <c r="B208" s="24" t="str">
        <f>[4]签字版本!B208</f>
        <v>赖昌生</v>
      </c>
      <c r="C208" s="24" t="str">
        <f>SUBSTITUTE([4]签字版本!C208,MID([4]签字版本!C208,7,8),"********")</f>
        <v>352627********1919</v>
      </c>
      <c r="D208" s="25" t="str">
        <f>SUBSTITUTE([4]签字版本!D208,MID([4]签字版本!D208,4,4),"****")</f>
        <v>139****0346</v>
      </c>
      <c r="E208" s="24" t="str">
        <f>[4]签字版本!E208</f>
        <v>邱赖村</v>
      </c>
      <c r="F208" s="26">
        <f>[4]签字版本!F208</f>
        <v>5.86</v>
      </c>
      <c r="G208" s="26">
        <f t="shared" si="6"/>
        <v>5.86</v>
      </c>
      <c r="H208" s="26">
        <f t="shared" si="7"/>
        <v>175.8</v>
      </c>
      <c r="I208" s="26">
        <f>[4]签字版本!J208</f>
        <v>35.16</v>
      </c>
      <c r="J208" s="25" t="str">
        <f>SUBSTITUTE([4]签字版本!K208,MID([4]签字版本!K208,9,7),"*******")</f>
        <v>90908210*******0043200</v>
      </c>
      <c r="K208" s="24" t="str">
        <f>[4]签字版本!L208</f>
        <v>连城县农村信用联社罗坊信用社</v>
      </c>
    </row>
    <row r="209" spans="1:11">
      <c r="A209" s="24" t="str">
        <f>[4]签字版本!A209</f>
        <v>203</v>
      </c>
      <c r="B209" s="24" t="str">
        <f>[4]签字版本!B209</f>
        <v>赖其发</v>
      </c>
      <c r="C209" s="24" t="str">
        <f>SUBSTITUTE([4]签字版本!C209,MID([4]签字版本!C209,7,8),"********")</f>
        <v>352627********191X</v>
      </c>
      <c r="D209" s="25" t="str">
        <f>SUBSTITUTE([4]签字版本!D209,MID([4]签字版本!D209,4,4),"****")</f>
        <v>132****3013</v>
      </c>
      <c r="E209" s="24" t="str">
        <f>[4]签字版本!E209</f>
        <v>邱赖村</v>
      </c>
      <c r="F209" s="26">
        <f>[4]签字版本!F209</f>
        <v>4.22</v>
      </c>
      <c r="G209" s="26">
        <f t="shared" si="6"/>
        <v>4.22</v>
      </c>
      <c r="H209" s="26">
        <f t="shared" si="7"/>
        <v>126.6</v>
      </c>
      <c r="I209" s="26">
        <f>[4]签字版本!J209</f>
        <v>25.32</v>
      </c>
      <c r="J209" s="25" t="str">
        <f>SUBSTITUTE([4]签字版本!K209,MID([4]签字版本!K209,9,7),"*******")</f>
        <v>90908210*******0043228</v>
      </c>
      <c r="K209" s="24" t="str">
        <f>[4]签字版本!L209</f>
        <v>连城县农村信用联社罗坊信用社</v>
      </c>
    </row>
    <row r="210" spans="1:11">
      <c r="A210" s="24" t="str">
        <f>[4]签字版本!A210</f>
        <v>204</v>
      </c>
      <c r="B210" s="24" t="str">
        <f>[4]签字版本!B210</f>
        <v>马菊云</v>
      </c>
      <c r="C210" s="24" t="str">
        <f>SUBSTITUTE([4]签字版本!C210,MID([4]签字版本!C210,7,8),"********")</f>
        <v>352627********1942</v>
      </c>
      <c r="D210" s="25" t="str">
        <f>SUBSTITUTE([4]签字版本!D210,MID([4]签字版本!D210,4,4),"****")</f>
        <v>135****6985</v>
      </c>
      <c r="E210" s="24" t="str">
        <f>[4]签字版本!E210</f>
        <v>邱赖村</v>
      </c>
      <c r="F210" s="26">
        <f>[4]签字版本!F210</f>
        <v>5.6</v>
      </c>
      <c r="G210" s="26">
        <f t="shared" si="6"/>
        <v>5.6</v>
      </c>
      <c r="H210" s="26">
        <f t="shared" si="7"/>
        <v>168</v>
      </c>
      <c r="I210" s="26">
        <f>[4]签字版本!J210</f>
        <v>33.6</v>
      </c>
      <c r="J210" s="25" t="str">
        <f>SUBSTITUTE([4]签字版本!K210,MID([4]签字版本!K210,9,7),"*******")</f>
        <v>62218405*******7957</v>
      </c>
      <c r="K210" s="24" t="str">
        <f>[4]签字版本!L210</f>
        <v>连城县农村信用联社罗坊信用社</v>
      </c>
    </row>
    <row r="211" spans="1:11">
      <c r="A211" s="24" t="str">
        <f>[4]签字版本!A211</f>
        <v>205</v>
      </c>
      <c r="B211" s="24" t="str">
        <f>[4]签字版本!B211</f>
        <v>赖水彬</v>
      </c>
      <c r="C211" s="24" t="str">
        <f>SUBSTITUTE([4]签字版本!C211,MID([4]签字版本!C211,7,8),"********")</f>
        <v>352627********1937</v>
      </c>
      <c r="D211" s="25" t="str">
        <f>SUBSTITUTE([4]签字版本!D211,MID([4]签字版本!D211,4,4),"****")</f>
        <v>150****9496</v>
      </c>
      <c r="E211" s="24" t="str">
        <f>[4]签字版本!E211</f>
        <v>邱赖村</v>
      </c>
      <c r="F211" s="26">
        <f>[4]签字版本!F211</f>
        <v>4.53</v>
      </c>
      <c r="G211" s="26">
        <f t="shared" si="6"/>
        <v>4.53</v>
      </c>
      <c r="H211" s="26">
        <f t="shared" si="7"/>
        <v>135.9</v>
      </c>
      <c r="I211" s="26">
        <f>[4]签字版本!J211</f>
        <v>27.18</v>
      </c>
      <c r="J211" s="25" t="str">
        <f>SUBSTITUTE([4]签字版本!K211,MID([4]签字版本!K211,9,7),"*******")</f>
        <v>90908210*******0064375</v>
      </c>
      <c r="K211" s="24" t="str">
        <f>[4]签字版本!L211</f>
        <v>连城县农村信用联社罗坊信用社</v>
      </c>
    </row>
    <row r="212" spans="1:11">
      <c r="A212" s="24" t="str">
        <f>[4]签字版本!A212</f>
        <v>206</v>
      </c>
      <c r="B212" s="24" t="str">
        <f>[4]签字版本!B212</f>
        <v>赖其庭</v>
      </c>
      <c r="C212" s="24" t="str">
        <f>SUBSTITUTE([4]签字版本!C212,MID([4]签字版本!C212,7,8),"********")</f>
        <v>352627********1933</v>
      </c>
      <c r="D212" s="25" t="str">
        <f>SUBSTITUTE([4]签字版本!D212,MID([4]签字版本!D212,4,4),"****")</f>
        <v>135****0234</v>
      </c>
      <c r="E212" s="24" t="str">
        <f>[4]签字版本!E212</f>
        <v>邱赖村</v>
      </c>
      <c r="F212" s="26">
        <f>[4]签字版本!F212</f>
        <v>2.68</v>
      </c>
      <c r="G212" s="26">
        <f t="shared" si="6"/>
        <v>2.68</v>
      </c>
      <c r="H212" s="26">
        <f t="shared" si="7"/>
        <v>80.4</v>
      </c>
      <c r="I212" s="26">
        <f>[4]签字版本!J212</f>
        <v>16.08</v>
      </c>
      <c r="J212" s="25" t="str">
        <f>SUBSTITUTE([4]签字版本!K212,MID([4]签字版本!K212,9,7),"*******")</f>
        <v>90908210*******0043166</v>
      </c>
      <c r="K212" s="24" t="str">
        <f>[4]签字版本!L212</f>
        <v>连城县农村信用联社罗坊信用社</v>
      </c>
    </row>
    <row r="213" spans="1:11">
      <c r="A213" s="24" t="str">
        <f>[4]签字版本!A213</f>
        <v>207</v>
      </c>
      <c r="B213" s="24" t="str">
        <f>[4]签字版本!B213</f>
        <v>赖文昌</v>
      </c>
      <c r="C213" s="24" t="str">
        <f>SUBSTITUTE([4]签字版本!C213,MID([4]签字版本!C213,7,8),"********")</f>
        <v>350825********1910</v>
      </c>
      <c r="D213" s="25" t="str">
        <f>SUBSTITUTE([4]签字版本!D213,MID([4]签字版本!D213,4,4),"****")</f>
        <v/>
      </c>
      <c r="E213" s="24" t="str">
        <f>[4]签字版本!E213</f>
        <v>邱赖村</v>
      </c>
      <c r="F213" s="26">
        <f>[4]签字版本!F213</f>
        <v>3.04</v>
      </c>
      <c r="G213" s="26">
        <f t="shared" si="6"/>
        <v>3.04</v>
      </c>
      <c r="H213" s="26">
        <f t="shared" si="7"/>
        <v>91.2</v>
      </c>
      <c r="I213" s="26">
        <f>[4]签字版本!J213</f>
        <v>18.24</v>
      </c>
      <c r="J213" s="25" t="str">
        <f>SUBSTITUTE([4]签字版本!K213,MID([4]签字版本!K213,9,7),"*******")</f>
        <v>62303661*******8512</v>
      </c>
      <c r="K213" s="24" t="str">
        <f>[4]签字版本!L213</f>
        <v>连城县农村信用联社罗坊信用社</v>
      </c>
    </row>
    <row r="214" spans="1:11">
      <c r="A214" s="24" t="str">
        <f>[4]签字版本!A214</f>
        <v>208</v>
      </c>
      <c r="B214" s="24" t="str">
        <f>[4]签字版本!B214</f>
        <v>赖海昌</v>
      </c>
      <c r="C214" s="24" t="str">
        <f>SUBSTITUTE([4]签字版本!C214,MID([4]签字版本!C214,7,8),"********")</f>
        <v>352627********1916</v>
      </c>
      <c r="D214" s="25" t="str">
        <f>SUBSTITUTE([4]签字版本!D214,MID([4]签字版本!D214,4,4),"****")</f>
        <v>136****9216</v>
      </c>
      <c r="E214" s="24" t="str">
        <f>[4]签字版本!E214</f>
        <v>邱赖村</v>
      </c>
      <c r="F214" s="26">
        <f>[4]签字版本!F214</f>
        <v>7.41</v>
      </c>
      <c r="G214" s="26">
        <f t="shared" si="6"/>
        <v>7.41</v>
      </c>
      <c r="H214" s="26">
        <f t="shared" si="7"/>
        <v>222.3</v>
      </c>
      <c r="I214" s="26">
        <f>[4]签字版本!J214</f>
        <v>44.46</v>
      </c>
      <c r="J214" s="25" t="str">
        <f>SUBSTITUTE([4]签字版本!K214,MID([4]签字版本!K214,9,7),"*******")</f>
        <v>90908210*******0043353</v>
      </c>
      <c r="K214" s="24" t="str">
        <f>[4]签字版本!L214</f>
        <v>连城县农村信用联社罗坊信用社</v>
      </c>
    </row>
    <row r="215" spans="1:11">
      <c r="A215" s="24" t="str">
        <f>[4]签字版本!A215</f>
        <v>209</v>
      </c>
      <c r="B215" s="24" t="str">
        <f>[4]签字版本!B215</f>
        <v>赖弘斌</v>
      </c>
      <c r="C215" s="24" t="str">
        <f>SUBSTITUTE([4]签字版本!C215,MID([4]签字版本!C215,7,8),"********")</f>
        <v>350825********1938</v>
      </c>
      <c r="D215" s="25" t="str">
        <f>SUBSTITUTE([4]签字版本!D215,MID([4]签字版本!D215,4,4),"****")</f>
        <v>136****1106</v>
      </c>
      <c r="E215" s="24" t="str">
        <f>[4]签字版本!E215</f>
        <v>邱赖村</v>
      </c>
      <c r="F215" s="26">
        <f>[4]签字版本!F215</f>
        <v>3.6</v>
      </c>
      <c r="G215" s="26">
        <f t="shared" si="6"/>
        <v>3.6</v>
      </c>
      <c r="H215" s="26">
        <f t="shared" si="7"/>
        <v>108</v>
      </c>
      <c r="I215" s="26">
        <f>[4]签字版本!J215</f>
        <v>21.6</v>
      </c>
      <c r="J215" s="25" t="str">
        <f>SUBSTITUTE([4]签字版本!K215,MID([4]签字版本!K215,9,7),"*******")</f>
        <v>62218401*******8448</v>
      </c>
      <c r="K215" s="24" t="str">
        <f>[4]签字版本!L215</f>
        <v>连城县农村信用联社罗坊信用社</v>
      </c>
    </row>
    <row r="216" spans="1:11">
      <c r="A216" s="24" t="str">
        <f>[4]签字版本!A216</f>
        <v>210</v>
      </c>
      <c r="B216" s="24" t="str">
        <f>[4]签字版本!B216</f>
        <v>赖雪生</v>
      </c>
      <c r="C216" s="24" t="str">
        <f>SUBSTITUTE([4]签字版本!C216,MID([4]签字版本!C216,7,8),"********")</f>
        <v>352627********1917</v>
      </c>
      <c r="D216" s="25" t="str">
        <f>SUBSTITUTE([4]签字版本!D216,MID([4]签字版本!D216,4,4),"****")</f>
        <v>150****4982</v>
      </c>
      <c r="E216" s="24" t="str">
        <f>[4]签字版本!E216</f>
        <v>邱赖村</v>
      </c>
      <c r="F216" s="26">
        <f>[4]签字版本!F216</f>
        <v>3.12</v>
      </c>
      <c r="G216" s="26">
        <f t="shared" si="6"/>
        <v>3.12</v>
      </c>
      <c r="H216" s="26">
        <f t="shared" si="7"/>
        <v>93.6</v>
      </c>
      <c r="I216" s="26">
        <f>[4]签字版本!J216</f>
        <v>18.72</v>
      </c>
      <c r="J216" s="25" t="str">
        <f>SUBSTITUTE([4]签字版本!K216,MID([4]签字版本!K216,9,7),"*******")</f>
        <v>90908210*******0043175</v>
      </c>
      <c r="K216" s="24" t="str">
        <f>[4]签字版本!L216</f>
        <v>连城县农村信用联社罗坊信用社</v>
      </c>
    </row>
    <row r="217" spans="1:11">
      <c r="A217" s="24" t="str">
        <f>[4]签字版本!A217</f>
        <v>211</v>
      </c>
      <c r="B217" s="24" t="str">
        <f>[4]签字版本!B217</f>
        <v>赖桃生</v>
      </c>
      <c r="C217" s="24" t="str">
        <f>SUBSTITUTE([4]签字版本!C217,MID([4]签字版本!C217,7,8),"********")</f>
        <v>352627********1911</v>
      </c>
      <c r="D217" s="25" t="str">
        <f>SUBSTITUTE([4]签字版本!D217,MID([4]签字版本!D217,4,4),"****")</f>
        <v>198****1452</v>
      </c>
      <c r="E217" s="24" t="str">
        <f>[4]签字版本!E217</f>
        <v>邱赖村</v>
      </c>
      <c r="F217" s="26">
        <f>[4]签字版本!F217</f>
        <v>2.88</v>
      </c>
      <c r="G217" s="26">
        <f t="shared" si="6"/>
        <v>2.88</v>
      </c>
      <c r="H217" s="26">
        <f t="shared" si="7"/>
        <v>86.4</v>
      </c>
      <c r="I217" s="26">
        <f>[4]签字版本!J217</f>
        <v>17.28</v>
      </c>
      <c r="J217" s="25" t="str">
        <f>SUBSTITUTE([4]签字版本!K217,MID([4]签字版本!K217,9,7),"*******")</f>
        <v>90908210*******0043246</v>
      </c>
      <c r="K217" s="24" t="str">
        <f>[4]签字版本!L217</f>
        <v>连城县农村信用联社罗坊信用社</v>
      </c>
    </row>
    <row r="218" spans="1:11">
      <c r="A218" s="24" t="str">
        <f>[4]签字版本!A218</f>
        <v>212</v>
      </c>
      <c r="B218" s="24" t="str">
        <f>[4]签字版本!B218</f>
        <v>赖仁水</v>
      </c>
      <c r="C218" s="24" t="str">
        <f>SUBSTITUTE([4]签字版本!C218,MID([4]签字版本!C218,7,8),"********")</f>
        <v>352627********1912</v>
      </c>
      <c r="D218" s="25" t="str">
        <f>SUBSTITUTE([4]签字版本!D218,MID([4]签字版本!D218,4,4),"****")</f>
        <v>139****7826</v>
      </c>
      <c r="E218" s="24" t="str">
        <f>[4]签字版本!E218</f>
        <v>邱赖村</v>
      </c>
      <c r="F218" s="26">
        <f>[4]签字版本!F218</f>
        <v>16.29</v>
      </c>
      <c r="G218" s="26">
        <f t="shared" si="6"/>
        <v>16.29</v>
      </c>
      <c r="H218" s="26">
        <f t="shared" si="7"/>
        <v>488.7</v>
      </c>
      <c r="I218" s="26">
        <f>[4]签字版本!J218</f>
        <v>97.74</v>
      </c>
      <c r="J218" s="25" t="str">
        <f>SUBSTITUTE([4]签字版本!K218,MID([4]签字版本!K218,9,7),"*******")</f>
        <v>90908210*******0043164</v>
      </c>
      <c r="K218" s="24" t="str">
        <f>[4]签字版本!L218</f>
        <v>连城县农村信用联社罗坊信用社</v>
      </c>
    </row>
    <row r="219" spans="1:11">
      <c r="A219" s="24" t="str">
        <f>[4]签字版本!A219</f>
        <v>213</v>
      </c>
      <c r="B219" s="24" t="str">
        <f>[4]签字版本!B219</f>
        <v>赖其昌</v>
      </c>
      <c r="C219" s="24" t="str">
        <f>SUBSTITUTE([4]签字版本!C219,MID([4]签字版本!C219,7,8),"********")</f>
        <v>352627********1917</v>
      </c>
      <c r="D219" s="25" t="str">
        <f>SUBSTITUTE([4]签字版本!D219,MID([4]签字版本!D219,4,4),"****")</f>
        <v>135****2264</v>
      </c>
      <c r="E219" s="24" t="str">
        <f>[4]签字版本!E219</f>
        <v>邱赖村</v>
      </c>
      <c r="F219" s="26">
        <f>[4]签字版本!F219</f>
        <v>3.06</v>
      </c>
      <c r="G219" s="26">
        <f t="shared" si="6"/>
        <v>3.06</v>
      </c>
      <c r="H219" s="26">
        <f t="shared" si="7"/>
        <v>91.8</v>
      </c>
      <c r="I219" s="26">
        <f>[4]签字版本!J219</f>
        <v>18.36</v>
      </c>
      <c r="J219" s="25" t="str">
        <f>SUBSTITUTE([4]签字版本!K219,MID([4]签字版本!K219,9,7),"*******")</f>
        <v>90908210*******0043308</v>
      </c>
      <c r="K219" s="24" t="str">
        <f>[4]签字版本!L219</f>
        <v>连城县农村信用联社罗坊信用社</v>
      </c>
    </row>
    <row r="220" spans="1:11">
      <c r="A220" s="24" t="str">
        <f>[4]签字版本!A220</f>
        <v>214</v>
      </c>
      <c r="B220" s="24" t="str">
        <f>[4]签字版本!B220</f>
        <v>赖文辉</v>
      </c>
      <c r="C220" s="24" t="str">
        <f>SUBSTITUTE([4]签字版本!C220,MID([4]签字版本!C220,7,8),"********")</f>
        <v>350825********1912</v>
      </c>
      <c r="D220" s="25" t="str">
        <f>SUBSTITUTE([4]签字版本!D220,MID([4]签字版本!D220,4,4),"****")</f>
        <v/>
      </c>
      <c r="E220" s="24" t="str">
        <f>[4]签字版本!E220</f>
        <v>邱赖村</v>
      </c>
      <c r="F220" s="26">
        <f>[4]签字版本!F220</f>
        <v>3.39</v>
      </c>
      <c r="G220" s="26">
        <f t="shared" si="6"/>
        <v>3.39</v>
      </c>
      <c r="H220" s="26">
        <f t="shared" si="7"/>
        <v>101.7</v>
      </c>
      <c r="I220" s="26">
        <f>[4]签字版本!J220</f>
        <v>20.34</v>
      </c>
      <c r="J220" s="25" t="str">
        <f>SUBSTITUTE([4]签字版本!K220,MID([4]签字版本!K220,9,7),"*******")</f>
        <v>62218405*******7197</v>
      </c>
      <c r="K220" s="24" t="str">
        <f>[4]签字版本!L220</f>
        <v>连城县农村信用联社罗坊信用社</v>
      </c>
    </row>
    <row r="221" spans="1:11">
      <c r="A221" s="24" t="str">
        <f>[4]签字版本!A221</f>
        <v>215</v>
      </c>
      <c r="B221" s="24" t="str">
        <f>[4]签字版本!B221</f>
        <v>赖河昌</v>
      </c>
      <c r="C221" s="24" t="str">
        <f>SUBSTITUTE([4]签字版本!C221,MID([4]签字版本!C221,7,8),"********")</f>
        <v>352627********1915</v>
      </c>
      <c r="D221" s="25" t="str">
        <f>SUBSTITUTE([4]签字版本!D221,MID([4]签字版本!D221,4,4),"****")</f>
        <v>152****2017</v>
      </c>
      <c r="E221" s="24" t="str">
        <f>[4]签字版本!E221</f>
        <v>邱赖村</v>
      </c>
      <c r="F221" s="26">
        <f>[4]签字版本!F221</f>
        <v>11.25</v>
      </c>
      <c r="G221" s="26">
        <f t="shared" si="6"/>
        <v>11.25</v>
      </c>
      <c r="H221" s="26">
        <f t="shared" si="7"/>
        <v>337.5</v>
      </c>
      <c r="I221" s="26">
        <f>[4]签字版本!J221</f>
        <v>67.5</v>
      </c>
      <c r="J221" s="25" t="str">
        <f>SUBSTITUTE([4]签字版本!K221,MID([4]签字版本!K221,9,7),"*******")</f>
        <v>62303611*******4318</v>
      </c>
      <c r="K221" s="24" t="str">
        <f>[4]签字版本!L221</f>
        <v>连城县农村信用联社罗坊信用社</v>
      </c>
    </row>
    <row r="222" spans="1:11">
      <c r="A222" s="24" t="str">
        <f>[4]签字版本!A222</f>
        <v>216</v>
      </c>
      <c r="B222" s="24" t="str">
        <f>[4]签字版本!B222</f>
        <v>罗发华</v>
      </c>
      <c r="C222" s="24" t="str">
        <f>SUBSTITUTE([4]签字版本!C222,MID([4]签字版本!C222,7,8),"********")</f>
        <v>350825********1919</v>
      </c>
      <c r="D222" s="25" t="str">
        <f>SUBSTITUTE([4]签字版本!D222,MID([4]签字版本!D222,4,4),"****")</f>
        <v/>
      </c>
      <c r="E222" s="24" t="str">
        <f>[4]签字版本!E222</f>
        <v>邱赖村</v>
      </c>
      <c r="F222" s="26">
        <f>[4]签字版本!F222</f>
        <v>1.82</v>
      </c>
      <c r="G222" s="26">
        <f t="shared" si="6"/>
        <v>1.82</v>
      </c>
      <c r="H222" s="26">
        <f t="shared" si="7"/>
        <v>54.6</v>
      </c>
      <c r="I222" s="26">
        <f>[4]签字版本!J222</f>
        <v>10.92</v>
      </c>
      <c r="J222" s="25" t="str">
        <f>SUBSTITUTE([4]签字版本!K222,MID([4]签字版本!K222,9,7),"*******")</f>
        <v>62218405*******7130</v>
      </c>
      <c r="K222" s="24" t="str">
        <f>[4]签字版本!L222</f>
        <v>连城县农村信用联社罗坊信用社</v>
      </c>
    </row>
    <row r="223" spans="1:11">
      <c r="A223" s="24" t="str">
        <f>[4]签字版本!A223</f>
        <v>217</v>
      </c>
      <c r="B223" s="24" t="str">
        <f>[4]签字版本!B223</f>
        <v>赖水昌</v>
      </c>
      <c r="C223" s="24" t="str">
        <f>SUBSTITUTE([4]签字版本!C223,MID([4]签字版本!C223,7,8),"********")</f>
        <v>352627********1911</v>
      </c>
      <c r="D223" s="25" t="str">
        <f>SUBSTITUTE([4]签字版本!D223,MID([4]签字版本!D223,4,4),"****")</f>
        <v>130****2095</v>
      </c>
      <c r="E223" s="24" t="str">
        <f>[4]签字版本!E223</f>
        <v>邱赖村</v>
      </c>
      <c r="F223" s="26">
        <f>[4]签字版本!F223</f>
        <v>2.31</v>
      </c>
      <c r="G223" s="26">
        <f t="shared" si="6"/>
        <v>2.31</v>
      </c>
      <c r="H223" s="26">
        <f t="shared" si="7"/>
        <v>69.3</v>
      </c>
      <c r="I223" s="26">
        <f>[4]签字版本!J223</f>
        <v>13.86</v>
      </c>
      <c r="J223" s="25" t="str">
        <f>SUBSTITUTE([4]签字版本!K223,MID([4]签字版本!K223,9,7),"*******")</f>
        <v>90908210*******0043362</v>
      </c>
      <c r="K223" s="24" t="str">
        <f>[4]签字版本!L223</f>
        <v>连城县农村信用联社罗坊信用社</v>
      </c>
    </row>
    <row r="224" spans="1:11">
      <c r="A224" s="24" t="str">
        <f>[4]签字版本!A224</f>
        <v>218</v>
      </c>
      <c r="B224" s="24" t="str">
        <f>[4]签字版本!B224</f>
        <v>赖其林</v>
      </c>
      <c r="C224" s="24" t="str">
        <f>SUBSTITUTE([4]签字版本!C224,MID([4]签字版本!C224,7,8),"********")</f>
        <v>352627********193X</v>
      </c>
      <c r="D224" s="25" t="str">
        <f>SUBSTITUTE([4]签字版本!D224,MID([4]签字版本!D224,4,4),"****")</f>
        <v>152****9706</v>
      </c>
      <c r="E224" s="24" t="str">
        <f>[4]签字版本!E224</f>
        <v>邱赖村</v>
      </c>
      <c r="F224" s="26">
        <f>[4]签字版本!F224</f>
        <v>5.98</v>
      </c>
      <c r="G224" s="26">
        <f t="shared" si="6"/>
        <v>5.98</v>
      </c>
      <c r="H224" s="26">
        <f t="shared" si="7"/>
        <v>179.4</v>
      </c>
      <c r="I224" s="26">
        <f>[4]签字版本!J224</f>
        <v>35.88</v>
      </c>
      <c r="J224" s="25" t="str">
        <f>SUBSTITUTE([4]签字版本!K224,MID([4]签字版本!K224,9,7),"*******")</f>
        <v>90908210*******0043273</v>
      </c>
      <c r="K224" s="24" t="str">
        <f>[4]签字版本!L224</f>
        <v>连城县农村信用联社罗坊信用社</v>
      </c>
    </row>
    <row r="225" spans="1:11">
      <c r="A225" s="24" t="str">
        <f>[4]签字版本!A225</f>
        <v>219</v>
      </c>
      <c r="B225" s="24" t="str">
        <f>[4]签字版本!B225</f>
        <v>赖义林</v>
      </c>
      <c r="C225" s="24" t="str">
        <f>SUBSTITUTE([4]签字版本!C225,MID([4]签字版本!C225,7,8),"********")</f>
        <v>352627********1914</v>
      </c>
      <c r="D225" s="25" t="str">
        <f>SUBSTITUTE([4]签字版本!D225,MID([4]签字版本!D225,4,4),"****")</f>
        <v>158****7093</v>
      </c>
      <c r="E225" s="24" t="str">
        <f>[4]签字版本!E225</f>
        <v>邱赖村</v>
      </c>
      <c r="F225" s="26">
        <f>[4]签字版本!F225</f>
        <v>3.03</v>
      </c>
      <c r="G225" s="26">
        <f t="shared" si="6"/>
        <v>3.03</v>
      </c>
      <c r="H225" s="26">
        <f t="shared" si="7"/>
        <v>90.9</v>
      </c>
      <c r="I225" s="26">
        <f>[4]签字版本!J225</f>
        <v>18.18</v>
      </c>
      <c r="J225" s="25" t="str">
        <f>SUBSTITUTE([4]签字版本!K225,MID([4]签字版本!K225,9,7),"*******")</f>
        <v>90908210*******0043344</v>
      </c>
      <c r="K225" s="24" t="str">
        <f>[4]签字版本!L225</f>
        <v>连城县农村信用联社罗坊信用社</v>
      </c>
    </row>
    <row r="226" spans="1:11">
      <c r="A226" s="24" t="str">
        <f>[4]签字版本!A226</f>
        <v>220</v>
      </c>
      <c r="B226" s="24" t="str">
        <f>[4]签字版本!B226</f>
        <v>赖其江</v>
      </c>
      <c r="C226" s="24" t="str">
        <f>SUBSTITUTE([4]签字版本!C226,MID([4]签字版本!C226,7,8),"********")</f>
        <v>352627********1910</v>
      </c>
      <c r="D226" s="25" t="str">
        <f>SUBSTITUTE([4]签字版本!D226,MID([4]签字版本!D226,4,4),"****")</f>
        <v>159****1654</v>
      </c>
      <c r="E226" s="24" t="str">
        <f>[4]签字版本!E226</f>
        <v>邱赖村</v>
      </c>
      <c r="F226" s="26">
        <f>[4]签字版本!F226</f>
        <v>2.4</v>
      </c>
      <c r="G226" s="26">
        <f t="shared" si="6"/>
        <v>2.4</v>
      </c>
      <c r="H226" s="26">
        <f t="shared" si="7"/>
        <v>72</v>
      </c>
      <c r="I226" s="26">
        <f>[4]签字版本!J226</f>
        <v>14.4</v>
      </c>
      <c r="J226" s="25" t="str">
        <f>SUBSTITUTE([4]签字版本!K226,MID([4]签字版本!K226,9,7),"*******")</f>
        <v>90908210*******0043335</v>
      </c>
      <c r="K226" s="24" t="str">
        <f>[4]签字版本!L226</f>
        <v>连城县农村信用联社罗坊信用社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5"/>
  <sheetViews>
    <sheetView view="pageBreakPreview" zoomScaleNormal="100" topLeftCell="A317" workbookViewId="0">
      <selection activeCell="G345" sqref="G345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6" width="9" style="2"/>
    <col min="16377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[3]签字版本!C4</f>
        <v>连城县罗坊乡坪上村民委员会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[3]签字版本!C5</f>
        <v>连城县罗坊乡坪上村民委员会罗南生、罗水华等329户</v>
      </c>
      <c r="D5" s="20"/>
      <c r="E5" s="20"/>
      <c r="F5" s="20"/>
      <c r="G5" s="19" t="str">
        <f>[3]签字版本!G5</f>
        <v>单位保额1000元</v>
      </c>
      <c r="H5" s="19" t="str">
        <f>[3]签字版本!I5</f>
        <v>保险费率  3.0%</v>
      </c>
      <c r="I5" s="19"/>
      <c r="J5" s="28" t="str">
        <f>[3]签字版本!K5</f>
        <v>单位保费： 30  元</v>
      </c>
      <c r="K5" s="29" t="str">
        <f>[3]签字版本!L5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[3]签字版本!A7</f>
        <v>1</v>
      </c>
      <c r="B7" s="24" t="str">
        <f>[3]签字版本!B7</f>
        <v>邱先金</v>
      </c>
      <c r="C7" s="24" t="str">
        <f>SUBSTITUTE([3]签字版本!C7,MID([3]签字版本!C7,7,8),"********")</f>
        <v>352627********1923</v>
      </c>
      <c r="D7" s="25" t="str">
        <f>SUBSTITUTE([3]签字版本!D7,MID([3]签字版本!D7,4,4),"****")</f>
        <v/>
      </c>
      <c r="E7" s="24" t="str">
        <f>[3]签字版本!E7</f>
        <v>坪上村</v>
      </c>
      <c r="F7" s="26">
        <f>[3]签字版本!F7</f>
        <v>3.36</v>
      </c>
      <c r="G7" s="26">
        <f t="shared" ref="G7:G70" si="0">F7</f>
        <v>3.36</v>
      </c>
      <c r="H7" s="26">
        <f t="shared" ref="H7:H70" si="1">G7*30</f>
        <v>100.8</v>
      </c>
      <c r="I7" s="26">
        <f>[3]签字版本!J7</f>
        <v>20.16</v>
      </c>
      <c r="J7" s="25" t="str">
        <f>SUBSTITUTE([3]签字版本!K7,MID([3]签字版本!K7,9,7),"*******")</f>
        <v>62218405*******0020</v>
      </c>
      <c r="K7" s="24" t="str">
        <f>[3]签字版本!L7</f>
        <v>连城县农村信用联社罗坊信用社</v>
      </c>
    </row>
    <row r="8" s="2" customFormat="1" ht="18.6" customHeight="1" spans="1:11">
      <c r="A8" s="24" t="str">
        <f>[3]签字版本!A8</f>
        <v>2</v>
      </c>
      <c r="B8" s="24" t="str">
        <f>[3]签字版本!B8</f>
        <v>曹梅招</v>
      </c>
      <c r="C8" s="24" t="str">
        <f>SUBSTITUTE([3]签字版本!C8,MID([3]签字版本!C8,7,8),"********")</f>
        <v>352627********1925</v>
      </c>
      <c r="D8" s="25" t="str">
        <f>SUBSTITUTE([3]签字版本!D8,MID([3]签字版本!D8,4,4),"****")</f>
        <v>189****3930</v>
      </c>
      <c r="E8" s="24" t="str">
        <f>[3]签字版本!E8</f>
        <v>坪上村</v>
      </c>
      <c r="F8" s="26">
        <f>[3]签字版本!F8</f>
        <v>3.51</v>
      </c>
      <c r="G8" s="26">
        <f t="shared" si="0"/>
        <v>3.51</v>
      </c>
      <c r="H8" s="26">
        <f t="shared" si="1"/>
        <v>105.3</v>
      </c>
      <c r="I8" s="26">
        <f>[3]签字版本!J8</f>
        <v>21.06</v>
      </c>
      <c r="J8" s="25" t="str">
        <f>SUBSTITUTE([3]签字版本!K8,MID([3]签字版本!K8,9,7),"*******")</f>
        <v>62218405*******9949</v>
      </c>
      <c r="K8" s="24" t="str">
        <f>[3]签字版本!L8</f>
        <v>连城县农村信用联社罗坊信用社</v>
      </c>
    </row>
    <row r="9" s="2" customFormat="1" ht="18.6" customHeight="1" spans="1:11">
      <c r="A9" s="24" t="str">
        <f>[3]签字版本!A9</f>
        <v>3</v>
      </c>
      <c r="B9" s="24" t="str">
        <f>[3]签字版本!B9</f>
        <v>邱新招</v>
      </c>
      <c r="C9" s="24" t="str">
        <f>SUBSTITUTE([3]签字版本!C9,MID([3]签字版本!C9,7,8),"********")</f>
        <v>352627********1920</v>
      </c>
      <c r="D9" s="25" t="str">
        <f>SUBSTITUTE([3]签字版本!D9,MID([3]签字版本!D9,4,4),"****")</f>
        <v>138****3769</v>
      </c>
      <c r="E9" s="24" t="str">
        <f>[3]签字版本!E9</f>
        <v>坪上村</v>
      </c>
      <c r="F9" s="26">
        <f>[3]签字版本!F9</f>
        <v>4.69</v>
      </c>
      <c r="G9" s="26">
        <f t="shared" si="0"/>
        <v>4.69</v>
      </c>
      <c r="H9" s="26">
        <f t="shared" si="1"/>
        <v>140.7</v>
      </c>
      <c r="I9" s="26">
        <f>[3]签字版本!J9</f>
        <v>28.14</v>
      </c>
      <c r="J9" s="25" t="str">
        <f>SUBSTITUTE([3]签字版本!K9,MID([3]签字版本!K9,9,7),"*******")</f>
        <v>62218405*******0145</v>
      </c>
      <c r="K9" s="24" t="str">
        <f>[3]签字版本!L9</f>
        <v>连城县农村信用联社罗坊信用社</v>
      </c>
    </row>
    <row r="10" spans="1:11">
      <c r="A10" s="24" t="str">
        <f>[3]签字版本!A10</f>
        <v>4</v>
      </c>
      <c r="B10" s="24" t="str">
        <f>[3]签字版本!B10</f>
        <v>罗松树</v>
      </c>
      <c r="C10" s="24" t="str">
        <f>SUBSTITUTE([3]签字版本!C10,MID([3]签字版本!C10,7,8),"********")</f>
        <v>352627********1934</v>
      </c>
      <c r="D10" s="25" t="str">
        <f>SUBSTITUTE([3]签字版本!D10,MID([3]签字版本!D10,4,4),"****")</f>
        <v>151****4876</v>
      </c>
      <c r="E10" s="24" t="str">
        <f>[3]签字版本!E10</f>
        <v>坪上村</v>
      </c>
      <c r="F10" s="26">
        <f>[3]签字版本!F10</f>
        <v>3.5</v>
      </c>
      <c r="G10" s="26">
        <f t="shared" si="0"/>
        <v>3.5</v>
      </c>
      <c r="H10" s="26">
        <f t="shared" si="1"/>
        <v>105</v>
      </c>
      <c r="I10" s="26">
        <f>[3]签字版本!J10</f>
        <v>21</v>
      </c>
      <c r="J10" s="25" t="str">
        <f>SUBSTITUTE([3]签字版本!K10,MID([3]签字版本!K10,9,7),"*******")</f>
        <v>90908210*******0043521</v>
      </c>
      <c r="K10" s="24" t="str">
        <f>[3]签字版本!L10</f>
        <v>连城县农村信用联社罗坊信用社</v>
      </c>
    </row>
    <row r="11" spans="1:11">
      <c r="A11" s="24" t="str">
        <f>[3]签字版本!A11</f>
        <v>5</v>
      </c>
      <c r="B11" s="24" t="str">
        <f>[3]签字版本!B11</f>
        <v>罗均漠</v>
      </c>
      <c r="C11" s="24" t="str">
        <f>SUBSTITUTE([3]签字版本!C11,MID([3]签字版本!C11,7,8),"********")</f>
        <v>352627********1935</v>
      </c>
      <c r="D11" s="25" t="str">
        <f>SUBSTITUTE([3]签字版本!D11,MID([3]签字版本!D11,4,4),"****")</f>
        <v/>
      </c>
      <c r="E11" s="24" t="str">
        <f>[3]签字版本!E11</f>
        <v>坪上村</v>
      </c>
      <c r="F11" s="26">
        <f>[3]签字版本!F11</f>
        <v>2.34</v>
      </c>
      <c r="G11" s="26">
        <f t="shared" si="0"/>
        <v>2.34</v>
      </c>
      <c r="H11" s="26">
        <f t="shared" si="1"/>
        <v>70.2</v>
      </c>
      <c r="I11" s="26">
        <f>[3]签字版本!J11</f>
        <v>14.04</v>
      </c>
      <c r="J11" s="25" t="str">
        <f>SUBSTITUTE([3]签字版本!K11,MID([3]签字版本!K11,9,7),"*******")</f>
        <v>62218405*******5263</v>
      </c>
      <c r="K11" s="24" t="str">
        <f>[3]签字版本!L11</f>
        <v>连城县农村信用联社罗坊信用社</v>
      </c>
    </row>
    <row r="12" spans="1:11">
      <c r="A12" s="24" t="str">
        <f>[3]签字版本!A12</f>
        <v>6</v>
      </c>
      <c r="B12" s="24" t="str">
        <f>[3]签字版本!B12</f>
        <v>罗招谟</v>
      </c>
      <c r="C12" s="24" t="str">
        <f>SUBSTITUTE([3]签字版本!C12,MID([3]签字版本!C12,7,8),"********")</f>
        <v>350825********1913</v>
      </c>
      <c r="D12" s="25" t="str">
        <f>SUBSTITUTE([3]签字版本!D12,MID([3]签字版本!D12,4,4),"****")</f>
        <v>152****5304</v>
      </c>
      <c r="E12" s="24" t="str">
        <f>[3]签字版本!E12</f>
        <v>坪上村</v>
      </c>
      <c r="F12" s="26">
        <f>[3]签字版本!F12</f>
        <v>2.65</v>
      </c>
      <c r="G12" s="26">
        <f t="shared" si="0"/>
        <v>2.65</v>
      </c>
      <c r="H12" s="26">
        <f t="shared" si="1"/>
        <v>79.5</v>
      </c>
      <c r="I12" s="26">
        <f>[3]签字版本!J12</f>
        <v>15.9</v>
      </c>
      <c r="J12" s="25" t="str">
        <f>SUBSTITUTE([3]签字版本!K12,MID([3]签字版本!K12,9,7),"*******")</f>
        <v>90908210*******0043479</v>
      </c>
      <c r="K12" s="24" t="str">
        <f>[3]签字版本!L12</f>
        <v>连城县农村信用联社罗坊信用社</v>
      </c>
    </row>
    <row r="13" spans="1:11">
      <c r="A13" s="24" t="str">
        <f>[3]签字版本!A13</f>
        <v>7</v>
      </c>
      <c r="B13" s="24" t="str">
        <f>[3]签字版本!B13</f>
        <v>吴米华</v>
      </c>
      <c r="C13" s="24" t="str">
        <f>SUBSTITUTE([3]签字版本!C13,MID([3]签字版本!C13,7,8),"********")</f>
        <v>352627********1969</v>
      </c>
      <c r="D13" s="25" t="str">
        <f>SUBSTITUTE([3]签字版本!D13,MID([3]签字版本!D13,4,4),"****")</f>
        <v>136****7318</v>
      </c>
      <c r="E13" s="24" t="str">
        <f>[3]签字版本!E13</f>
        <v>坪上村</v>
      </c>
      <c r="F13" s="26">
        <f>[3]签字版本!F13</f>
        <v>4.37</v>
      </c>
      <c r="G13" s="26">
        <f t="shared" si="0"/>
        <v>4.37</v>
      </c>
      <c r="H13" s="26">
        <f t="shared" si="1"/>
        <v>131.1</v>
      </c>
      <c r="I13" s="26">
        <f>[3]签字版本!J13</f>
        <v>26.22</v>
      </c>
      <c r="J13" s="25" t="str">
        <f>SUBSTITUTE([3]签字版本!K13,MID([3]签字版本!K13,9,7),"*******")</f>
        <v>62218405*******178</v>
      </c>
      <c r="K13" s="24" t="str">
        <f>[3]签字版本!L13</f>
        <v>连城县农村信用联社罗坊信用社</v>
      </c>
    </row>
    <row r="14" spans="1:11">
      <c r="A14" s="24" t="str">
        <f>[3]签字版本!A14</f>
        <v>8</v>
      </c>
      <c r="B14" s="24" t="str">
        <f>[3]签字版本!B14</f>
        <v>罗木生</v>
      </c>
      <c r="C14" s="24" t="str">
        <f>SUBSTITUTE([3]签字版本!C14,MID([3]签字版本!C14,7,8),"********")</f>
        <v>352627********1910</v>
      </c>
      <c r="D14" s="25" t="str">
        <f>SUBSTITUTE([3]签字版本!D14,MID([3]签字版本!D14,4,4),"****")</f>
        <v>152****7925</v>
      </c>
      <c r="E14" s="24" t="str">
        <f>[3]签字版本!E14</f>
        <v>坪上村</v>
      </c>
      <c r="F14" s="26">
        <f>[3]签字版本!F14</f>
        <v>5.65</v>
      </c>
      <c r="G14" s="26">
        <f t="shared" si="0"/>
        <v>5.65</v>
      </c>
      <c r="H14" s="26">
        <f t="shared" si="1"/>
        <v>169.5</v>
      </c>
      <c r="I14" s="26">
        <f>[3]签字版本!J14</f>
        <v>33.9</v>
      </c>
      <c r="J14" s="25" t="str">
        <f>SUBSTITUTE([3]签字版本!K14,MID([3]签字版本!K14,9,7),"*******")</f>
        <v>90908210*******0043424</v>
      </c>
      <c r="K14" s="24" t="str">
        <f>[3]签字版本!L14</f>
        <v>连城县农村信用联社罗坊信用社</v>
      </c>
    </row>
    <row r="15" spans="1:11">
      <c r="A15" s="24" t="str">
        <f>[3]签字版本!A15</f>
        <v>9</v>
      </c>
      <c r="B15" s="24" t="str">
        <f>[3]签字版本!B15</f>
        <v>罗水华</v>
      </c>
      <c r="C15" s="24" t="str">
        <f>SUBSTITUTE([3]签字版本!C15,MID([3]签字版本!C15,7,8),"********")</f>
        <v>352627********1912</v>
      </c>
      <c r="D15" s="25" t="str">
        <f>SUBSTITUTE([3]签字版本!D15,MID([3]签字版本!D15,4,4),"****")</f>
        <v>151****9304</v>
      </c>
      <c r="E15" s="24" t="str">
        <f>[3]签字版本!E15</f>
        <v>坪上村</v>
      </c>
      <c r="F15" s="26">
        <f>[3]签字版本!F15</f>
        <v>1.96</v>
      </c>
      <c r="G15" s="26">
        <f t="shared" si="0"/>
        <v>1.96</v>
      </c>
      <c r="H15" s="26">
        <f t="shared" si="1"/>
        <v>58.8</v>
      </c>
      <c r="I15" s="26">
        <f>[3]签字版本!J15</f>
        <v>11.76</v>
      </c>
      <c r="J15" s="25" t="str">
        <f>SUBSTITUTE([3]签字版本!K15,MID([3]签字版本!K15,9,7),"*******")</f>
        <v>90908210*******0043415</v>
      </c>
      <c r="K15" s="24" t="str">
        <f>[3]签字版本!L15</f>
        <v>连城县农村信用联社罗坊信用社</v>
      </c>
    </row>
    <row r="16" spans="1:11">
      <c r="A16" s="24" t="str">
        <f>[3]签字版本!A16</f>
        <v>10</v>
      </c>
      <c r="B16" s="24" t="str">
        <f>[3]签字版本!B16</f>
        <v>罗桂谟</v>
      </c>
      <c r="C16" s="24" t="str">
        <f>SUBSTITUTE([3]签字版本!C16,MID([3]签字版本!C16,7,8),"********")</f>
        <v>352627********1933</v>
      </c>
      <c r="D16" s="25" t="str">
        <f>SUBSTITUTE([3]签字版本!D16,MID([3]签字版本!D16,4,4),"****")</f>
        <v>189****8186</v>
      </c>
      <c r="E16" s="24" t="str">
        <f>[3]签字版本!E16</f>
        <v>坪上村</v>
      </c>
      <c r="F16" s="26">
        <f>[3]签字版本!F16</f>
        <v>4.62</v>
      </c>
      <c r="G16" s="26">
        <f t="shared" si="0"/>
        <v>4.62</v>
      </c>
      <c r="H16" s="26">
        <f t="shared" si="1"/>
        <v>138.6</v>
      </c>
      <c r="I16" s="26">
        <f>[3]签字版本!J16</f>
        <v>27.72</v>
      </c>
      <c r="J16" s="25" t="str">
        <f>SUBSTITUTE([3]签字版本!K16,MID([3]签字版本!K16,9,7),"*******")</f>
        <v>90908210*******0043503</v>
      </c>
      <c r="K16" s="24" t="str">
        <f>[3]签字版本!L16</f>
        <v>连城县农村信用联社罗坊信用社</v>
      </c>
    </row>
    <row r="17" spans="1:11">
      <c r="A17" s="24" t="str">
        <f>[3]签字版本!A17</f>
        <v>11</v>
      </c>
      <c r="B17" s="24" t="str">
        <f>[3]签字版本!B17</f>
        <v>罗南生</v>
      </c>
      <c r="C17" s="24" t="str">
        <f>SUBSTITUTE([3]签字版本!C17,MID([3]签字版本!C17,7,8),"********")</f>
        <v>352627********1914</v>
      </c>
      <c r="D17" s="25" t="str">
        <f>SUBSTITUTE([3]签字版本!D17,MID([3]签字版本!D17,4,4),"****")</f>
        <v>181****1535</v>
      </c>
      <c r="E17" s="24" t="str">
        <f>[3]签字版本!E17</f>
        <v>坪上村</v>
      </c>
      <c r="F17" s="26">
        <f>[3]签字版本!F17</f>
        <v>14.15</v>
      </c>
      <c r="G17" s="26">
        <f t="shared" si="0"/>
        <v>14.15</v>
      </c>
      <c r="H17" s="26">
        <f t="shared" si="1"/>
        <v>424.5</v>
      </c>
      <c r="I17" s="26">
        <f>[3]签字版本!J17</f>
        <v>84.9</v>
      </c>
      <c r="J17" s="25" t="str">
        <f>SUBSTITUTE([3]签字版本!K17,MID([3]签字版本!K17,9,7),"*******")</f>
        <v>62218405*******9972</v>
      </c>
      <c r="K17" s="24" t="str">
        <f>[3]签字版本!L17</f>
        <v>连城县农村信用联社罗坊信用社</v>
      </c>
    </row>
    <row r="18" spans="1:11">
      <c r="A18" s="24" t="str">
        <f>[3]签字版本!A18</f>
        <v>12</v>
      </c>
      <c r="B18" s="24" t="str">
        <f>[3]签字版本!B18</f>
        <v>罗治生</v>
      </c>
      <c r="C18" s="24" t="str">
        <f>SUBSTITUTE([3]签字版本!C18,MID([3]签字版本!C18,7,8),"********")</f>
        <v>352627********1917</v>
      </c>
      <c r="D18" s="25" t="str">
        <f>SUBSTITUTE([3]签字版本!D18,MID([3]签字版本!D18,4,4),"****")</f>
        <v/>
      </c>
      <c r="E18" s="24" t="str">
        <f>[3]签字版本!E18</f>
        <v>坪上村</v>
      </c>
      <c r="F18" s="26">
        <f>[3]签字版本!F18</f>
        <v>9.52</v>
      </c>
      <c r="G18" s="26">
        <f t="shared" si="0"/>
        <v>9.52</v>
      </c>
      <c r="H18" s="26">
        <f t="shared" si="1"/>
        <v>285.6</v>
      </c>
      <c r="I18" s="26">
        <f>[3]签字版本!J18</f>
        <v>57.12</v>
      </c>
      <c r="J18" s="25" t="str">
        <f>SUBSTITUTE([3]签字版本!K18,MID([3]签字版本!K18,9,7),"*******")</f>
        <v>62218405*******0186</v>
      </c>
      <c r="K18" s="24" t="str">
        <f>[3]签字版本!L18</f>
        <v>连城县农村信用联社罗坊信用社</v>
      </c>
    </row>
    <row r="19" spans="1:11">
      <c r="A19" s="24" t="str">
        <f>[3]签字版本!A19</f>
        <v>13</v>
      </c>
      <c r="B19" s="24" t="str">
        <f>[3]签字版本!B19</f>
        <v>罗显先</v>
      </c>
      <c r="C19" s="24" t="str">
        <f>SUBSTITUTE([3]签字版本!C19,MID([3]签字版本!C19,7,8),"********")</f>
        <v>352627********1910</v>
      </c>
      <c r="D19" s="25" t="str">
        <f>SUBSTITUTE([3]签字版本!D19,MID([3]签字版本!D19,4,4),"****")</f>
        <v>151****4709</v>
      </c>
      <c r="E19" s="24" t="str">
        <f>[3]签字版本!E19</f>
        <v>坪上村</v>
      </c>
      <c r="F19" s="26">
        <f>[3]签字版本!F19</f>
        <v>6.91</v>
      </c>
      <c r="G19" s="26">
        <f t="shared" si="0"/>
        <v>6.91</v>
      </c>
      <c r="H19" s="26">
        <f t="shared" si="1"/>
        <v>207.3</v>
      </c>
      <c r="I19" s="26">
        <f>[3]签字版本!J19</f>
        <v>41.46</v>
      </c>
      <c r="J19" s="25" t="str">
        <f>SUBSTITUTE([3]签字版本!K19,MID([3]签字版本!K19,9,7),"*******")</f>
        <v>90908210*******0043567</v>
      </c>
      <c r="K19" s="24" t="str">
        <f>[3]签字版本!L19</f>
        <v>连城县农村信用联社罗坊信用社</v>
      </c>
    </row>
    <row r="20" spans="1:11">
      <c r="A20" s="24" t="str">
        <f>[3]签字版本!A20</f>
        <v>14</v>
      </c>
      <c r="B20" s="24" t="str">
        <f>[3]签字版本!B20</f>
        <v>罗火明</v>
      </c>
      <c r="C20" s="24" t="str">
        <f>SUBSTITUTE([3]签字版本!C20,MID([3]签字版本!C20,7,8),"********")</f>
        <v>352627********1918</v>
      </c>
      <c r="D20" s="25" t="str">
        <f>SUBSTITUTE([3]签字版本!D20,MID([3]签字版本!D20,4,4),"****")</f>
        <v/>
      </c>
      <c r="E20" s="24" t="str">
        <f>[3]签字版本!E20</f>
        <v>坪上村</v>
      </c>
      <c r="F20" s="26">
        <f>[3]签字版本!F20</f>
        <v>2.58</v>
      </c>
      <c r="G20" s="26">
        <f t="shared" si="0"/>
        <v>2.58</v>
      </c>
      <c r="H20" s="26">
        <f t="shared" si="1"/>
        <v>77.4</v>
      </c>
      <c r="I20" s="26">
        <f>[3]签字版本!J20</f>
        <v>15.48</v>
      </c>
      <c r="J20" s="25" t="str">
        <f>SUBSTITUTE([3]签字版本!K20,MID([3]签字版本!K20,9,7),"*******")</f>
        <v>62303615*******2171</v>
      </c>
      <c r="K20" s="24" t="str">
        <f>[3]签字版本!L20</f>
        <v>连城县农村信用联社罗坊信用社</v>
      </c>
    </row>
    <row r="21" spans="1:11">
      <c r="A21" s="24" t="str">
        <f>[3]签字版本!A21</f>
        <v>15</v>
      </c>
      <c r="B21" s="24" t="str">
        <f>[3]签字版本!B21</f>
        <v>罗日星</v>
      </c>
      <c r="C21" s="24" t="str">
        <f>SUBSTITUTE([3]签字版本!C21,MID([3]签字版本!C21,7,8),"********")</f>
        <v>352627********1914</v>
      </c>
      <c r="D21" s="25" t="str">
        <f>SUBSTITUTE([3]签字版本!D21,MID([3]签字版本!D21,4,4),"****")</f>
        <v>186****9286</v>
      </c>
      <c r="E21" s="24" t="str">
        <f>[3]签字版本!E21</f>
        <v>坪上村</v>
      </c>
      <c r="F21" s="26">
        <f>[3]签字版本!F21</f>
        <v>2.55</v>
      </c>
      <c r="G21" s="26">
        <f t="shared" si="0"/>
        <v>2.55</v>
      </c>
      <c r="H21" s="26">
        <f t="shared" si="1"/>
        <v>76.5</v>
      </c>
      <c r="I21" s="26">
        <f>[3]签字版本!J21</f>
        <v>15.3</v>
      </c>
      <c r="J21" s="25" t="str">
        <f>SUBSTITUTE([3]签字版本!K21,MID([3]签字版本!K21,9,7),"*******")</f>
        <v>62218405*******9956</v>
      </c>
      <c r="K21" s="24" t="str">
        <f>[3]签字版本!L21</f>
        <v>连城县农村信用联社罗坊信用社</v>
      </c>
    </row>
    <row r="22" spans="1:11">
      <c r="A22" s="24" t="str">
        <f>[3]签字版本!A22</f>
        <v>16</v>
      </c>
      <c r="B22" s="24" t="str">
        <f>[3]签字版本!B22</f>
        <v>罗春炎</v>
      </c>
      <c r="C22" s="24" t="str">
        <f>SUBSTITUTE([3]签字版本!C22,MID([3]签字版本!C22,7,8),"********")</f>
        <v>350825********1914</v>
      </c>
      <c r="D22" s="25" t="str">
        <f>SUBSTITUTE([3]签字版本!D22,MID([3]签字版本!D22,4,4),"****")</f>
        <v>180****7999</v>
      </c>
      <c r="E22" s="24" t="str">
        <f>[3]签字版本!E22</f>
        <v>坪上村</v>
      </c>
      <c r="F22" s="26">
        <f>[3]签字版本!F22</f>
        <v>6.47</v>
      </c>
      <c r="G22" s="26">
        <f t="shared" si="0"/>
        <v>6.47</v>
      </c>
      <c r="H22" s="26">
        <f t="shared" si="1"/>
        <v>194.1</v>
      </c>
      <c r="I22" s="26">
        <f>[3]签字版本!J22</f>
        <v>38.82</v>
      </c>
      <c r="J22" s="25" t="str">
        <f>SUBSTITUTE([3]签字版本!K22,MID([3]签字版本!K22,9,7),"*******")</f>
        <v>62218405*******9436</v>
      </c>
      <c r="K22" s="24" t="str">
        <f>[3]签字版本!L22</f>
        <v>连城县农村信用联社罗坊信用社</v>
      </c>
    </row>
    <row r="23" spans="1:11">
      <c r="A23" s="24" t="str">
        <f>[3]签字版本!A23</f>
        <v>17</v>
      </c>
      <c r="B23" s="24" t="str">
        <f>[3]签字版本!B23</f>
        <v>罗福谟</v>
      </c>
      <c r="C23" s="24" t="str">
        <f>SUBSTITUTE([3]签字版本!C23,MID([3]签字版本!C23,7,8),"********")</f>
        <v>352627********1912</v>
      </c>
      <c r="D23" s="25" t="str">
        <f>SUBSTITUTE([3]签字版本!D23,MID([3]签字版本!D23,4,4),"****")</f>
        <v>151****4876</v>
      </c>
      <c r="E23" s="24" t="str">
        <f>[3]签字版本!E23</f>
        <v>坪上村</v>
      </c>
      <c r="F23" s="26">
        <f>[3]签字版本!F23</f>
        <v>3.78</v>
      </c>
      <c r="G23" s="26">
        <f t="shared" si="0"/>
        <v>3.78</v>
      </c>
      <c r="H23" s="26">
        <f t="shared" si="1"/>
        <v>113.4</v>
      </c>
      <c r="I23" s="26">
        <f>[3]签字版本!J23</f>
        <v>22.68</v>
      </c>
      <c r="J23" s="25" t="str">
        <f>SUBSTITUTE([3]签字版本!K23,MID([3]签字版本!K23,9,7),"*******")</f>
        <v>90908210*******0043488</v>
      </c>
      <c r="K23" s="24" t="str">
        <f>[3]签字版本!L23</f>
        <v>连城县农村信用联社罗坊信用社</v>
      </c>
    </row>
    <row r="24" spans="1:11">
      <c r="A24" s="24" t="str">
        <f>[3]签字版本!A24</f>
        <v>18</v>
      </c>
      <c r="B24" s="24" t="str">
        <f>[3]签字版本!B24</f>
        <v>罗木明</v>
      </c>
      <c r="C24" s="24" t="str">
        <f>SUBSTITUTE([3]签字版本!C24,MID([3]签字版本!C24,7,8),"********")</f>
        <v>352627********1911</v>
      </c>
      <c r="D24" s="25" t="str">
        <f>SUBSTITUTE([3]签字版本!D24,MID([3]签字版本!D24,4,4),"****")</f>
        <v>153****7709</v>
      </c>
      <c r="E24" s="24" t="str">
        <f>[3]签字版本!E24</f>
        <v>坪上村</v>
      </c>
      <c r="F24" s="26">
        <f>[3]签字版本!F24</f>
        <v>4.16</v>
      </c>
      <c r="G24" s="26">
        <f t="shared" si="0"/>
        <v>4.16</v>
      </c>
      <c r="H24" s="26">
        <f t="shared" si="1"/>
        <v>124.8</v>
      </c>
      <c r="I24" s="26">
        <f>[3]签字版本!J24</f>
        <v>24.96</v>
      </c>
      <c r="J24" s="25" t="str">
        <f>SUBSTITUTE([3]签字版本!K24,MID([3]签字版本!K24,9,7),"*******")</f>
        <v>90908210*******0043585</v>
      </c>
      <c r="K24" s="24" t="str">
        <f>[3]签字版本!L24</f>
        <v>连城县农村信用联社罗坊信用社</v>
      </c>
    </row>
    <row r="25" spans="1:11">
      <c r="A25" s="24" t="str">
        <f>[3]签字版本!A25</f>
        <v>19</v>
      </c>
      <c r="B25" s="24" t="str">
        <f>[3]签字版本!B25</f>
        <v>罗金明</v>
      </c>
      <c r="C25" s="24" t="str">
        <f>SUBSTITUTE([3]签字版本!C25,MID([3]签字版本!C25,7,8),"********")</f>
        <v>350825********1935</v>
      </c>
      <c r="D25" s="25" t="str">
        <f>SUBSTITUTE([3]签字版本!D25,MID([3]签字版本!D25,4,4),"****")</f>
        <v>187****9279</v>
      </c>
      <c r="E25" s="24" t="str">
        <f>[3]签字版本!E25</f>
        <v>坪上村</v>
      </c>
      <c r="F25" s="26">
        <f>[3]签字版本!F25</f>
        <v>3.14</v>
      </c>
      <c r="G25" s="26">
        <f t="shared" si="0"/>
        <v>3.14</v>
      </c>
      <c r="H25" s="26">
        <f t="shared" si="1"/>
        <v>94.2</v>
      </c>
      <c r="I25" s="26">
        <f>[3]签字版本!J25</f>
        <v>18.84</v>
      </c>
      <c r="J25" s="25" t="str">
        <f>SUBSTITUTE([3]签字版本!K25,MID([3]签字版本!K25,9,7),"*******")</f>
        <v>90908210*******0043530</v>
      </c>
      <c r="K25" s="24" t="str">
        <f>[3]签字版本!L25</f>
        <v>连城县农村信用联社罗坊信用社</v>
      </c>
    </row>
    <row r="26" spans="1:11">
      <c r="A26" s="24" t="str">
        <f>[3]签字版本!A26</f>
        <v>20</v>
      </c>
      <c r="B26" s="24" t="str">
        <f>[3]签字版本!B26</f>
        <v>罗敏文</v>
      </c>
      <c r="C26" s="24" t="str">
        <f>SUBSTITUTE([3]签字版本!C26,MID([3]签字版本!C26,7,8),"********")</f>
        <v>352627********1930</v>
      </c>
      <c r="D26" s="25" t="str">
        <f>SUBSTITUTE([3]签字版本!D26,MID([3]签字版本!D26,4,4),"****")</f>
        <v>137****9186</v>
      </c>
      <c r="E26" s="24" t="str">
        <f>[3]签字版本!E26</f>
        <v>坪上村</v>
      </c>
      <c r="F26" s="26">
        <f>[3]签字版本!F26</f>
        <v>6.02</v>
      </c>
      <c r="G26" s="26">
        <f t="shared" si="0"/>
        <v>6.02</v>
      </c>
      <c r="H26" s="26">
        <f t="shared" si="1"/>
        <v>180.6</v>
      </c>
      <c r="I26" s="26">
        <f>[3]签字版本!J26</f>
        <v>36.12</v>
      </c>
      <c r="J26" s="25" t="str">
        <f>SUBSTITUTE([3]签字版本!K26,MID([3]签字版本!K26,9,7),"*******")</f>
        <v>62218405*******0194</v>
      </c>
      <c r="K26" s="24" t="str">
        <f>[3]签字版本!L26</f>
        <v>连城县农村信用联社罗坊信用社</v>
      </c>
    </row>
    <row r="27" spans="1:11">
      <c r="A27" s="24" t="str">
        <f>[3]签字版本!A27</f>
        <v>21</v>
      </c>
      <c r="B27" s="24" t="str">
        <f>[3]签字版本!B27</f>
        <v>罗啟谟</v>
      </c>
      <c r="C27" s="24" t="str">
        <f>SUBSTITUTE([3]签字版本!C27,MID([3]签字版本!C27,7,8),"********")</f>
        <v>352627********1919</v>
      </c>
      <c r="D27" s="25" t="str">
        <f>SUBSTITUTE([3]签字版本!D27,MID([3]签字版本!D27,4,4),"****")</f>
        <v>849****</v>
      </c>
      <c r="E27" s="24" t="str">
        <f>[3]签字版本!E27</f>
        <v>坪上村</v>
      </c>
      <c r="F27" s="26">
        <f>[3]签字版本!F27</f>
        <v>8.32</v>
      </c>
      <c r="G27" s="26">
        <f t="shared" si="0"/>
        <v>8.32</v>
      </c>
      <c r="H27" s="26">
        <f t="shared" si="1"/>
        <v>249.6</v>
      </c>
      <c r="I27" s="26">
        <f>[3]签字版本!J27</f>
        <v>49.92</v>
      </c>
      <c r="J27" s="25" t="str">
        <f>SUBSTITUTE([3]签字版本!K27,MID([3]签字版本!K27,9,7),"*******")</f>
        <v>62218405*******9832</v>
      </c>
      <c r="K27" s="24" t="str">
        <f>[3]签字版本!L27</f>
        <v>连城县农村信用联社罗坊信用社</v>
      </c>
    </row>
    <row r="28" spans="1:11">
      <c r="A28" s="24" t="str">
        <f>[3]签字版本!A28</f>
        <v>22</v>
      </c>
      <c r="B28" s="24" t="str">
        <f>[3]签字版本!B28</f>
        <v>罗新谟</v>
      </c>
      <c r="C28" s="24" t="str">
        <f>SUBSTITUTE([3]签字版本!C28,MID([3]签字版本!C28,7,8),"********")</f>
        <v>352627********191X</v>
      </c>
      <c r="D28" s="25" t="str">
        <f>SUBSTITUTE([3]签字版本!D28,MID([3]签字版本!D28,4,4),"****")</f>
        <v/>
      </c>
      <c r="E28" s="24" t="str">
        <f>[3]签字版本!E28</f>
        <v>坪上村</v>
      </c>
      <c r="F28" s="26">
        <f>[3]签字版本!F28</f>
        <v>5.75</v>
      </c>
      <c r="G28" s="26">
        <f t="shared" si="0"/>
        <v>5.75</v>
      </c>
      <c r="H28" s="26">
        <f t="shared" si="1"/>
        <v>172.5</v>
      </c>
      <c r="I28" s="26">
        <f>[3]签字版本!J28</f>
        <v>34.5</v>
      </c>
      <c r="J28" s="25" t="str">
        <f>SUBSTITUTE([3]签字版本!K28,MID([3]签字版本!K28,9,7),"*******")</f>
        <v>62218405*******0111</v>
      </c>
      <c r="K28" s="24" t="str">
        <f>[3]签字版本!L28</f>
        <v>连城县农村信用联社罗坊信用社</v>
      </c>
    </row>
    <row r="29" spans="1:11">
      <c r="A29" s="24" t="str">
        <f>[3]签字版本!A29</f>
        <v>23</v>
      </c>
      <c r="B29" s="24" t="str">
        <f>[3]签字版本!B29</f>
        <v>罗茂生</v>
      </c>
      <c r="C29" s="24" t="str">
        <f>SUBSTITUTE([3]签字版本!C29,MID([3]签字版本!C29,7,8),"********")</f>
        <v>352627********1915</v>
      </c>
      <c r="D29" s="25" t="str">
        <f>SUBSTITUTE([3]签字版本!D29,MID([3]签字版本!D29,4,4),"****")</f>
        <v/>
      </c>
      <c r="E29" s="24" t="str">
        <f>[3]签字版本!E29</f>
        <v>坪上村</v>
      </c>
      <c r="F29" s="26">
        <f>[3]签字版本!F29</f>
        <v>0.78</v>
      </c>
      <c r="G29" s="26">
        <f t="shared" si="0"/>
        <v>0.78</v>
      </c>
      <c r="H29" s="26">
        <f t="shared" si="1"/>
        <v>23.4</v>
      </c>
      <c r="I29" s="26">
        <f>[3]签字版本!J29</f>
        <v>4.68</v>
      </c>
      <c r="J29" s="25" t="str">
        <f>SUBSTITUTE([3]签字版本!K29,MID([3]签字版本!K29,9,7),"*******")</f>
        <v>62218405*******0236</v>
      </c>
      <c r="K29" s="24" t="str">
        <f>[3]签字版本!L29</f>
        <v>连城县农村信用联社罗坊信用社</v>
      </c>
    </row>
    <row r="30" spans="1:11">
      <c r="A30" s="24" t="str">
        <f>[3]签字版本!A30</f>
        <v>24</v>
      </c>
      <c r="B30" s="24" t="str">
        <f>[3]签字版本!B30</f>
        <v>马水莲</v>
      </c>
      <c r="C30" s="24" t="str">
        <f>SUBSTITUTE([3]签字版本!C30,MID([3]签字版本!C30,7,8),"********")</f>
        <v>352627********1923</v>
      </c>
      <c r="D30" s="25" t="str">
        <f>SUBSTITUTE([3]签字版本!D30,MID([3]签字版本!D30,4,4),"****")</f>
        <v>138****0149</v>
      </c>
      <c r="E30" s="24" t="str">
        <f>[3]签字版本!E30</f>
        <v>坪上村</v>
      </c>
      <c r="F30" s="26">
        <f>[3]签字版本!F30</f>
        <v>15.14</v>
      </c>
      <c r="G30" s="26">
        <f t="shared" si="0"/>
        <v>15.14</v>
      </c>
      <c r="H30" s="26">
        <f t="shared" si="1"/>
        <v>454.2</v>
      </c>
      <c r="I30" s="26">
        <f>[3]签字版本!J30</f>
        <v>90.84</v>
      </c>
      <c r="J30" s="25" t="str">
        <f>SUBSTITUTE([3]签字版本!K30,MID([3]签字版本!K30,9,7),"*******")</f>
        <v>62218405*******0061</v>
      </c>
      <c r="K30" s="24" t="str">
        <f>[3]签字版本!L30</f>
        <v>连城县农村信用联社罗坊信用社</v>
      </c>
    </row>
    <row r="31" spans="1:11">
      <c r="A31" s="24" t="str">
        <f>[3]签字版本!A31</f>
        <v>25</v>
      </c>
      <c r="B31" s="24" t="str">
        <f>[3]签字版本!B31</f>
        <v>罗明</v>
      </c>
      <c r="C31" s="24" t="str">
        <f>SUBSTITUTE([3]签字版本!C31,MID([3]签字版本!C31,7,8),"********")</f>
        <v>352627********1914</v>
      </c>
      <c r="D31" s="25" t="str">
        <f>SUBSTITUTE([3]签字版本!D31,MID([3]签字版本!D31,4,4),"****")</f>
        <v>158****2381</v>
      </c>
      <c r="E31" s="24" t="str">
        <f>[3]签字版本!E31</f>
        <v>坪上村</v>
      </c>
      <c r="F31" s="26">
        <f>[3]签字版本!F31</f>
        <v>1.01</v>
      </c>
      <c r="G31" s="26">
        <f t="shared" si="0"/>
        <v>1.01</v>
      </c>
      <c r="H31" s="26">
        <f t="shared" si="1"/>
        <v>30.3</v>
      </c>
      <c r="I31" s="26">
        <f>[3]签字版本!J31</f>
        <v>6.06</v>
      </c>
      <c r="J31" s="25" t="str">
        <f>SUBSTITUTE([3]签字版本!K31,MID([3]签字版本!K31,9,7),"*******")</f>
        <v>62303615*******5724</v>
      </c>
      <c r="K31" s="24" t="str">
        <f>[3]签字版本!L31</f>
        <v>连城县农村信用联社罗坊信用社</v>
      </c>
    </row>
    <row r="32" spans="1:11">
      <c r="A32" s="24" t="str">
        <f>[3]签字版本!A32</f>
        <v>26</v>
      </c>
      <c r="B32" s="24" t="str">
        <f>[3]签字版本!B32</f>
        <v>罗长汀</v>
      </c>
      <c r="C32" s="24" t="str">
        <f>SUBSTITUTE([3]签字版本!C32,MID([3]签字版本!C32,7,8),"********")</f>
        <v>352627********1913</v>
      </c>
      <c r="D32" s="25" t="str">
        <f>SUBSTITUTE([3]签字版本!D32,MID([3]签字版本!D32,4,4),"****")</f>
        <v>139****7706</v>
      </c>
      <c r="E32" s="24" t="str">
        <f>[3]签字版本!E32</f>
        <v>坪上村</v>
      </c>
      <c r="F32" s="26">
        <f>[3]签字版本!F32</f>
        <v>9.09</v>
      </c>
      <c r="G32" s="26">
        <f t="shared" si="0"/>
        <v>9.09</v>
      </c>
      <c r="H32" s="26">
        <f t="shared" si="1"/>
        <v>272.7</v>
      </c>
      <c r="I32" s="26">
        <f>[3]签字版本!J32</f>
        <v>54.54</v>
      </c>
      <c r="J32" s="25" t="str">
        <f>SUBSTITUTE([3]签字版本!K32,MID([3]签字版本!K32,9,7),"*******")</f>
        <v>62218405*******0053</v>
      </c>
      <c r="K32" s="24" t="str">
        <f>[3]签字版本!L32</f>
        <v>连城县农村信用联社罗坊信用社</v>
      </c>
    </row>
    <row r="33" spans="1:11">
      <c r="A33" s="24" t="str">
        <f>[3]签字版本!A33</f>
        <v>27</v>
      </c>
      <c r="B33" s="24" t="str">
        <f>[3]签字版本!B33</f>
        <v>罗桃谟</v>
      </c>
      <c r="C33" s="24" t="str">
        <f>SUBSTITUTE([3]签字版本!C33,MID([3]签字版本!C33,7,8),"********")</f>
        <v>352627********1916</v>
      </c>
      <c r="D33" s="25" t="str">
        <f>SUBSTITUTE([3]签字版本!D33,MID([3]签字版本!D33,4,4),"****")</f>
        <v>134****1457</v>
      </c>
      <c r="E33" s="24" t="str">
        <f>[3]签字版本!E33</f>
        <v>坪上村</v>
      </c>
      <c r="F33" s="26">
        <f>[3]签字版本!F33</f>
        <v>6.87</v>
      </c>
      <c r="G33" s="26">
        <f t="shared" si="0"/>
        <v>6.87</v>
      </c>
      <c r="H33" s="26">
        <f t="shared" si="1"/>
        <v>206.1</v>
      </c>
      <c r="I33" s="26">
        <f>[3]签字版本!J33</f>
        <v>41.22</v>
      </c>
      <c r="J33" s="25" t="str">
        <f>SUBSTITUTE([3]签字版本!K33,MID([3]签字版本!K33,9,7),"*******")</f>
        <v>90908210*******0043512</v>
      </c>
      <c r="K33" s="24" t="str">
        <f>[3]签字版本!L33</f>
        <v>连城县农村信用联社罗坊信用社</v>
      </c>
    </row>
    <row r="34" spans="1:11">
      <c r="A34" s="24" t="str">
        <f>[3]签字版本!A34</f>
        <v>28</v>
      </c>
      <c r="B34" s="24" t="str">
        <f>[3]签字版本!B34</f>
        <v>罗建明</v>
      </c>
      <c r="C34" s="24" t="str">
        <f>SUBSTITUTE([3]签字版本!C34,MID([3]签字版本!C34,7,8),"********")</f>
        <v>352627********1918</v>
      </c>
      <c r="D34" s="25" t="str">
        <f>SUBSTITUTE([3]签字版本!D34,MID([3]签字版本!D34,4,4),"****")</f>
        <v>138****8315</v>
      </c>
      <c r="E34" s="24" t="str">
        <f>[3]签字版本!E34</f>
        <v>坪上村</v>
      </c>
      <c r="F34" s="26">
        <f>[3]签字版本!F34</f>
        <v>8.01</v>
      </c>
      <c r="G34" s="26">
        <f t="shared" si="0"/>
        <v>8.01</v>
      </c>
      <c r="H34" s="26">
        <f t="shared" si="1"/>
        <v>240.3</v>
      </c>
      <c r="I34" s="26">
        <f>[3]签字版本!J34</f>
        <v>48.06</v>
      </c>
      <c r="J34" s="25" t="str">
        <f>SUBSTITUTE([3]签字版本!K34,MID([3]签字版本!K34,9,7),"*******")</f>
        <v>62218405*******9207</v>
      </c>
      <c r="K34" s="24" t="str">
        <f>[3]签字版本!L34</f>
        <v>连城县农村信用联社罗坊信用社</v>
      </c>
    </row>
    <row r="35" spans="1:11">
      <c r="A35" s="24" t="str">
        <f>[3]签字版本!A35</f>
        <v>29</v>
      </c>
      <c r="B35" s="24" t="str">
        <f>[3]签字版本!B35</f>
        <v>邱福铨</v>
      </c>
      <c r="C35" s="24" t="str">
        <f>SUBSTITUTE([3]签字版本!C35,MID([3]签字版本!C35,7,8),"********")</f>
        <v>352627********1919</v>
      </c>
      <c r="D35" s="25" t="str">
        <f>SUBSTITUTE([3]签字版本!D35,MID([3]签字版本!D35,4,4),"****")</f>
        <v/>
      </c>
      <c r="E35" s="24" t="str">
        <f>[3]签字版本!E35</f>
        <v>坪上村</v>
      </c>
      <c r="F35" s="26">
        <f>[3]签字版本!F35</f>
        <v>1.26</v>
      </c>
      <c r="G35" s="26">
        <f t="shared" si="0"/>
        <v>1.26</v>
      </c>
      <c r="H35" s="26">
        <f t="shared" si="1"/>
        <v>37.8</v>
      </c>
      <c r="I35" s="26">
        <f>[3]签字版本!J35</f>
        <v>7.56</v>
      </c>
      <c r="J35" s="25" t="str">
        <f>SUBSTITUTE([3]签字版本!K35,MID([3]签字版本!K35,9,7),"*******")</f>
        <v>62218405*******7218</v>
      </c>
      <c r="K35" s="24" t="str">
        <f>[3]签字版本!L35</f>
        <v>连城县农村信用联社罗坊信用社</v>
      </c>
    </row>
    <row r="36" spans="1:11">
      <c r="A36" s="24" t="str">
        <f>[3]签字版本!A36</f>
        <v>30</v>
      </c>
      <c r="B36" s="24" t="str">
        <f>[3]签字版本!B36</f>
        <v>邱清泉</v>
      </c>
      <c r="C36" s="24" t="str">
        <f>SUBSTITUTE([3]签字版本!C36,MID([3]签字版本!C36,7,8),"********")</f>
        <v>352627********191X</v>
      </c>
      <c r="D36" s="25" t="str">
        <f>SUBSTITUTE([3]签字版本!D36,MID([3]签字版本!D36,4,4),"****")</f>
        <v/>
      </c>
      <c r="E36" s="24" t="str">
        <f>[3]签字版本!E36</f>
        <v>坪上村</v>
      </c>
      <c r="F36" s="26">
        <f>[3]签字版本!F36</f>
        <v>3.46</v>
      </c>
      <c r="G36" s="26">
        <f t="shared" si="0"/>
        <v>3.46</v>
      </c>
      <c r="H36" s="26">
        <f t="shared" si="1"/>
        <v>103.8</v>
      </c>
      <c r="I36" s="26">
        <f>[3]签字版本!J36</f>
        <v>20.76</v>
      </c>
      <c r="J36" s="25" t="str">
        <f>SUBSTITUTE([3]签字版本!K36,MID([3]签字版本!K36,9,7),"*******")</f>
        <v>62212727*******5876</v>
      </c>
      <c r="K36" s="24" t="str">
        <f>[3]签字版本!L36</f>
        <v>连城县农村信用联社罗坊信用社</v>
      </c>
    </row>
    <row r="37" spans="1:11">
      <c r="A37" s="24" t="str">
        <f>[3]签字版本!A37</f>
        <v>31</v>
      </c>
      <c r="B37" s="24" t="str">
        <f>[3]签字版本!B37</f>
        <v>邱才旺</v>
      </c>
      <c r="C37" s="24" t="str">
        <f>SUBSTITUTE([3]签字版本!C37,MID([3]签字版本!C37,7,8),"********")</f>
        <v>352627********191X</v>
      </c>
      <c r="D37" s="25" t="str">
        <f>SUBSTITUTE([3]签字版本!D37,MID([3]签字版本!D37,4,4),"****")</f>
        <v>158****9949</v>
      </c>
      <c r="E37" s="24" t="str">
        <f>[3]签字版本!E37</f>
        <v>坪上村</v>
      </c>
      <c r="F37" s="26">
        <f>[3]签字版本!F37</f>
        <v>4.53</v>
      </c>
      <c r="G37" s="26">
        <f t="shared" si="0"/>
        <v>4.53</v>
      </c>
      <c r="H37" s="26">
        <f t="shared" si="1"/>
        <v>135.9</v>
      </c>
      <c r="I37" s="26">
        <f>[3]签字版本!J37</f>
        <v>27.18</v>
      </c>
      <c r="J37" s="25" t="str">
        <f>SUBSTITUTE([3]签字版本!K37,MID([3]签字版本!K37,9,7),"*******")</f>
        <v>90908210*******0164542</v>
      </c>
      <c r="K37" s="24" t="str">
        <f>[3]签字版本!L37</f>
        <v>连城县农村信用联社罗坊信用社</v>
      </c>
    </row>
    <row r="38" spans="1:11">
      <c r="A38" s="24" t="str">
        <f>[3]签字版本!A38</f>
        <v>32</v>
      </c>
      <c r="B38" s="24" t="str">
        <f>[3]签字版本!B38</f>
        <v>邱金钱</v>
      </c>
      <c r="C38" s="24" t="str">
        <f>SUBSTITUTE([3]签字版本!C38,MID([3]签字版本!C38,7,8),"********")</f>
        <v>350825********1918</v>
      </c>
      <c r="D38" s="25" t="str">
        <f>SUBSTITUTE([3]签字版本!D38,MID([3]签字版本!D38,4,4),"****")</f>
        <v/>
      </c>
      <c r="E38" s="24" t="str">
        <f>[3]签字版本!E38</f>
        <v>坪上村</v>
      </c>
      <c r="F38" s="26">
        <f>[3]签字版本!F38</f>
        <v>3.09</v>
      </c>
      <c r="G38" s="26">
        <f t="shared" si="0"/>
        <v>3.09</v>
      </c>
      <c r="H38" s="26">
        <f t="shared" si="1"/>
        <v>92.7</v>
      </c>
      <c r="I38" s="26">
        <f>[3]签字版本!J38</f>
        <v>18.54</v>
      </c>
      <c r="J38" s="25" t="str">
        <f>SUBSTITUTE([3]签字版本!K38,MID([3]签字版本!K38,9,7),"*******")</f>
        <v>62218405*******7317</v>
      </c>
      <c r="K38" s="24" t="str">
        <f>[3]签字版本!L38</f>
        <v>连城县农村信用联社罗坊信用社</v>
      </c>
    </row>
    <row r="39" spans="1:11">
      <c r="A39" s="24" t="str">
        <f>[3]签字版本!A39</f>
        <v>33</v>
      </c>
      <c r="B39" s="24" t="str">
        <f>[3]签字版本!B39</f>
        <v>邱寿泉</v>
      </c>
      <c r="C39" s="24" t="str">
        <f>SUBSTITUTE([3]签字版本!C39,MID([3]签字版本!C39,7,8),"********")</f>
        <v>350825********1910</v>
      </c>
      <c r="D39" s="25" t="str">
        <f>SUBSTITUTE([3]签字版本!D39,MID([3]签字版本!D39,4,4),"****")</f>
        <v/>
      </c>
      <c r="E39" s="24" t="str">
        <f>[3]签字版本!E39</f>
        <v>坪上村</v>
      </c>
      <c r="F39" s="26">
        <f>[3]签字版本!F39</f>
        <v>1.78</v>
      </c>
      <c r="G39" s="26">
        <f t="shared" si="0"/>
        <v>1.78</v>
      </c>
      <c r="H39" s="26">
        <f t="shared" si="1"/>
        <v>53.4</v>
      </c>
      <c r="I39" s="26">
        <f>[3]签字版本!J39</f>
        <v>10.68</v>
      </c>
      <c r="J39" s="25" t="str">
        <f>SUBSTITUTE([3]签字版本!K39,MID([3]签字版本!K39,9,7),"*******")</f>
        <v>62218405*******0384</v>
      </c>
      <c r="K39" s="24" t="str">
        <f>[3]签字版本!L39</f>
        <v>连城县农村信用联社罗坊信用社</v>
      </c>
    </row>
    <row r="40" spans="1:11">
      <c r="A40" s="24" t="str">
        <f>[3]签字版本!A40</f>
        <v>34</v>
      </c>
      <c r="B40" s="24" t="str">
        <f>[3]签字版本!B40</f>
        <v>邱水旺</v>
      </c>
      <c r="C40" s="24" t="str">
        <f>SUBSTITUTE([3]签字版本!C40,MID([3]签字版本!C40,7,8),"********")</f>
        <v>352627********1911</v>
      </c>
      <c r="D40" s="25" t="str">
        <f>SUBSTITUTE([3]签字版本!D40,MID([3]签字版本!D40,4,4),"****")</f>
        <v>187****2012</v>
      </c>
      <c r="E40" s="24" t="str">
        <f>[3]签字版本!E40</f>
        <v>坪上村</v>
      </c>
      <c r="F40" s="26">
        <f>[3]签字版本!F40</f>
        <v>3.86</v>
      </c>
      <c r="G40" s="26">
        <f t="shared" si="0"/>
        <v>3.86</v>
      </c>
      <c r="H40" s="26">
        <f t="shared" si="1"/>
        <v>115.8</v>
      </c>
      <c r="I40" s="26">
        <f>[3]签字版本!J40</f>
        <v>23.16</v>
      </c>
      <c r="J40" s="25" t="str">
        <f>SUBSTITUTE([3]签字版本!K40,MID([3]签字版本!K40,9,7),"*******")</f>
        <v>62218405*******0681</v>
      </c>
      <c r="K40" s="24" t="str">
        <f>[3]签字版本!L40</f>
        <v>连城县农村信用联社罗坊信用社</v>
      </c>
    </row>
    <row r="41" spans="1:11">
      <c r="A41" s="24" t="str">
        <f>[3]签字版本!A41</f>
        <v>35</v>
      </c>
      <c r="B41" s="24" t="str">
        <f>[3]签字版本!B41</f>
        <v>罗水木</v>
      </c>
      <c r="C41" s="24" t="str">
        <f>SUBSTITUTE([3]签字版本!C41,MID([3]签字版本!C41,7,8),"********")</f>
        <v>352627********1916</v>
      </c>
      <c r="D41" s="25" t="str">
        <f>SUBSTITUTE([3]签字版本!D41,MID([3]签字版本!D41,4,4),"****")</f>
        <v>151****0363</v>
      </c>
      <c r="E41" s="24" t="str">
        <f>[3]签字版本!E41</f>
        <v>坪上村</v>
      </c>
      <c r="F41" s="26">
        <f>[3]签字版本!F41</f>
        <v>3.07</v>
      </c>
      <c r="G41" s="26">
        <f t="shared" si="0"/>
        <v>3.07</v>
      </c>
      <c r="H41" s="26">
        <f t="shared" si="1"/>
        <v>92.1</v>
      </c>
      <c r="I41" s="26">
        <f>[3]签字版本!J41</f>
        <v>18.42</v>
      </c>
      <c r="J41" s="25" t="str">
        <f>SUBSTITUTE([3]签字版本!K41,MID([3]签字版本!K41,9,7),"*******")</f>
        <v>90908210*******0043629</v>
      </c>
      <c r="K41" s="24" t="str">
        <f>[3]签字版本!L41</f>
        <v>连城县农村信用联社罗坊信用社</v>
      </c>
    </row>
    <row r="42" spans="1:11">
      <c r="A42" s="24" t="str">
        <f>[3]签字版本!A42</f>
        <v>36</v>
      </c>
      <c r="B42" s="24" t="str">
        <f>[3]签字版本!B42</f>
        <v>刘月群</v>
      </c>
      <c r="C42" s="24" t="str">
        <f>SUBSTITUTE([3]签字版本!C42,MID([3]签字版本!C42,7,8),"********")</f>
        <v>352627********1929</v>
      </c>
      <c r="D42" s="25" t="str">
        <f>SUBSTITUTE([3]签字版本!D42,MID([3]签字版本!D42,4,4),"****")</f>
        <v>180****8352</v>
      </c>
      <c r="E42" s="24" t="str">
        <f>[3]签字版本!E42</f>
        <v>坪上村</v>
      </c>
      <c r="F42" s="26">
        <f>[3]签字版本!F42</f>
        <v>4.26</v>
      </c>
      <c r="G42" s="26">
        <f t="shared" si="0"/>
        <v>4.26</v>
      </c>
      <c r="H42" s="26">
        <f t="shared" si="1"/>
        <v>127.8</v>
      </c>
      <c r="I42" s="26">
        <f>[3]签字版本!J42</f>
        <v>25.56</v>
      </c>
      <c r="J42" s="25" t="str">
        <f>SUBSTITUTE([3]签字版本!K42,MID([3]签字版本!K42,9,7),"*******")</f>
        <v>62303625*******3471</v>
      </c>
      <c r="K42" s="24" t="str">
        <f>[3]签字版本!L42</f>
        <v>连城县农村信用联社罗坊信用社</v>
      </c>
    </row>
    <row r="43" spans="1:11">
      <c r="A43" s="24" t="str">
        <f>[3]签字版本!A43</f>
        <v>37</v>
      </c>
      <c r="B43" s="24" t="str">
        <f>[3]签字版本!B43</f>
        <v>罗显亮</v>
      </c>
      <c r="C43" s="24" t="str">
        <f>SUBSTITUTE([3]签字版本!C43,MID([3]签字版本!C43,7,8),"********")</f>
        <v>352627********1911</v>
      </c>
      <c r="D43" s="25" t="str">
        <f>SUBSTITUTE([3]签字版本!D43,MID([3]签字版本!D43,4,4),"****")</f>
        <v>159****8081</v>
      </c>
      <c r="E43" s="24" t="str">
        <f>[3]签字版本!E43</f>
        <v>坪上村</v>
      </c>
      <c r="F43" s="26">
        <f>[3]签字版本!F43</f>
        <v>6.48</v>
      </c>
      <c r="G43" s="26">
        <f t="shared" si="0"/>
        <v>6.48</v>
      </c>
      <c r="H43" s="26">
        <f t="shared" si="1"/>
        <v>194.4</v>
      </c>
      <c r="I43" s="26">
        <f>[3]签字版本!J43</f>
        <v>38.88</v>
      </c>
      <c r="J43" s="25" t="str">
        <f>SUBSTITUTE([3]签字版本!K43,MID([3]签字版本!K43,9,7),"*******")</f>
        <v>62218405*******0848</v>
      </c>
      <c r="K43" s="24" t="str">
        <f>[3]签字版本!L43</f>
        <v>连城县农村信用联社罗坊信用社</v>
      </c>
    </row>
    <row r="44" spans="1:11">
      <c r="A44" s="24" t="str">
        <f>[3]签字版本!A44</f>
        <v>38</v>
      </c>
      <c r="B44" s="24" t="str">
        <f>[3]签字版本!B44</f>
        <v>罗天申</v>
      </c>
      <c r="C44" s="24" t="str">
        <f>SUBSTITUTE([3]签字版本!C44,MID([3]签字版本!C44,7,8),"********")</f>
        <v>352627********1910</v>
      </c>
      <c r="D44" s="25" t="str">
        <f>SUBSTITUTE([3]签字版本!D44,MID([3]签字版本!D44,4,4),"****")</f>
        <v>138****8560</v>
      </c>
      <c r="E44" s="24" t="str">
        <f>[3]签字版本!E44</f>
        <v>坪上村</v>
      </c>
      <c r="F44" s="26">
        <f>[3]签字版本!F44</f>
        <v>1.64</v>
      </c>
      <c r="G44" s="26">
        <f t="shared" si="0"/>
        <v>1.64</v>
      </c>
      <c r="H44" s="26">
        <f t="shared" si="1"/>
        <v>49.2</v>
      </c>
      <c r="I44" s="26">
        <f>[3]签字版本!J44</f>
        <v>9.84</v>
      </c>
      <c r="J44" s="25" t="str">
        <f>SUBSTITUTE([3]签字版本!K44,MID([3]签字版本!K44,9,7),"*******")</f>
        <v>90908210*******0043656</v>
      </c>
      <c r="K44" s="24" t="str">
        <f>[3]签字版本!L44</f>
        <v>连城县农村信用联社罗坊信用社</v>
      </c>
    </row>
    <row r="45" spans="1:11">
      <c r="A45" s="24" t="str">
        <f>[3]签字版本!A45</f>
        <v>39</v>
      </c>
      <c r="B45" s="24" t="str">
        <f>[3]签字版本!B45</f>
        <v>胡爱云</v>
      </c>
      <c r="C45" s="24" t="str">
        <f>SUBSTITUTE([3]签字版本!C45,MID([3]签字版本!C45,7,8),"********")</f>
        <v>352627********1924</v>
      </c>
      <c r="D45" s="25" t="str">
        <f>SUBSTITUTE([3]签字版本!D45,MID([3]签字版本!D45,4,4),"****")</f>
        <v>183****8055</v>
      </c>
      <c r="E45" s="24" t="str">
        <f>[3]签字版本!E45</f>
        <v>坪上村</v>
      </c>
      <c r="F45" s="26">
        <f>[3]签字版本!F45</f>
        <v>3.3</v>
      </c>
      <c r="G45" s="26">
        <f t="shared" si="0"/>
        <v>3.3</v>
      </c>
      <c r="H45" s="26">
        <f t="shared" si="1"/>
        <v>99</v>
      </c>
      <c r="I45" s="26">
        <f>[3]签字版本!J45</f>
        <v>19.8</v>
      </c>
      <c r="J45" s="25" t="str">
        <f>SUBSTITUTE([3]签字版本!K45,MID([3]签字版本!K45,9,7),"*******")</f>
        <v>90908210*******0043601</v>
      </c>
      <c r="K45" s="24" t="str">
        <f>[3]签字版本!L45</f>
        <v>连城县农村信用联社罗坊信用社</v>
      </c>
    </row>
    <row r="46" spans="1:11">
      <c r="A46" s="24" t="str">
        <f>[3]签字版本!A46</f>
        <v>40</v>
      </c>
      <c r="B46" s="24" t="str">
        <f>[3]签字版本!B46</f>
        <v>罗宝祥</v>
      </c>
      <c r="C46" s="24" t="str">
        <f>SUBSTITUTE([3]签字版本!C46,MID([3]签字版本!C46,7,8),"********")</f>
        <v>352627********1917</v>
      </c>
      <c r="D46" s="25" t="str">
        <f>SUBSTITUTE([3]签字版本!D46,MID([3]签字版本!D46,4,4),"****")</f>
        <v>186****2198</v>
      </c>
      <c r="E46" s="24" t="str">
        <f>[3]签字版本!E46</f>
        <v>坪上村</v>
      </c>
      <c r="F46" s="26">
        <f>[3]签字版本!F46</f>
        <v>4.54</v>
      </c>
      <c r="G46" s="26">
        <f t="shared" si="0"/>
        <v>4.54</v>
      </c>
      <c r="H46" s="26">
        <f t="shared" si="1"/>
        <v>136.2</v>
      </c>
      <c r="I46" s="26">
        <f>[3]签字版本!J46</f>
        <v>27.24</v>
      </c>
      <c r="J46" s="25" t="str">
        <f>SUBSTITUTE([3]签字版本!K46,MID([3]签字版本!K46,9,7),"*******")</f>
        <v>90908210*******0043709</v>
      </c>
      <c r="K46" s="24" t="str">
        <f>[3]签字版本!L46</f>
        <v>连城县农村信用联社罗坊信用社</v>
      </c>
    </row>
    <row r="47" spans="1:11">
      <c r="A47" s="24" t="str">
        <f>[3]签字版本!A47</f>
        <v>41</v>
      </c>
      <c r="B47" s="24" t="str">
        <f>[3]签字版本!B47</f>
        <v>罗承森</v>
      </c>
      <c r="C47" s="24" t="str">
        <f>SUBSTITUTE([3]签字版本!C47,MID([3]签字版本!C47,7,8),"********")</f>
        <v>352627********1912</v>
      </c>
      <c r="D47" s="25" t="str">
        <f>SUBSTITUTE([3]签字版本!D47,MID([3]签字版本!D47,4,4),"****")</f>
        <v>187****2319</v>
      </c>
      <c r="E47" s="24" t="str">
        <f>[3]签字版本!E47</f>
        <v>坪上村</v>
      </c>
      <c r="F47" s="26">
        <f>[3]签字版本!F47</f>
        <v>5.15</v>
      </c>
      <c r="G47" s="26">
        <f t="shared" si="0"/>
        <v>5.15</v>
      </c>
      <c r="H47" s="26">
        <f t="shared" si="1"/>
        <v>154.5</v>
      </c>
      <c r="I47" s="26">
        <f>[3]签字版本!J47</f>
        <v>30.9</v>
      </c>
      <c r="J47" s="25" t="str">
        <f>SUBSTITUTE([3]签字版本!K47,MID([3]签字版本!K47,9,7),"*******")</f>
        <v>62303611*******739</v>
      </c>
      <c r="K47" s="24" t="str">
        <f>[3]签字版本!L47</f>
        <v>连城县农村信用联社罗坊信用社</v>
      </c>
    </row>
    <row r="48" spans="1:11">
      <c r="A48" s="24" t="str">
        <f>[3]签字版本!A48</f>
        <v>42</v>
      </c>
      <c r="B48" s="24" t="str">
        <f>[3]签字版本!B48</f>
        <v>罗水旺</v>
      </c>
      <c r="C48" s="24" t="str">
        <f>SUBSTITUTE([3]签字版本!C48,MID([3]签字版本!C48,7,8),"********")</f>
        <v>352627********1917</v>
      </c>
      <c r="D48" s="25" t="str">
        <f>SUBSTITUTE([3]签字版本!D48,MID([3]签字版本!D48,4,4),"****")</f>
        <v>187****2319</v>
      </c>
      <c r="E48" s="24" t="str">
        <f>[3]签字版本!E48</f>
        <v>坪上村</v>
      </c>
      <c r="F48" s="26">
        <f>[3]签字版本!F48</f>
        <v>4.28</v>
      </c>
      <c r="G48" s="26">
        <f t="shared" si="0"/>
        <v>4.28</v>
      </c>
      <c r="H48" s="26">
        <f t="shared" si="1"/>
        <v>128.4</v>
      </c>
      <c r="I48" s="26">
        <f>[3]签字版本!J48</f>
        <v>25.68</v>
      </c>
      <c r="J48" s="25" t="str">
        <f>SUBSTITUTE([3]签字版本!K48,MID([3]签字版本!K48,9,7),"*******")</f>
        <v>62303611*******5131</v>
      </c>
      <c r="K48" s="24" t="str">
        <f>[3]签字版本!L48</f>
        <v>连城县农村信用联社罗坊信用社</v>
      </c>
    </row>
    <row r="49" spans="1:11">
      <c r="A49" s="24" t="str">
        <f>[3]签字版本!A49</f>
        <v>43</v>
      </c>
      <c r="B49" s="24" t="str">
        <f>[3]签字版本!B49</f>
        <v>罗彬谟</v>
      </c>
      <c r="C49" s="24" t="str">
        <f>SUBSTITUTE([3]签字版本!C49,MID([3]签字版本!C49,7,8),"********")</f>
        <v>352627********1917</v>
      </c>
      <c r="D49" s="25" t="str">
        <f>SUBSTITUTE([3]签字版本!D49,MID([3]签字版本!D49,4,4),"****")</f>
        <v>182****7607</v>
      </c>
      <c r="E49" s="24" t="str">
        <f>[3]签字版本!E49</f>
        <v>坪上村</v>
      </c>
      <c r="F49" s="26">
        <f>[3]签字版本!F49</f>
        <v>8.47</v>
      </c>
      <c r="G49" s="26">
        <f t="shared" si="0"/>
        <v>8.47</v>
      </c>
      <c r="H49" s="26">
        <f t="shared" si="1"/>
        <v>254.1</v>
      </c>
      <c r="I49" s="26">
        <f>[3]签字版本!J49</f>
        <v>50.82</v>
      </c>
      <c r="J49" s="25" t="str">
        <f>SUBSTITUTE([3]签字版本!K49,MID([3]签字版本!K49,9,7),"*******")</f>
        <v>90908210*******0043610</v>
      </c>
      <c r="K49" s="24" t="str">
        <f>[3]签字版本!L49</f>
        <v>连城县农村信用联社罗坊信用社</v>
      </c>
    </row>
    <row r="50" spans="1:11">
      <c r="A50" s="24" t="str">
        <f>[3]签字版本!A50</f>
        <v>44</v>
      </c>
      <c r="B50" s="24" t="str">
        <f>[3]签字版本!B50</f>
        <v>罗承群</v>
      </c>
      <c r="C50" s="24" t="str">
        <f>SUBSTITUTE([3]签字版本!C50,MID([3]签字版本!C50,7,8),"********")</f>
        <v>352627********1914</v>
      </c>
      <c r="D50" s="25" t="str">
        <f>SUBSTITUTE([3]签字版本!D50,MID([3]签字版本!D50,4,4),"****")</f>
        <v>312****</v>
      </c>
      <c r="E50" s="24" t="str">
        <f>[3]签字版本!E50</f>
        <v>坪上村</v>
      </c>
      <c r="F50" s="26">
        <f>[3]签字版本!F50</f>
        <v>4.71</v>
      </c>
      <c r="G50" s="26">
        <f t="shared" si="0"/>
        <v>4.71</v>
      </c>
      <c r="H50" s="26">
        <f t="shared" si="1"/>
        <v>141.3</v>
      </c>
      <c r="I50" s="26">
        <f>[3]签字版本!J50</f>
        <v>28.26</v>
      </c>
      <c r="J50" s="25" t="str">
        <f>SUBSTITUTE([3]签字版本!K50,MID([3]签字版本!K50,9,7),"*******")</f>
        <v>90908210*******0043665</v>
      </c>
      <c r="K50" s="24" t="str">
        <f>[3]签字版本!L50</f>
        <v>连城县农村信用联社罗坊信用社</v>
      </c>
    </row>
    <row r="51" spans="1:11">
      <c r="A51" s="24" t="str">
        <f>[3]签字版本!A51</f>
        <v>45</v>
      </c>
      <c r="B51" s="24" t="str">
        <f>[3]签字版本!B51</f>
        <v>黄光琴</v>
      </c>
      <c r="C51" s="24" t="str">
        <f>SUBSTITUTE([3]签字版本!C51,MID([3]签字版本!C51,7,8),"********")</f>
        <v>522723********1022</v>
      </c>
      <c r="D51" s="25" t="str">
        <f>SUBSTITUTE([3]签字版本!D51,MID([3]签字版本!D51,4,4),"****")</f>
        <v>187****2891</v>
      </c>
      <c r="E51" s="24" t="str">
        <f>[3]签字版本!E51</f>
        <v>坪上村</v>
      </c>
      <c r="F51" s="26">
        <f>[3]签字版本!F51</f>
        <v>4.55</v>
      </c>
      <c r="G51" s="26">
        <f t="shared" si="0"/>
        <v>4.55</v>
      </c>
      <c r="H51" s="26">
        <f t="shared" si="1"/>
        <v>136.5</v>
      </c>
      <c r="I51" s="26">
        <f>[3]签字版本!J51</f>
        <v>27.3</v>
      </c>
      <c r="J51" s="25" t="str">
        <f>SUBSTITUTE([3]签字版本!K51,MID([3]签字版本!K51,9,7),"*******")</f>
        <v>62303615*******0321</v>
      </c>
      <c r="K51" s="24" t="str">
        <f>[3]签字版本!L51</f>
        <v>连城县农村信用联社罗坊信用社</v>
      </c>
    </row>
    <row r="52" spans="1:11">
      <c r="A52" s="24" t="str">
        <f>[3]签字版本!A52</f>
        <v>46</v>
      </c>
      <c r="B52" s="24" t="str">
        <f>[3]签字版本!B52</f>
        <v>罗承署</v>
      </c>
      <c r="C52" s="24" t="str">
        <f>SUBSTITUTE([3]签字版本!C52,MID([3]签字版本!C52,7,8),"********")</f>
        <v>352627********1918</v>
      </c>
      <c r="D52" s="25" t="str">
        <f>SUBSTITUTE([3]签字版本!D52,MID([3]签字版本!D52,4,4),"****")</f>
        <v>133****3147</v>
      </c>
      <c r="E52" s="24" t="str">
        <f>[3]签字版本!E52</f>
        <v>坪上村</v>
      </c>
      <c r="F52" s="26">
        <f>[3]签字版本!F52</f>
        <v>2.09</v>
      </c>
      <c r="G52" s="26">
        <f t="shared" si="0"/>
        <v>2.09</v>
      </c>
      <c r="H52" s="26">
        <f t="shared" si="1"/>
        <v>62.7</v>
      </c>
      <c r="I52" s="26">
        <f>[3]签字版本!J52</f>
        <v>12.54</v>
      </c>
      <c r="J52" s="25" t="str">
        <f>SUBSTITUTE([3]签字版本!K52,MID([3]签字版本!K52,9,7),"*******")</f>
        <v>90908210*******0164178</v>
      </c>
      <c r="K52" s="24" t="str">
        <f>[3]签字版本!L52</f>
        <v>连城县农村信用联社罗坊信用社</v>
      </c>
    </row>
    <row r="53" spans="1:11">
      <c r="A53" s="24" t="str">
        <f>[3]签字版本!A53</f>
        <v>47</v>
      </c>
      <c r="B53" s="24" t="str">
        <f>[3]签字版本!B53</f>
        <v>邱兰华</v>
      </c>
      <c r="C53" s="24" t="str">
        <f>SUBSTITUTE([3]签字版本!C53,MID([3]签字版本!C53,7,8),"********")</f>
        <v>352627********1921</v>
      </c>
      <c r="D53" s="25" t="str">
        <f>SUBSTITUTE([3]签字版本!D53,MID([3]签字版本!D53,4,4),"****")</f>
        <v/>
      </c>
      <c r="E53" s="24" t="str">
        <f>[3]签字版本!E53</f>
        <v>坪上村</v>
      </c>
      <c r="F53" s="26">
        <f>[3]签字版本!F53</f>
        <v>0.66</v>
      </c>
      <c r="G53" s="26">
        <f t="shared" si="0"/>
        <v>0.66</v>
      </c>
      <c r="H53" s="26">
        <f t="shared" si="1"/>
        <v>19.8</v>
      </c>
      <c r="I53" s="26">
        <f>[3]签字版本!J53</f>
        <v>3.96</v>
      </c>
      <c r="J53" s="25" t="str">
        <f>SUBSTITUTE([3]签字版本!K53,MID([3]签字版本!K53,9,7),"*******")</f>
        <v>62212727*******2949</v>
      </c>
      <c r="K53" s="24" t="str">
        <f>[3]签字版本!L53</f>
        <v>连城县农村信用联社罗坊信用社</v>
      </c>
    </row>
    <row r="54" spans="1:11">
      <c r="A54" s="24" t="str">
        <f>[3]签字版本!A54</f>
        <v>48</v>
      </c>
      <c r="B54" s="24" t="str">
        <f>[3]签字版本!B54</f>
        <v>罗健生</v>
      </c>
      <c r="C54" s="24" t="str">
        <f>SUBSTITUTE([3]签字版本!C54,MID([3]签字版本!C54,7,8),"********")</f>
        <v>352627********191X</v>
      </c>
      <c r="D54" s="25" t="str">
        <f>SUBSTITUTE([3]签字版本!D54,MID([3]签字版本!D54,4,4),"****")</f>
        <v/>
      </c>
      <c r="E54" s="24" t="str">
        <f>[3]签字版本!E54</f>
        <v>坪上村</v>
      </c>
      <c r="F54" s="26">
        <f>[3]签字版本!F54</f>
        <v>0.5</v>
      </c>
      <c r="G54" s="26">
        <f t="shared" si="0"/>
        <v>0.5</v>
      </c>
      <c r="H54" s="26">
        <f t="shared" si="1"/>
        <v>15</v>
      </c>
      <c r="I54" s="26">
        <f>[3]签字版本!J54</f>
        <v>3</v>
      </c>
      <c r="J54" s="25" t="str">
        <f>SUBSTITUTE([3]签字版本!K54,MID([3]签字版本!K54,9,7),"*******")</f>
        <v>62212727*******0086</v>
      </c>
      <c r="K54" s="24" t="str">
        <f>[3]签字版本!L54</f>
        <v>连城县农村信用联社罗坊信用社</v>
      </c>
    </row>
    <row r="55" spans="1:11">
      <c r="A55" s="24" t="str">
        <f>[3]签字版本!A55</f>
        <v>49</v>
      </c>
      <c r="B55" s="24" t="str">
        <f>[3]签字版本!B55</f>
        <v>罗尧生</v>
      </c>
      <c r="C55" s="24" t="str">
        <f>SUBSTITUTE([3]签字版本!C55,MID([3]签字版本!C55,7,8),"********")</f>
        <v>352627********1938</v>
      </c>
      <c r="D55" s="25" t="str">
        <f>SUBSTITUTE([3]签字版本!D55,MID([3]签字版本!D55,4,4),"****")</f>
        <v/>
      </c>
      <c r="E55" s="24" t="str">
        <f>[3]签字版本!E55</f>
        <v>坪上村</v>
      </c>
      <c r="F55" s="26">
        <f>[3]签字版本!F55</f>
        <v>7.74</v>
      </c>
      <c r="G55" s="26">
        <f t="shared" si="0"/>
        <v>7.74</v>
      </c>
      <c r="H55" s="26">
        <f t="shared" si="1"/>
        <v>232.2</v>
      </c>
      <c r="I55" s="26">
        <f>[3]签字版本!J55</f>
        <v>46.44</v>
      </c>
      <c r="J55" s="25" t="str">
        <f>SUBSTITUTE([3]签字版本!K55,MID([3]签字版本!K55,9,7),"*******")</f>
        <v>62212727*******7623</v>
      </c>
      <c r="K55" s="24" t="str">
        <f>[3]签字版本!L55</f>
        <v>连城县农村信用联社罗坊信用社</v>
      </c>
    </row>
    <row r="56" spans="1:11">
      <c r="A56" s="24" t="str">
        <f>[3]签字版本!A56</f>
        <v>50</v>
      </c>
      <c r="B56" s="24" t="str">
        <f>[3]签字版本!B56</f>
        <v>罗梅兴</v>
      </c>
      <c r="C56" s="24" t="str">
        <f>SUBSTITUTE([3]签字版本!C56,MID([3]签字版本!C56,7,8),"********")</f>
        <v>352627********1916</v>
      </c>
      <c r="D56" s="25" t="str">
        <f>SUBSTITUTE([3]签字版本!D56,MID([3]签字版本!D56,4,4),"****")</f>
        <v/>
      </c>
      <c r="E56" s="24" t="str">
        <f>[3]签字版本!E56</f>
        <v>坪上村</v>
      </c>
      <c r="F56" s="26">
        <f>[3]签字版本!F56</f>
        <v>0.18</v>
      </c>
      <c r="G56" s="26">
        <f t="shared" si="0"/>
        <v>0.18</v>
      </c>
      <c r="H56" s="26">
        <f t="shared" si="1"/>
        <v>5.4</v>
      </c>
      <c r="I56" s="26">
        <f>[3]签字版本!J56</f>
        <v>1.08</v>
      </c>
      <c r="J56" s="25" t="str">
        <f>SUBSTITUTE([3]签字版本!K56,MID([3]签字版本!K56,9,7),"*******")</f>
        <v>62218405*******7259</v>
      </c>
      <c r="K56" s="24" t="str">
        <f>[3]签字版本!L56</f>
        <v>连城县农村信用联社罗坊信用社</v>
      </c>
    </row>
    <row r="57" spans="1:11">
      <c r="A57" s="24" t="str">
        <f>[3]签字版本!A57</f>
        <v>51</v>
      </c>
      <c r="B57" s="24" t="str">
        <f>[3]签字版本!B57</f>
        <v>罗显儒</v>
      </c>
      <c r="C57" s="24" t="str">
        <f>SUBSTITUTE([3]签字版本!C57,MID([3]签字版本!C57,7,8),"********")</f>
        <v>352627********1911</v>
      </c>
      <c r="D57" s="25" t="str">
        <f>SUBSTITUTE([3]签字版本!D57,MID([3]签字版本!D57,4,4),"****")</f>
        <v>200****28963</v>
      </c>
      <c r="E57" s="24" t="str">
        <f>[3]签字版本!E57</f>
        <v>坪上村</v>
      </c>
      <c r="F57" s="26">
        <f>[3]签字版本!F57</f>
        <v>6.07</v>
      </c>
      <c r="G57" s="26">
        <f t="shared" si="0"/>
        <v>6.07</v>
      </c>
      <c r="H57" s="26">
        <f t="shared" si="1"/>
        <v>182.1</v>
      </c>
      <c r="I57" s="26">
        <f>[3]签字版本!J57</f>
        <v>36.42</v>
      </c>
      <c r="J57" s="25" t="str">
        <f>SUBSTITUTE([3]签字版本!K57,MID([3]签字版本!K57,9,7),"*******")</f>
        <v>90908210*******0043674</v>
      </c>
      <c r="K57" s="24" t="str">
        <f>[3]签字版本!L57</f>
        <v>连城县农村信用联社罗坊信用社</v>
      </c>
    </row>
    <row r="58" spans="1:11">
      <c r="A58" s="24" t="str">
        <f>[3]签字版本!A58</f>
        <v>52</v>
      </c>
      <c r="B58" s="24" t="str">
        <f>[3]签字版本!B58</f>
        <v>罗桃树</v>
      </c>
      <c r="C58" s="24" t="str">
        <f>SUBSTITUTE([3]签字版本!C58,MID([3]签字版本!C58,7,8),"********")</f>
        <v>352627********1919</v>
      </c>
      <c r="D58" s="25" t="str">
        <f>SUBSTITUTE([3]签字版本!D58,MID([3]签字版本!D58,4,4),"****")</f>
        <v>188****0219</v>
      </c>
      <c r="E58" s="24" t="str">
        <f>[3]签字版本!E58</f>
        <v>坪上村</v>
      </c>
      <c r="F58" s="26">
        <f>[3]签字版本!F58</f>
        <v>5.41</v>
      </c>
      <c r="G58" s="26">
        <f t="shared" si="0"/>
        <v>5.41</v>
      </c>
      <c r="H58" s="26">
        <f t="shared" si="1"/>
        <v>162.3</v>
      </c>
      <c r="I58" s="26">
        <f>[3]签字版本!J58</f>
        <v>32.46</v>
      </c>
      <c r="J58" s="25" t="str">
        <f>SUBSTITUTE([3]签字版本!K58,MID([3]签字版本!K58,9,7),"*******")</f>
        <v>90908210*******0043727</v>
      </c>
      <c r="K58" s="24" t="str">
        <f>[3]签字版本!L58</f>
        <v>连城县农村信用联社罗坊信用社</v>
      </c>
    </row>
    <row r="59" spans="1:11">
      <c r="A59" s="24" t="str">
        <f>[3]签字版本!A59</f>
        <v>53</v>
      </c>
      <c r="B59" s="24" t="str">
        <f>[3]签字版本!B59</f>
        <v>罗水发</v>
      </c>
      <c r="C59" s="24" t="str">
        <f>SUBSTITUTE([3]签字版本!C59,MID([3]签字版本!C59,7,8),"********")</f>
        <v>352627********1917</v>
      </c>
      <c r="D59" s="25" t="str">
        <f>SUBSTITUTE([3]签字版本!D59,MID([3]签字版本!D59,4,4),"****")</f>
        <v>157****9959</v>
      </c>
      <c r="E59" s="24" t="str">
        <f>[3]签字版本!E59</f>
        <v>坪上村</v>
      </c>
      <c r="F59" s="26">
        <f>[3]签字版本!F59</f>
        <v>5.7</v>
      </c>
      <c r="G59" s="26">
        <f t="shared" si="0"/>
        <v>5.7</v>
      </c>
      <c r="H59" s="26">
        <f t="shared" si="1"/>
        <v>171</v>
      </c>
      <c r="I59" s="26">
        <f>[3]签字版本!J59</f>
        <v>34.2</v>
      </c>
      <c r="J59" s="25" t="str">
        <f>SUBSTITUTE([3]签字版本!K59,MID([3]签字版本!K59,9,7),"*******")</f>
        <v>90908210*******0043745</v>
      </c>
      <c r="K59" s="24" t="str">
        <f>[3]签字版本!L59</f>
        <v>连城县农村信用联社罗坊信用社</v>
      </c>
    </row>
    <row r="60" spans="1:11">
      <c r="A60" s="24" t="str">
        <f>[3]签字版本!A60</f>
        <v>54</v>
      </c>
      <c r="B60" s="24" t="str">
        <f>[3]签字版本!B60</f>
        <v>罗金福</v>
      </c>
      <c r="C60" s="24" t="str">
        <f>SUBSTITUTE([3]签字版本!C60,MID([3]签字版本!C60,7,8),"********")</f>
        <v>350825********1935</v>
      </c>
      <c r="D60" s="25" t="str">
        <f>SUBSTITUTE([3]签字版本!D60,MID([3]签字版本!D60,4,4),"****")</f>
        <v>137****7273</v>
      </c>
      <c r="E60" s="24" t="str">
        <f>[3]签字版本!E60</f>
        <v>坪上村</v>
      </c>
      <c r="F60" s="26">
        <f>[3]签字版本!F60</f>
        <v>3.67</v>
      </c>
      <c r="G60" s="26">
        <f t="shared" si="0"/>
        <v>3.67</v>
      </c>
      <c r="H60" s="26">
        <f t="shared" si="1"/>
        <v>110.1</v>
      </c>
      <c r="I60" s="26">
        <f>[3]签字版本!J60</f>
        <v>22.02</v>
      </c>
      <c r="J60" s="25" t="str">
        <f>SUBSTITUTE([3]签字版本!K60,MID([3]签字版本!K60,9,7),"*******")</f>
        <v>90908210*******0065757</v>
      </c>
      <c r="K60" s="24" t="str">
        <f>[3]签字版本!L60</f>
        <v>连城县农村信用联社罗坊信用社</v>
      </c>
    </row>
    <row r="61" spans="1:11">
      <c r="A61" s="24" t="str">
        <f>[3]签字版本!A61</f>
        <v>55</v>
      </c>
      <c r="B61" s="24" t="str">
        <f>[3]签字版本!B61</f>
        <v>邱香群</v>
      </c>
      <c r="C61" s="24" t="str">
        <f>SUBSTITUTE([3]签字版本!C61,MID([3]签字版本!C61,7,8),"********")</f>
        <v>352627********1925</v>
      </c>
      <c r="D61" s="25" t="str">
        <f>SUBSTITUTE([3]签字版本!D61,MID([3]签字版本!D61,4,4),"****")</f>
        <v/>
      </c>
      <c r="E61" s="24" t="str">
        <f>[3]签字版本!E61</f>
        <v>坪上村</v>
      </c>
      <c r="F61" s="26">
        <f>[3]签字版本!F61</f>
        <v>1.03</v>
      </c>
      <c r="G61" s="26">
        <f t="shared" si="0"/>
        <v>1.03</v>
      </c>
      <c r="H61" s="26">
        <f t="shared" si="1"/>
        <v>30.9</v>
      </c>
      <c r="I61" s="26">
        <f>[3]签字版本!J61</f>
        <v>6.18</v>
      </c>
      <c r="J61" s="25" t="str">
        <f>SUBSTITUTE([3]签字版本!K61,MID([3]签字版本!K61,9,7),"*******")</f>
        <v>62218405*******7192</v>
      </c>
      <c r="K61" s="24" t="str">
        <f>[3]签字版本!L61</f>
        <v>连城县农村信用联社罗坊信用社</v>
      </c>
    </row>
    <row r="62" spans="1:11">
      <c r="A62" s="24" t="str">
        <f>[3]签字版本!A62</f>
        <v>56</v>
      </c>
      <c r="B62" s="24" t="str">
        <f>[3]签字版本!B62</f>
        <v>罗友谟</v>
      </c>
      <c r="C62" s="24" t="str">
        <f>SUBSTITUTE([3]签字版本!C62,MID([3]签字版本!C62,7,8),"********")</f>
        <v>352627********1914</v>
      </c>
      <c r="D62" s="25" t="str">
        <f>SUBSTITUTE([3]签字版本!D62,MID([3]签字版本!D62,4,4),"****")</f>
        <v>131****0786</v>
      </c>
      <c r="E62" s="24" t="str">
        <f>[3]签字版本!E62</f>
        <v>坪上村</v>
      </c>
      <c r="F62" s="26">
        <f>[3]签字版本!F62</f>
        <v>2.45</v>
      </c>
      <c r="G62" s="26">
        <f t="shared" si="0"/>
        <v>2.45</v>
      </c>
      <c r="H62" s="26">
        <f t="shared" si="1"/>
        <v>73.5</v>
      </c>
      <c r="I62" s="26">
        <f>[3]签字版本!J62</f>
        <v>14.7</v>
      </c>
      <c r="J62" s="25" t="str">
        <f>SUBSTITUTE([3]签字版本!K62,MID([3]签字版本!K62,9,7),"*******")</f>
        <v>62218405*******0673</v>
      </c>
      <c r="K62" s="24" t="str">
        <f>[3]签字版本!L62</f>
        <v>连城县农村信用联社罗坊信用社</v>
      </c>
    </row>
    <row r="63" spans="1:11">
      <c r="A63" s="24" t="str">
        <f>[3]签字版本!A63</f>
        <v>57</v>
      </c>
      <c r="B63" s="24" t="str">
        <f>[3]签字版本!B63</f>
        <v>罗灿谟</v>
      </c>
      <c r="C63" s="24" t="str">
        <f>SUBSTITUTE([3]签字版本!C63,MID([3]签字版本!C63,7,8),"********")</f>
        <v>352627********1952</v>
      </c>
      <c r="D63" s="25" t="str">
        <f>SUBSTITUTE([3]签字版本!D63,MID([3]签字版本!D63,4,4),"****")</f>
        <v>159****1288</v>
      </c>
      <c r="E63" s="24" t="str">
        <f>[3]签字版本!E63</f>
        <v>坪上村</v>
      </c>
      <c r="F63" s="26">
        <f>[3]签字版本!F63</f>
        <v>5.46</v>
      </c>
      <c r="G63" s="26">
        <f t="shared" si="0"/>
        <v>5.46</v>
      </c>
      <c r="H63" s="26">
        <f t="shared" si="1"/>
        <v>163.8</v>
      </c>
      <c r="I63" s="26">
        <f>[3]签字版本!J63</f>
        <v>32.76</v>
      </c>
      <c r="J63" s="25" t="str">
        <f>SUBSTITUTE([3]签字版本!K63,MID([3]签字版本!K63,9,7),"*******")</f>
        <v>90908210*******0043692</v>
      </c>
      <c r="K63" s="24" t="str">
        <f>[3]签字版本!L63</f>
        <v>连城县农村信用联社罗坊信用社</v>
      </c>
    </row>
    <row r="64" spans="1:11">
      <c r="A64" s="24" t="str">
        <f>[3]签字版本!A64</f>
        <v>58</v>
      </c>
      <c r="B64" s="24" t="str">
        <f>[3]签字版本!B64</f>
        <v>罗文晖</v>
      </c>
      <c r="C64" s="24" t="str">
        <f>SUBSTITUTE([3]签字版本!C64,MID([3]签字版本!C64,7,8),"********")</f>
        <v>350825********1913</v>
      </c>
      <c r="D64" s="25" t="str">
        <f>SUBSTITUTE([3]签字版本!D64,MID([3]签字版本!D64,4,4),"****")</f>
        <v>151****9522</v>
      </c>
      <c r="E64" s="24" t="str">
        <f>[3]签字版本!E64</f>
        <v>坪上村</v>
      </c>
      <c r="F64" s="26">
        <f>[3]签字版本!F64</f>
        <v>4.31</v>
      </c>
      <c r="G64" s="26">
        <f t="shared" si="0"/>
        <v>4.31</v>
      </c>
      <c r="H64" s="26">
        <f t="shared" si="1"/>
        <v>129.3</v>
      </c>
      <c r="I64" s="26">
        <f>[3]签字版本!J64</f>
        <v>25.86</v>
      </c>
      <c r="J64" s="25" t="str">
        <f>SUBSTITUTE([3]签字版本!K64,MID([3]签字版本!K64,9,7),"*******")</f>
        <v>62218405*******9280</v>
      </c>
      <c r="K64" s="24" t="str">
        <f>[3]签字版本!L64</f>
        <v>连城县农村信用联社罗坊信用社</v>
      </c>
    </row>
    <row r="65" spans="1:11">
      <c r="A65" s="24" t="str">
        <f>[3]签字版本!A65</f>
        <v>59</v>
      </c>
      <c r="B65" s="24" t="str">
        <f>[3]签字版本!B65</f>
        <v>罗贞谟</v>
      </c>
      <c r="C65" s="24" t="str">
        <f>SUBSTITUTE([3]签字版本!C65,MID([3]签字版本!C65,7,8),"********")</f>
        <v>352627********1910</v>
      </c>
      <c r="D65" s="25" t="str">
        <f>SUBSTITUTE([3]签字版本!D65,MID([3]签字版本!D65,4,4),"****")</f>
        <v>187****2319</v>
      </c>
      <c r="E65" s="24" t="str">
        <f>[3]签字版本!E65</f>
        <v>坪上村</v>
      </c>
      <c r="F65" s="26">
        <f>[3]签字版本!F65</f>
        <v>7.67</v>
      </c>
      <c r="G65" s="26">
        <f t="shared" si="0"/>
        <v>7.67</v>
      </c>
      <c r="H65" s="26">
        <f t="shared" si="1"/>
        <v>230.1</v>
      </c>
      <c r="I65" s="26">
        <f>[3]签字版本!J65</f>
        <v>46.02</v>
      </c>
      <c r="J65" s="25" t="str">
        <f>SUBSTITUTE([3]签字版本!K65,MID([3]签字版本!K65,9,7),"*******")</f>
        <v>62303611*******4664</v>
      </c>
      <c r="K65" s="24" t="str">
        <f>[3]签字版本!L65</f>
        <v>连城县农村信用联社罗坊信用社</v>
      </c>
    </row>
    <row r="66" spans="1:11">
      <c r="A66" s="24" t="str">
        <f>[3]签字版本!A66</f>
        <v>60</v>
      </c>
      <c r="B66" s="24" t="str">
        <f>[3]签字版本!B66</f>
        <v>罗擎</v>
      </c>
      <c r="C66" s="24" t="str">
        <f>SUBSTITUTE([3]签字版本!C66,MID([3]签字版本!C66,7,8),"********")</f>
        <v>352627********1639</v>
      </c>
      <c r="D66" s="25" t="str">
        <f>SUBSTITUTE([3]签字版本!D66,MID([3]签字版本!D66,4,4),"****")</f>
        <v/>
      </c>
      <c r="E66" s="24" t="str">
        <f>[3]签字版本!E66</f>
        <v>坪上村</v>
      </c>
      <c r="F66" s="26">
        <f>[3]签字版本!F66</f>
        <v>0.76</v>
      </c>
      <c r="G66" s="26">
        <f t="shared" si="0"/>
        <v>0.76</v>
      </c>
      <c r="H66" s="26">
        <f t="shared" si="1"/>
        <v>22.8</v>
      </c>
      <c r="I66" s="26">
        <f>[3]签字版本!J66</f>
        <v>4.56</v>
      </c>
      <c r="J66" s="25" t="str">
        <f>SUBSTITUTE([3]签字版本!K66,MID([3]签字版本!K66,9,7),"*******")</f>
        <v>62282315*******2936</v>
      </c>
      <c r="K66" s="24" t="str">
        <f>[3]签字版本!L66</f>
        <v>连城县农村信用联社罗坊信用社</v>
      </c>
    </row>
    <row r="67" spans="1:11">
      <c r="A67" s="24" t="str">
        <f>[3]签字版本!A67</f>
        <v>61</v>
      </c>
      <c r="B67" s="24" t="str">
        <f>[3]签字版本!B67</f>
        <v>黄四四</v>
      </c>
      <c r="C67" s="24" t="str">
        <f>SUBSTITUTE([3]签字版本!C67,MID([3]签字版本!C67,7,8),"********")</f>
        <v>352627********1921</v>
      </c>
      <c r="D67" s="25" t="str">
        <f>SUBSTITUTE([3]签字版本!D67,MID([3]签字版本!D67,4,4),"****")</f>
        <v/>
      </c>
      <c r="E67" s="24" t="str">
        <f>[3]签字版本!E67</f>
        <v>坪上村</v>
      </c>
      <c r="F67" s="26">
        <f>[3]签字版本!F67</f>
        <v>1.24</v>
      </c>
      <c r="G67" s="26">
        <f t="shared" si="0"/>
        <v>1.24</v>
      </c>
      <c r="H67" s="26">
        <f t="shared" si="1"/>
        <v>37.2</v>
      </c>
      <c r="I67" s="26">
        <f>[3]签字版本!J67</f>
        <v>7.44</v>
      </c>
      <c r="J67" s="25" t="str">
        <f>SUBSTITUTE([3]签字版本!K67,MID([3]签字版本!K67,9,7),"*******")</f>
        <v>62218405*******0632</v>
      </c>
      <c r="K67" s="24" t="str">
        <f>[3]签字版本!L67</f>
        <v>连城县农村信用联社罗坊信用社</v>
      </c>
    </row>
    <row r="68" spans="1:11">
      <c r="A68" s="24" t="str">
        <f>[3]签字版本!A68</f>
        <v>62</v>
      </c>
      <c r="B68" s="24" t="str">
        <f>[3]签字版本!B68</f>
        <v>罗春华</v>
      </c>
      <c r="C68" s="24" t="str">
        <f>SUBSTITUTE([3]签字版本!C68,MID([3]签字版本!C68,7,8),"********")</f>
        <v>352627********1913</v>
      </c>
      <c r="D68" s="25" t="str">
        <f>SUBSTITUTE([3]签字版本!D68,MID([3]签字版本!D68,4,4),"****")</f>
        <v/>
      </c>
      <c r="E68" s="24" t="str">
        <f>[3]签字版本!E68</f>
        <v>坪上村</v>
      </c>
      <c r="F68" s="26">
        <f>[3]签字版本!F68</f>
        <v>0.28</v>
      </c>
      <c r="G68" s="26">
        <f t="shared" si="0"/>
        <v>0.28</v>
      </c>
      <c r="H68" s="26">
        <f t="shared" si="1"/>
        <v>8.4</v>
      </c>
      <c r="I68" s="26">
        <f>[3]签字版本!J68</f>
        <v>1.68</v>
      </c>
      <c r="J68" s="25" t="str">
        <f>SUBSTITUTE([3]签字版本!K68,MID([3]签字版本!K68,9,7),"*******")</f>
        <v>62303625*******3776</v>
      </c>
      <c r="K68" s="24" t="str">
        <f>[3]签字版本!L68</f>
        <v>连城县农村信用联社罗坊信用社</v>
      </c>
    </row>
    <row r="69" spans="1:11">
      <c r="A69" s="24" t="str">
        <f>[3]签字版本!A69</f>
        <v>63</v>
      </c>
      <c r="B69" s="24" t="str">
        <f>[3]签字版本!B69</f>
        <v>罗流民</v>
      </c>
      <c r="C69" s="24" t="str">
        <f>SUBSTITUTE([3]签字版本!C69,MID([3]签字版本!C69,7,8),"********")</f>
        <v>352627********191X</v>
      </c>
      <c r="D69" s="25" t="str">
        <f>SUBSTITUTE([3]签字版本!D69,MID([3]签字版本!D69,4,4),"****")</f>
        <v>189****4639</v>
      </c>
      <c r="E69" s="24" t="str">
        <f>[3]签字版本!E69</f>
        <v>坪上村</v>
      </c>
      <c r="F69" s="26">
        <f>[3]签字版本!F69</f>
        <v>4.79</v>
      </c>
      <c r="G69" s="26">
        <f t="shared" si="0"/>
        <v>4.79</v>
      </c>
      <c r="H69" s="26">
        <f t="shared" si="1"/>
        <v>143.7</v>
      </c>
      <c r="I69" s="26">
        <f>[3]签字版本!J69</f>
        <v>28.74</v>
      </c>
      <c r="J69" s="25" t="str">
        <f>SUBSTITUTE([3]签字版本!K69,MID([3]签字版本!K69,9,7),"*******")</f>
        <v>62303611*******3432</v>
      </c>
      <c r="K69" s="24" t="str">
        <f>[3]签字版本!L69</f>
        <v>连城县农村信用联社罗坊信用社</v>
      </c>
    </row>
    <row r="70" spans="1:11">
      <c r="A70" s="24" t="str">
        <f>[3]签字版本!A70</f>
        <v>64</v>
      </c>
      <c r="B70" s="24" t="str">
        <f>[3]签字版本!B70</f>
        <v>罗金发</v>
      </c>
      <c r="C70" s="24" t="str">
        <f>SUBSTITUTE([3]签字版本!C70,MID([3]签字版本!C70,7,8),"********")</f>
        <v>352627********1914</v>
      </c>
      <c r="D70" s="25" t="str">
        <f>SUBSTITUTE([3]签字版本!D70,MID([3]签字版本!D70,4,4),"****")</f>
        <v>134****5362</v>
      </c>
      <c r="E70" s="24" t="str">
        <f>[3]签字版本!E70</f>
        <v>坪上村</v>
      </c>
      <c r="F70" s="26">
        <f>[3]签字版本!F70</f>
        <v>8.3</v>
      </c>
      <c r="G70" s="26">
        <f t="shared" si="0"/>
        <v>8.3</v>
      </c>
      <c r="H70" s="26">
        <f t="shared" si="1"/>
        <v>249</v>
      </c>
      <c r="I70" s="26">
        <f>[3]签字版本!J70</f>
        <v>49.8</v>
      </c>
      <c r="J70" s="25" t="str">
        <f>SUBSTITUTE([3]签字版本!K70,MID([3]签字版本!K70,9,7),"*******")</f>
        <v>90908210*******0159790</v>
      </c>
      <c r="K70" s="24" t="str">
        <f>[3]签字版本!L70</f>
        <v>连城县农村信用联社罗坊信用社</v>
      </c>
    </row>
    <row r="71" spans="1:11">
      <c r="A71" s="24" t="str">
        <f>[3]签字版本!A71</f>
        <v>65</v>
      </c>
      <c r="B71" s="24" t="str">
        <f>[3]签字版本!B71</f>
        <v>罗显梅</v>
      </c>
      <c r="C71" s="24" t="str">
        <f>SUBSTITUTE([3]签字版本!C71,MID([3]签字版本!C71,7,8),"********")</f>
        <v>352627********191X</v>
      </c>
      <c r="D71" s="25" t="str">
        <f>SUBSTITUTE([3]签字版本!D71,MID([3]签字版本!D71,4,4),"****")</f>
        <v>189****391</v>
      </c>
      <c r="E71" s="24" t="str">
        <f>[3]签字版本!E71</f>
        <v>坪上村</v>
      </c>
      <c r="F71" s="26">
        <f>[3]签字版本!F71</f>
        <v>14.34</v>
      </c>
      <c r="G71" s="26">
        <f t="shared" ref="G71:G134" si="2">F71</f>
        <v>14.34</v>
      </c>
      <c r="H71" s="26">
        <f t="shared" ref="H71:H134" si="3">G71*30</f>
        <v>430.2</v>
      </c>
      <c r="I71" s="26">
        <f>[3]签字版本!J71</f>
        <v>86.04</v>
      </c>
      <c r="J71" s="25" t="str">
        <f>SUBSTITUTE([3]签字版本!K71,MID([3]签字版本!K71,9,7),"*******")</f>
        <v>90902310*******0057705</v>
      </c>
      <c r="K71" s="24" t="str">
        <f>[3]签字版本!L71</f>
        <v>连城县农村信用联社罗坊信用社</v>
      </c>
    </row>
    <row r="72" spans="1:11">
      <c r="A72" s="24" t="str">
        <f>[3]签字版本!A72</f>
        <v>66</v>
      </c>
      <c r="B72" s="24" t="str">
        <f>[3]签字版本!B72</f>
        <v>罗才生</v>
      </c>
      <c r="C72" s="24" t="str">
        <f>SUBSTITUTE([3]签字版本!C72,MID([3]签字版本!C72,7,8),"********")</f>
        <v>352627********1919</v>
      </c>
      <c r="D72" s="25" t="str">
        <f>SUBSTITUTE([3]签字版本!D72,MID([3]签字版本!D72,4,4),"****")</f>
        <v>139****7796</v>
      </c>
      <c r="E72" s="24" t="str">
        <f>[3]签字版本!E72</f>
        <v>坪上村</v>
      </c>
      <c r="F72" s="26">
        <f>[3]签字版本!F72</f>
        <v>8.11</v>
      </c>
      <c r="G72" s="26">
        <f t="shared" si="2"/>
        <v>8.11</v>
      </c>
      <c r="H72" s="26">
        <f t="shared" si="3"/>
        <v>243.3</v>
      </c>
      <c r="I72" s="26">
        <f>[3]签字版本!J72</f>
        <v>48.66</v>
      </c>
      <c r="J72" s="25" t="str">
        <f>SUBSTITUTE([3]签字版本!K72,MID([3]签字版本!K72,9,7),"*******")</f>
        <v>62218405*******0657</v>
      </c>
      <c r="K72" s="24" t="str">
        <f>[3]签字版本!L72</f>
        <v>连城县农村信用联社罗坊信用社</v>
      </c>
    </row>
    <row r="73" spans="1:11">
      <c r="A73" s="24" t="str">
        <f>[3]签字版本!A73</f>
        <v>67</v>
      </c>
      <c r="B73" s="24" t="str">
        <f>[3]签字版本!B73</f>
        <v>罗九生</v>
      </c>
      <c r="C73" s="24" t="str">
        <f>SUBSTITUTE([3]签字版本!C73,MID([3]签字版本!C73,7,8),"********")</f>
        <v>352627********1912</v>
      </c>
      <c r="D73" s="25" t="str">
        <f>SUBSTITUTE([3]签字版本!D73,MID([3]签字版本!D73,4,4),"****")</f>
        <v>182****2049</v>
      </c>
      <c r="E73" s="24" t="str">
        <f>[3]签字版本!E73</f>
        <v>坪上村</v>
      </c>
      <c r="F73" s="26">
        <f>[3]签字版本!F73</f>
        <v>8.75</v>
      </c>
      <c r="G73" s="26">
        <f t="shared" si="2"/>
        <v>8.75</v>
      </c>
      <c r="H73" s="26">
        <f t="shared" si="3"/>
        <v>262.5</v>
      </c>
      <c r="I73" s="26">
        <f>[3]签字版本!J73</f>
        <v>52.5</v>
      </c>
      <c r="J73" s="25" t="str">
        <f>SUBSTITUTE([3]签字版本!K73,MID([3]签字版本!K73,9,7),"*******")</f>
        <v>90908210*******0043861</v>
      </c>
      <c r="K73" s="24" t="str">
        <f>[3]签字版本!L73</f>
        <v>连城县农村信用联社罗坊信用社</v>
      </c>
    </row>
    <row r="74" spans="1:11">
      <c r="A74" s="24" t="str">
        <f>[3]签字版本!A74</f>
        <v>68</v>
      </c>
      <c r="B74" s="24" t="str">
        <f>[3]签字版本!B74</f>
        <v>罗宁化</v>
      </c>
      <c r="C74" s="24" t="str">
        <f>SUBSTITUTE([3]签字版本!C74,MID([3]签字版本!C74,7,8),"********")</f>
        <v>352627********1915</v>
      </c>
      <c r="D74" s="25" t="str">
        <f>SUBSTITUTE([3]签字版本!D74,MID([3]签字版本!D74,4,4),"****")</f>
        <v>137****3472</v>
      </c>
      <c r="E74" s="24" t="str">
        <f>[3]签字版本!E74</f>
        <v>坪上村</v>
      </c>
      <c r="F74" s="26">
        <f>[3]签字版本!F74</f>
        <v>8.41</v>
      </c>
      <c r="G74" s="26">
        <f t="shared" si="2"/>
        <v>8.41</v>
      </c>
      <c r="H74" s="26">
        <f t="shared" si="3"/>
        <v>252.3</v>
      </c>
      <c r="I74" s="26">
        <f>[3]签字版本!J74</f>
        <v>50.46</v>
      </c>
      <c r="J74" s="25" t="str">
        <f>SUBSTITUTE([3]签字版本!K74,MID([3]签字版本!K74,9,7),"*******")</f>
        <v>90908210*******0043889</v>
      </c>
      <c r="K74" s="24" t="str">
        <f>[3]签字版本!L74</f>
        <v>连城县农村信用联社罗坊信用社</v>
      </c>
    </row>
    <row r="75" spans="1:11">
      <c r="A75" s="24" t="str">
        <f>[3]签字版本!A75</f>
        <v>69</v>
      </c>
      <c r="B75" s="24" t="str">
        <f>[3]签字版本!B75</f>
        <v>罗水明</v>
      </c>
      <c r="C75" s="24" t="str">
        <f>SUBSTITUTE([3]签字版本!C75,MID([3]签字版本!C75,7,8),"********")</f>
        <v>352627********191X</v>
      </c>
      <c r="D75" s="25" t="str">
        <f>SUBSTITUTE([3]签字版本!D75,MID([3]签字版本!D75,4,4),"****")</f>
        <v>187****2319</v>
      </c>
      <c r="E75" s="24" t="str">
        <f>[3]签字版本!E75</f>
        <v>坪上村</v>
      </c>
      <c r="F75" s="26">
        <f>[3]签字版本!F75</f>
        <v>4.05</v>
      </c>
      <c r="G75" s="26">
        <f t="shared" si="2"/>
        <v>4.05</v>
      </c>
      <c r="H75" s="26">
        <f t="shared" si="3"/>
        <v>121.5</v>
      </c>
      <c r="I75" s="26">
        <f>[3]签字版本!J75</f>
        <v>24.3</v>
      </c>
      <c r="J75" s="25" t="str">
        <f>SUBSTITUTE([3]签字版本!K75,MID([3]签字版本!K75,9,7),"*******")</f>
        <v>62218405*******1374</v>
      </c>
      <c r="K75" s="24" t="str">
        <f>[3]签字版本!L75</f>
        <v>连城县农村信用联社罗坊信用社</v>
      </c>
    </row>
    <row r="76" spans="1:11">
      <c r="A76" s="24" t="str">
        <f>[3]签字版本!A76</f>
        <v>70</v>
      </c>
      <c r="B76" s="24" t="str">
        <f>[3]签字版本!B76</f>
        <v>罗良生</v>
      </c>
      <c r="C76" s="24" t="str">
        <f>SUBSTITUTE([3]签字版本!C76,MID([3]签字版本!C76,7,8),"********")</f>
        <v>352627********1919</v>
      </c>
      <c r="D76" s="25" t="str">
        <f>SUBSTITUTE([3]签字版本!D76,MID([3]签字版本!D76,4,4),"****")</f>
        <v>152****2395</v>
      </c>
      <c r="E76" s="24" t="str">
        <f>[3]签字版本!E76</f>
        <v>坪上村</v>
      </c>
      <c r="F76" s="26">
        <f>[3]签字版本!F76</f>
        <v>3.37</v>
      </c>
      <c r="G76" s="26">
        <f t="shared" si="2"/>
        <v>3.37</v>
      </c>
      <c r="H76" s="26">
        <f t="shared" si="3"/>
        <v>101.1</v>
      </c>
      <c r="I76" s="26">
        <f>[3]签字版本!J76</f>
        <v>20.22</v>
      </c>
      <c r="J76" s="25" t="str">
        <f>SUBSTITUTE([3]签字版本!K76,MID([3]签字版本!K76,9,7),"*******")</f>
        <v>90908210*******0043905</v>
      </c>
      <c r="K76" s="24" t="str">
        <f>[3]签字版本!L76</f>
        <v>连城县农村信用联社罗坊信用社</v>
      </c>
    </row>
    <row r="77" spans="1:11">
      <c r="A77" s="24" t="str">
        <f>[3]签字版本!A77</f>
        <v>71</v>
      </c>
      <c r="B77" s="24" t="str">
        <f>[3]签字版本!B77</f>
        <v>罗树生</v>
      </c>
      <c r="C77" s="24" t="str">
        <f>SUBSTITUTE([3]签字版本!C77,MID([3]签字版本!C77,7,8),"********")</f>
        <v>352627********1917</v>
      </c>
      <c r="D77" s="25" t="str">
        <f>SUBSTITUTE([3]签字版本!D77,MID([3]签字版本!D77,4,4),"****")</f>
        <v>132****7826</v>
      </c>
      <c r="E77" s="24" t="str">
        <f>[3]签字版本!E77</f>
        <v>坪上村</v>
      </c>
      <c r="F77" s="26">
        <f>[3]签字版本!F77</f>
        <v>5.69</v>
      </c>
      <c r="G77" s="26">
        <f t="shared" si="2"/>
        <v>5.69</v>
      </c>
      <c r="H77" s="26">
        <f t="shared" si="3"/>
        <v>170.7</v>
      </c>
      <c r="I77" s="26">
        <f>[3]签字版本!J77</f>
        <v>34.14</v>
      </c>
      <c r="J77" s="25" t="str">
        <f>SUBSTITUTE([3]签字版本!K77,MID([3]签字版本!K77,9,7),"*******")</f>
        <v>90908210*******0215060</v>
      </c>
      <c r="K77" s="24" t="str">
        <f>[3]签字版本!L77</f>
        <v>连城县农村信用联社罗坊信用社</v>
      </c>
    </row>
    <row r="78" spans="1:11">
      <c r="A78" s="24" t="str">
        <f>[3]签字版本!A78</f>
        <v>72</v>
      </c>
      <c r="B78" s="24" t="str">
        <f>[3]签字版本!B78</f>
        <v>罗家谟</v>
      </c>
      <c r="C78" s="24" t="str">
        <f>SUBSTITUTE([3]签字版本!C78,MID([3]签字版本!C78,7,8),"********")</f>
        <v>352627********1912</v>
      </c>
      <c r="D78" s="25" t="str">
        <f>SUBSTITUTE([3]签字版本!D78,MID([3]签字版本!D78,4,4),"****")</f>
        <v>139****4490</v>
      </c>
      <c r="E78" s="24" t="str">
        <f>[3]签字版本!E78</f>
        <v>坪上村</v>
      </c>
      <c r="F78" s="26">
        <f>[3]签字版本!F78</f>
        <v>6.79</v>
      </c>
      <c r="G78" s="26">
        <f t="shared" si="2"/>
        <v>6.79</v>
      </c>
      <c r="H78" s="26">
        <f t="shared" si="3"/>
        <v>203.7</v>
      </c>
      <c r="I78" s="26">
        <f>[3]签字版本!J78</f>
        <v>40.74</v>
      </c>
      <c r="J78" s="25" t="str">
        <f>SUBSTITUTE([3]签字版本!K78,MID([3]签字版本!K78,9,7),"*******")</f>
        <v>90908210*******0043772</v>
      </c>
      <c r="K78" s="24" t="str">
        <f>[3]签字版本!L78</f>
        <v>连城县农村信用联社罗坊信用社</v>
      </c>
    </row>
    <row r="79" spans="1:11">
      <c r="A79" s="24" t="str">
        <f>[3]签字版本!A79</f>
        <v>73</v>
      </c>
      <c r="B79" s="24" t="str">
        <f>[3]签字版本!B79</f>
        <v>罗汝谟</v>
      </c>
      <c r="C79" s="24" t="str">
        <f>SUBSTITUTE([3]签字版本!C79,MID([3]签字版本!C79,7,8),"********")</f>
        <v>352627********1914</v>
      </c>
      <c r="D79" s="25" t="str">
        <f>SUBSTITUTE([3]签字版本!D79,MID([3]签字版本!D79,4,4),"****")</f>
        <v>139****7924</v>
      </c>
      <c r="E79" s="24" t="str">
        <f>[3]签字版本!E79</f>
        <v>坪上村</v>
      </c>
      <c r="F79" s="26">
        <f>[3]签字版本!F79</f>
        <v>14.8</v>
      </c>
      <c r="G79" s="26">
        <f t="shared" si="2"/>
        <v>14.8</v>
      </c>
      <c r="H79" s="26">
        <f t="shared" si="3"/>
        <v>444</v>
      </c>
      <c r="I79" s="26">
        <f>[3]签字版本!J79</f>
        <v>88.8</v>
      </c>
      <c r="J79" s="25" t="str">
        <f>SUBSTITUTE([3]签字版本!K79,MID([3]签字版本!K79,9,7),"*******")</f>
        <v>62218405*******1341</v>
      </c>
      <c r="K79" s="24" t="str">
        <f>[3]签字版本!L79</f>
        <v>连城县农村信用联社罗坊信用社</v>
      </c>
    </row>
    <row r="80" spans="1:11">
      <c r="A80" s="24" t="str">
        <f>[3]签字版本!A80</f>
        <v>74</v>
      </c>
      <c r="B80" s="24" t="str">
        <f>[3]签字版本!B80</f>
        <v>邱金菊</v>
      </c>
      <c r="C80" s="24" t="str">
        <f>SUBSTITUTE([3]签字版本!C80,MID([3]签字版本!C80,7,8),"********")</f>
        <v>352627********1924</v>
      </c>
      <c r="D80" s="25" t="str">
        <f>SUBSTITUTE([3]签字版本!D80,MID([3]签字版本!D80,4,4),"****")</f>
        <v/>
      </c>
      <c r="E80" s="24" t="str">
        <f>[3]签字版本!E80</f>
        <v>坪上村</v>
      </c>
      <c r="F80" s="26">
        <f>[3]签字版本!F80</f>
        <v>6.94</v>
      </c>
      <c r="G80" s="26">
        <f t="shared" si="2"/>
        <v>6.94</v>
      </c>
      <c r="H80" s="26">
        <f t="shared" si="3"/>
        <v>208.2</v>
      </c>
      <c r="I80" s="26">
        <f>[3]签字版本!J80</f>
        <v>41.64</v>
      </c>
      <c r="J80" s="25" t="str">
        <f>SUBSTITUTE([3]签字版本!K80,MID([3]签字版本!K80,9,7),"*******")</f>
        <v>62218405*******7358</v>
      </c>
      <c r="K80" s="24" t="str">
        <f>[3]签字版本!L80</f>
        <v>连城县农村信用联社罗坊信用社</v>
      </c>
    </row>
    <row r="81" spans="1:11">
      <c r="A81" s="24" t="str">
        <f>[3]签字版本!A81</f>
        <v>75</v>
      </c>
      <c r="B81" s="24" t="str">
        <f>[3]签字版本!B81</f>
        <v>罗长明</v>
      </c>
      <c r="C81" s="24" t="str">
        <f>SUBSTITUTE([3]签字版本!C81,MID([3]签字版本!C81,7,8),"********")</f>
        <v>352627********1910</v>
      </c>
      <c r="D81" s="25" t="str">
        <f>SUBSTITUTE([3]签字版本!D81,MID([3]签字版本!D81,4,4),"****")</f>
        <v>188****2690</v>
      </c>
      <c r="E81" s="24" t="str">
        <f>[3]签字版本!E81</f>
        <v>坪上村</v>
      </c>
      <c r="F81" s="26">
        <f>[3]签字版本!F81</f>
        <v>6.53</v>
      </c>
      <c r="G81" s="26">
        <f t="shared" si="2"/>
        <v>6.53</v>
      </c>
      <c r="H81" s="26">
        <f t="shared" si="3"/>
        <v>195.9</v>
      </c>
      <c r="I81" s="26">
        <f>[3]签字版本!J81</f>
        <v>39.18</v>
      </c>
      <c r="J81" s="25" t="str">
        <f>SUBSTITUTE([3]签字版本!K81,MID([3]签字版本!K81,9,7),"*******")</f>
        <v>62218405*******1226</v>
      </c>
      <c r="K81" s="24" t="str">
        <f>[3]签字版本!L81</f>
        <v>连城县农村信用联社罗坊信用社</v>
      </c>
    </row>
    <row r="82" spans="1:11">
      <c r="A82" s="24" t="str">
        <f>[3]签字版本!A82</f>
        <v>76</v>
      </c>
      <c r="B82" s="24" t="str">
        <f>[3]签字版本!B82</f>
        <v>罗瑞谟</v>
      </c>
      <c r="C82" s="24" t="str">
        <f>SUBSTITUTE([3]签字版本!C82,MID([3]签字版本!C82,7,8),"********")</f>
        <v>352627********1912</v>
      </c>
      <c r="D82" s="25" t="str">
        <f>SUBSTITUTE([3]签字版本!D82,MID([3]签字版本!D82,4,4),"****")</f>
        <v/>
      </c>
      <c r="E82" s="24" t="str">
        <f>[3]签字版本!E82</f>
        <v>坪上村</v>
      </c>
      <c r="F82" s="26">
        <f>[3]签字版本!F82</f>
        <v>4.57</v>
      </c>
      <c r="G82" s="26">
        <f t="shared" si="2"/>
        <v>4.57</v>
      </c>
      <c r="H82" s="26">
        <f t="shared" si="3"/>
        <v>137.1</v>
      </c>
      <c r="I82" s="26">
        <f>[3]签字版本!J82</f>
        <v>27.42</v>
      </c>
      <c r="J82" s="25" t="str">
        <f>SUBSTITUTE([3]签字版本!K82,MID([3]签字版本!K82,9,7),"*******")</f>
        <v>62303625*******0504</v>
      </c>
      <c r="K82" s="24" t="str">
        <f>[3]签字版本!L82</f>
        <v>连城县农村信用联社罗坊信用社</v>
      </c>
    </row>
    <row r="83" spans="1:11">
      <c r="A83" s="24" t="str">
        <f>[3]签字版本!A83</f>
        <v>77</v>
      </c>
      <c r="B83" s="24" t="str">
        <f>[3]签字版本!B83</f>
        <v>罗福州</v>
      </c>
      <c r="C83" s="24" t="str">
        <f>SUBSTITUTE([3]签字版本!C83,MID([3]签字版本!C83,7,8),"********")</f>
        <v>350825********1916</v>
      </c>
      <c r="D83" s="25" t="str">
        <f>SUBSTITUTE([3]签字版本!D83,MID([3]签字版本!D83,4,4),"****")</f>
        <v>133****2527</v>
      </c>
      <c r="E83" s="24" t="str">
        <f>[3]签字版本!E83</f>
        <v>坪上村</v>
      </c>
      <c r="F83" s="26">
        <f>[3]签字版本!F83</f>
        <v>8.82</v>
      </c>
      <c r="G83" s="26">
        <f t="shared" si="2"/>
        <v>8.82</v>
      </c>
      <c r="H83" s="26">
        <f t="shared" si="3"/>
        <v>264.6</v>
      </c>
      <c r="I83" s="26">
        <f>[3]签字版本!J83</f>
        <v>52.92</v>
      </c>
      <c r="J83" s="25" t="str">
        <f>SUBSTITUTE([3]签字版本!K83,MID([3]签字版本!K83,9,7),"*******")</f>
        <v>90908210*******0043870</v>
      </c>
      <c r="K83" s="24" t="str">
        <f>[3]签字版本!L83</f>
        <v>连城县农村信用联社罗坊信用社</v>
      </c>
    </row>
    <row r="84" spans="1:11">
      <c r="A84" s="24" t="str">
        <f>[3]签字版本!A84</f>
        <v>78</v>
      </c>
      <c r="B84" s="24" t="str">
        <f>[3]签字版本!B84</f>
        <v>罗金太</v>
      </c>
      <c r="C84" s="24" t="str">
        <f>SUBSTITUTE([3]签字版本!C84,MID([3]签字版本!C84,7,8),"********")</f>
        <v>352627********1915</v>
      </c>
      <c r="D84" s="25" t="str">
        <f>SUBSTITUTE([3]签字版本!D84,MID([3]签字版本!D84,4,4),"****")</f>
        <v>183****2620</v>
      </c>
      <c r="E84" s="24" t="str">
        <f>[3]签字版本!E84</f>
        <v>坪上村</v>
      </c>
      <c r="F84" s="26">
        <f>[3]签字版本!F84</f>
        <v>5.66</v>
      </c>
      <c r="G84" s="26">
        <f t="shared" si="2"/>
        <v>5.66</v>
      </c>
      <c r="H84" s="26">
        <f t="shared" si="3"/>
        <v>169.8</v>
      </c>
      <c r="I84" s="26">
        <f>[3]签字版本!J84</f>
        <v>33.96</v>
      </c>
      <c r="J84" s="25" t="str">
        <f>SUBSTITUTE([3]签字版本!K84,MID([3]签字版本!K84,9,7),"*******")</f>
        <v>62218405*******1358</v>
      </c>
      <c r="K84" s="24" t="str">
        <f>[3]签字版本!L84</f>
        <v>连城县农村信用联社罗坊信用社</v>
      </c>
    </row>
    <row r="85" spans="1:11">
      <c r="A85" s="24" t="str">
        <f>[3]签字版本!A85</f>
        <v>79</v>
      </c>
      <c r="B85" s="24" t="str">
        <f>[3]签字版本!B85</f>
        <v>罗五生</v>
      </c>
      <c r="C85" s="24" t="str">
        <f>SUBSTITUTE([3]签字版本!C85,MID([3]签字版本!C85,7,8),"********")</f>
        <v>352627********191X</v>
      </c>
      <c r="D85" s="25" t="str">
        <f>SUBSTITUTE([3]签字版本!D85,MID([3]签字版本!D85,4,4),"****")</f>
        <v>158****7071</v>
      </c>
      <c r="E85" s="24" t="str">
        <f>[3]签字版本!E85</f>
        <v>坪上村</v>
      </c>
      <c r="F85" s="26">
        <f>[3]签字版本!F85</f>
        <v>5.29</v>
      </c>
      <c r="G85" s="26">
        <f t="shared" si="2"/>
        <v>5.29</v>
      </c>
      <c r="H85" s="26">
        <f t="shared" si="3"/>
        <v>158.7</v>
      </c>
      <c r="I85" s="26">
        <f>[3]签字版本!J85</f>
        <v>31.74</v>
      </c>
      <c r="J85" s="25" t="str">
        <f>SUBSTITUTE([3]签字版本!K85,MID([3]签字版本!K85,9,7),"*******")</f>
        <v>90908210*******0197179</v>
      </c>
      <c r="K85" s="24" t="str">
        <f>[3]签字版本!L85</f>
        <v>连城县农村信用联社罗坊信用社</v>
      </c>
    </row>
    <row r="86" spans="1:11">
      <c r="A86" s="24" t="str">
        <f>[3]签字版本!A86</f>
        <v>80</v>
      </c>
      <c r="B86" s="24" t="str">
        <f>[3]签字版本!B86</f>
        <v>罗传兴</v>
      </c>
      <c r="C86" s="24" t="str">
        <f>SUBSTITUTE([3]签字版本!C86,MID([3]签字版本!C86,7,8),"********")</f>
        <v>352627********1917</v>
      </c>
      <c r="D86" s="25" t="str">
        <f>SUBSTITUTE([3]签字版本!D86,MID([3]签字版本!D86,4,4),"****")</f>
        <v/>
      </c>
      <c r="E86" s="24" t="str">
        <f>[3]签字版本!E86</f>
        <v>坪上村</v>
      </c>
      <c r="F86" s="26">
        <f>[3]签字版本!F86</f>
        <v>10.94</v>
      </c>
      <c r="G86" s="26">
        <f t="shared" si="2"/>
        <v>10.94</v>
      </c>
      <c r="H86" s="26">
        <f t="shared" si="3"/>
        <v>328.2</v>
      </c>
      <c r="I86" s="26">
        <f>[3]签字版本!J86</f>
        <v>65.64</v>
      </c>
      <c r="J86" s="25" t="str">
        <f>SUBSTITUTE([3]签字版本!K86,MID([3]签字版本!K86,9,7),"*******")</f>
        <v>62218405*******1119</v>
      </c>
      <c r="K86" s="24" t="str">
        <f>[3]签字版本!L86</f>
        <v>连城县农村信用联社罗坊信用社</v>
      </c>
    </row>
    <row r="87" spans="1:11">
      <c r="A87" s="24" t="str">
        <f>[3]签字版本!A87</f>
        <v>81</v>
      </c>
      <c r="B87" s="24" t="str">
        <f>[3]签字版本!B87</f>
        <v>罗光生</v>
      </c>
      <c r="C87" s="24" t="str">
        <f>SUBSTITUTE([3]签字版本!C87,MID([3]签字版本!C87,7,8),"********")</f>
        <v>352627********1912</v>
      </c>
      <c r="D87" s="25" t="str">
        <f>SUBSTITUTE([3]签字版本!D87,MID([3]签字版本!D87,4,4),"****")</f>
        <v>152****2138</v>
      </c>
      <c r="E87" s="24" t="str">
        <f>[3]签字版本!E87</f>
        <v>坪上村</v>
      </c>
      <c r="F87" s="26">
        <f>[3]签字版本!F87</f>
        <v>7</v>
      </c>
      <c r="G87" s="26">
        <f t="shared" si="2"/>
        <v>7</v>
      </c>
      <c r="H87" s="26">
        <f t="shared" si="3"/>
        <v>210</v>
      </c>
      <c r="I87" s="26">
        <f>[3]签字版本!J87</f>
        <v>42</v>
      </c>
      <c r="J87" s="25" t="str">
        <f>SUBSTITUTE([3]签字版本!K87,MID([3]签字版本!K87,9,7),"*******")</f>
        <v>90908210*******0043914</v>
      </c>
      <c r="K87" s="24" t="str">
        <f>[3]签字版本!L87</f>
        <v>连城县农村信用联社罗坊信用社</v>
      </c>
    </row>
    <row r="88" spans="1:11">
      <c r="A88" s="24" t="str">
        <f>[3]签字版本!A88</f>
        <v>82</v>
      </c>
      <c r="B88" s="24" t="str">
        <f>[3]签字版本!B88</f>
        <v>罗健生</v>
      </c>
      <c r="C88" s="24" t="str">
        <f>SUBSTITUTE([3]签字版本!C88,MID([3]签字版本!C88,7,8),"********")</f>
        <v>352627********1938</v>
      </c>
      <c r="D88" s="25" t="str">
        <f>SUBSTITUTE([3]签字版本!D88,MID([3]签字版本!D88,4,4),"****")</f>
        <v>133****6101</v>
      </c>
      <c r="E88" s="24" t="str">
        <f>[3]签字版本!E88</f>
        <v>坪上村</v>
      </c>
      <c r="F88" s="26">
        <f>[3]签字版本!F88</f>
        <v>4.63</v>
      </c>
      <c r="G88" s="26">
        <f t="shared" si="2"/>
        <v>4.63</v>
      </c>
      <c r="H88" s="26">
        <f t="shared" si="3"/>
        <v>138.9</v>
      </c>
      <c r="I88" s="26">
        <f>[3]签字版本!J88</f>
        <v>27.78</v>
      </c>
      <c r="J88" s="25" t="str">
        <f>SUBSTITUTE([3]签字版本!K88,MID([3]签字版本!K88,9,7),"*******")</f>
        <v>62218405*******9355</v>
      </c>
      <c r="K88" s="24" t="str">
        <f>[3]签字版本!L88</f>
        <v>连城县农村信用联社罗坊信用社</v>
      </c>
    </row>
    <row r="89" spans="1:11">
      <c r="A89" s="24" t="str">
        <f>[3]签字版本!A89</f>
        <v>83</v>
      </c>
      <c r="B89" s="24" t="str">
        <f>[3]签字版本!B89</f>
        <v>罗昌生</v>
      </c>
      <c r="C89" s="24" t="str">
        <f>SUBSTITUTE([3]签字版本!C89,MID([3]签字版本!C89,7,8),"********")</f>
        <v>352627********1913</v>
      </c>
      <c r="D89" s="25" t="str">
        <f>SUBSTITUTE([3]签字版本!D89,MID([3]签字版本!D89,4,4),"****")</f>
        <v>131****5013</v>
      </c>
      <c r="E89" s="24" t="str">
        <f>[3]签字版本!E89</f>
        <v>坪上村</v>
      </c>
      <c r="F89" s="26">
        <f>[3]签字版本!F89</f>
        <v>4.35</v>
      </c>
      <c r="G89" s="26">
        <f t="shared" si="2"/>
        <v>4.35</v>
      </c>
      <c r="H89" s="26">
        <f t="shared" si="3"/>
        <v>130.5</v>
      </c>
      <c r="I89" s="26">
        <f>[3]签字版本!J89</f>
        <v>26.1</v>
      </c>
      <c r="J89" s="25" t="str">
        <f>SUBSTITUTE([3]签字版本!K89,MID([3]签字版本!K89,9,7),"*******")</f>
        <v>62218405*******9348</v>
      </c>
      <c r="K89" s="24" t="str">
        <f>[3]签字版本!L89</f>
        <v>连城县农村信用联社罗坊信用社</v>
      </c>
    </row>
    <row r="90" spans="1:11">
      <c r="A90" s="24" t="str">
        <f>[3]签字版本!A90</f>
        <v>84</v>
      </c>
      <c r="B90" s="24" t="str">
        <f>[3]签字版本!B90</f>
        <v>罗春泉</v>
      </c>
      <c r="C90" s="24" t="str">
        <f>SUBSTITUTE([3]签字版本!C90,MID([3]签字版本!C90,7,8),"********")</f>
        <v>352627********1937</v>
      </c>
      <c r="D90" s="25" t="str">
        <f>SUBSTITUTE([3]签字版本!D90,MID([3]签字版本!D90,4,4),"****")</f>
        <v/>
      </c>
      <c r="E90" s="24" t="str">
        <f>[3]签字版本!E90</f>
        <v>坪上村</v>
      </c>
      <c r="F90" s="26">
        <f>[3]签字版本!F90</f>
        <v>13.66</v>
      </c>
      <c r="G90" s="26">
        <f t="shared" si="2"/>
        <v>13.66</v>
      </c>
      <c r="H90" s="26">
        <f t="shared" si="3"/>
        <v>409.8</v>
      </c>
      <c r="I90" s="26">
        <f>[3]签字版本!J90</f>
        <v>81.96</v>
      </c>
      <c r="J90" s="25" t="str">
        <f>SUBSTITUTE([3]签字版本!K90,MID([3]签字版本!K90,9,7),"*******")</f>
        <v>62212727*******4915</v>
      </c>
      <c r="K90" s="24" t="str">
        <f>[3]签字版本!L90</f>
        <v>连城县农村信用联社罗坊信用社</v>
      </c>
    </row>
    <row r="91" spans="1:11">
      <c r="A91" s="24" t="str">
        <f>[3]签字版本!A91</f>
        <v>85</v>
      </c>
      <c r="B91" s="24" t="str">
        <f>[3]签字版本!B91</f>
        <v>罗承开</v>
      </c>
      <c r="C91" s="24" t="str">
        <f>SUBSTITUTE([3]签字版本!C91,MID([3]签字版本!C91,7,8),"********")</f>
        <v>350825********1916</v>
      </c>
      <c r="D91" s="25" t="str">
        <f>SUBSTITUTE([3]签字版本!D91,MID([3]签字版本!D91,4,4),"****")</f>
        <v/>
      </c>
      <c r="E91" s="24" t="str">
        <f>[3]签字版本!E91</f>
        <v>坪上村</v>
      </c>
      <c r="F91" s="26">
        <f>[3]签字版本!F91</f>
        <v>1.34</v>
      </c>
      <c r="G91" s="26">
        <f t="shared" si="2"/>
        <v>1.34</v>
      </c>
      <c r="H91" s="26">
        <f t="shared" si="3"/>
        <v>40.2</v>
      </c>
      <c r="I91" s="26">
        <f>[3]签字版本!J91</f>
        <v>8.04</v>
      </c>
      <c r="J91" s="25" t="str">
        <f>SUBSTITUTE([3]签字版本!K91,MID([3]签字版本!K91,9,7),"*******")</f>
        <v>62303615*******7934</v>
      </c>
      <c r="K91" s="24" t="str">
        <f>[3]签字版本!L91</f>
        <v>连城县农村信用联社罗坊信用社</v>
      </c>
    </row>
    <row r="92" spans="1:11">
      <c r="A92" s="24" t="str">
        <f>[3]签字版本!A92</f>
        <v>86</v>
      </c>
      <c r="B92" s="24" t="str">
        <f>[3]签字版本!B92</f>
        <v>罗长福</v>
      </c>
      <c r="C92" s="24" t="str">
        <f>SUBSTITUTE([3]签字版本!C92,MID([3]签字版本!C92,7,8),"********")</f>
        <v>352627********1910</v>
      </c>
      <c r="D92" s="25" t="str">
        <f>SUBSTITUTE([3]签字版本!D92,MID([3]签字版本!D92,4,4),"****")</f>
        <v>158****3298</v>
      </c>
      <c r="E92" s="24" t="str">
        <f>[3]签字版本!E92</f>
        <v>坪上村</v>
      </c>
      <c r="F92" s="26">
        <f>[3]签字版本!F92</f>
        <v>1.16</v>
      </c>
      <c r="G92" s="26">
        <f t="shared" si="2"/>
        <v>1.16</v>
      </c>
      <c r="H92" s="26">
        <f t="shared" si="3"/>
        <v>34.8</v>
      </c>
      <c r="I92" s="26">
        <f>[3]签字版本!J92</f>
        <v>6.96</v>
      </c>
      <c r="J92" s="25" t="str">
        <f>SUBSTITUTE([3]签字版本!K92,MID([3]签字版本!K92,9,7),"*******")</f>
        <v>90908210*******0066140</v>
      </c>
      <c r="K92" s="24" t="str">
        <f>[3]签字版本!L92</f>
        <v>连城县农村信用联社罗坊信用社</v>
      </c>
    </row>
    <row r="93" spans="1:11">
      <c r="A93" s="24" t="str">
        <f>[3]签字版本!A93</f>
        <v>87</v>
      </c>
      <c r="B93" s="24" t="str">
        <f>[3]签字版本!B93</f>
        <v>罗钟谟</v>
      </c>
      <c r="C93" s="24" t="str">
        <f>SUBSTITUTE([3]签字版本!C93,MID([3]签字版本!C93,7,8),"********")</f>
        <v>352627********1912</v>
      </c>
      <c r="D93" s="25" t="str">
        <f>SUBSTITUTE([3]签字版本!D93,MID([3]签字版本!D93,4,4),"****")</f>
        <v>189****1356</v>
      </c>
      <c r="E93" s="24" t="str">
        <f>[3]签字版本!E93</f>
        <v>坪上村</v>
      </c>
      <c r="F93" s="26">
        <f>[3]签字版本!F93</f>
        <v>3</v>
      </c>
      <c r="G93" s="26">
        <f t="shared" si="2"/>
        <v>3</v>
      </c>
      <c r="H93" s="26">
        <f t="shared" si="3"/>
        <v>90</v>
      </c>
      <c r="I93" s="26">
        <f>[3]签字版本!J93</f>
        <v>18</v>
      </c>
      <c r="J93" s="25" t="str">
        <f>SUBSTITUTE([3]签字版本!K93,MID([3]签字版本!K93,9,7),"*******")</f>
        <v>90908210*******0044012</v>
      </c>
      <c r="K93" s="24" t="str">
        <f>[3]签字版本!L93</f>
        <v>连城县农村信用联社罗坊信用社</v>
      </c>
    </row>
    <row r="94" spans="1:11">
      <c r="A94" s="24" t="str">
        <f>[3]签字版本!A94</f>
        <v>88</v>
      </c>
      <c r="B94" s="24" t="str">
        <f>[3]签字版本!B94</f>
        <v>罗义招</v>
      </c>
      <c r="C94" s="24" t="str">
        <f>SUBSTITUTE([3]签字版本!C94,MID([3]签字版本!C94,7,8),"********")</f>
        <v>352627********192X</v>
      </c>
      <c r="D94" s="25" t="str">
        <f>SUBSTITUTE([3]签字版本!D94,MID([3]签字版本!D94,4,4),"****")</f>
        <v>189****4443</v>
      </c>
      <c r="E94" s="24" t="str">
        <f>[3]签字版本!E94</f>
        <v>坪上村</v>
      </c>
      <c r="F94" s="26">
        <f>[3]签字版本!F94</f>
        <v>4.04</v>
      </c>
      <c r="G94" s="26">
        <f t="shared" si="2"/>
        <v>4.04</v>
      </c>
      <c r="H94" s="26">
        <f t="shared" si="3"/>
        <v>121.2</v>
      </c>
      <c r="I94" s="26">
        <f>[3]签字版本!J94</f>
        <v>24.24</v>
      </c>
      <c r="J94" s="25" t="str">
        <f>SUBSTITUTE([3]签字版本!K94,MID([3]签字版本!K94,9,7),"*******")</f>
        <v>62218405*******7408</v>
      </c>
      <c r="K94" s="24" t="str">
        <f>[3]签字版本!L94</f>
        <v>连城县农村信用联社罗坊信用社</v>
      </c>
    </row>
    <row r="95" spans="1:11">
      <c r="A95" s="24" t="str">
        <f>[3]签字版本!A95</f>
        <v>89</v>
      </c>
      <c r="B95" s="24" t="str">
        <f>[3]签字版本!B95</f>
        <v>罗志光</v>
      </c>
      <c r="C95" s="24" t="str">
        <f>SUBSTITUTE([3]签字版本!C95,MID([3]签字版本!C95,7,8),"********")</f>
        <v>352627********1917</v>
      </c>
      <c r="D95" s="25" t="str">
        <f>SUBSTITUTE([3]签字版本!D95,MID([3]签字版本!D95,4,4),"****")</f>
        <v>158****6427</v>
      </c>
      <c r="E95" s="24" t="str">
        <f>[3]签字版本!E95</f>
        <v>坪上村</v>
      </c>
      <c r="F95" s="26">
        <f>[3]签字版本!F95</f>
        <v>6.65</v>
      </c>
      <c r="G95" s="26">
        <f t="shared" si="2"/>
        <v>6.65</v>
      </c>
      <c r="H95" s="26">
        <f t="shared" si="3"/>
        <v>199.5</v>
      </c>
      <c r="I95" s="26">
        <f>[3]签字版本!J95</f>
        <v>39.9</v>
      </c>
      <c r="J95" s="25" t="str">
        <f>SUBSTITUTE([3]签字版本!K95,MID([3]签字版本!K95,9,7),"*******")</f>
        <v>62218405*******9512</v>
      </c>
      <c r="K95" s="24" t="str">
        <f>[3]签字版本!L95</f>
        <v>连城县农村信用联社罗坊信用社</v>
      </c>
    </row>
    <row r="96" spans="1:11">
      <c r="A96" s="24" t="str">
        <f>[3]签字版本!A96</f>
        <v>90</v>
      </c>
      <c r="B96" s="24" t="str">
        <f>[3]签字版本!B96</f>
        <v>罗高荣</v>
      </c>
      <c r="C96" s="24" t="str">
        <f>SUBSTITUTE([3]签字版本!C96,MID([3]签字版本!C96,7,8),"********")</f>
        <v>352627********1918</v>
      </c>
      <c r="D96" s="25" t="str">
        <f>SUBSTITUTE([3]签字版本!D96,MID([3]签字版本!D96,4,4),"****")</f>
        <v/>
      </c>
      <c r="E96" s="24" t="str">
        <f>[3]签字版本!E96</f>
        <v>坪上村</v>
      </c>
      <c r="F96" s="26">
        <f>[3]签字版本!F96</f>
        <v>1.8</v>
      </c>
      <c r="G96" s="26">
        <f t="shared" si="2"/>
        <v>1.8</v>
      </c>
      <c r="H96" s="26">
        <f t="shared" si="3"/>
        <v>54</v>
      </c>
      <c r="I96" s="26">
        <f>[3]签字版本!J96</f>
        <v>10.8</v>
      </c>
      <c r="J96" s="25" t="str">
        <f>SUBSTITUTE([3]签字版本!K96,MID([3]签字版本!K96,9,7),"*******")</f>
        <v>62218405*******1960</v>
      </c>
      <c r="K96" s="24" t="str">
        <f>[3]签字版本!L96</f>
        <v>连城县农村信用联社罗坊信用社</v>
      </c>
    </row>
    <row r="97" spans="1:11">
      <c r="A97" s="24" t="str">
        <f>[3]签字版本!A97</f>
        <v>91</v>
      </c>
      <c r="B97" s="24" t="str">
        <f>[3]签字版本!B97</f>
        <v>罗高恒</v>
      </c>
      <c r="C97" s="24" t="str">
        <f>SUBSTITUTE([3]签字版本!C97,MID([3]签字版本!C97,7,8),"********")</f>
        <v>350825********1912</v>
      </c>
      <c r="D97" s="25" t="str">
        <f>SUBSTITUTE([3]签字版本!D97,MID([3]签字版本!D97,4,4),"****")</f>
        <v>187****2319</v>
      </c>
      <c r="E97" s="24" t="str">
        <f>[3]签字版本!E97</f>
        <v>坪上村</v>
      </c>
      <c r="F97" s="26">
        <f>[3]签字版本!F97</f>
        <v>1.78</v>
      </c>
      <c r="G97" s="26">
        <f t="shared" si="2"/>
        <v>1.78</v>
      </c>
      <c r="H97" s="26">
        <f t="shared" si="3"/>
        <v>53.4</v>
      </c>
      <c r="I97" s="26">
        <f>[3]签字版本!J97</f>
        <v>10.68</v>
      </c>
      <c r="J97" s="25" t="str">
        <f>SUBSTITUTE([3]签字版本!K97,MID([3]签字版本!K97,9,7),"*******")</f>
        <v>62218405*******1556</v>
      </c>
      <c r="K97" s="24" t="str">
        <f>[3]签字版本!L97</f>
        <v>连城县农村信用联社罗坊信用社</v>
      </c>
    </row>
    <row r="98" spans="1:11">
      <c r="A98" s="24" t="str">
        <f>[3]签字版本!A98</f>
        <v>92</v>
      </c>
      <c r="B98" s="24" t="str">
        <f>[3]签字版本!B98</f>
        <v>邱兴荣</v>
      </c>
      <c r="C98" s="24" t="str">
        <f>SUBSTITUTE([3]签字版本!C98,MID([3]签字版本!C98,7,8),"********")</f>
        <v>350825********1913</v>
      </c>
      <c r="D98" s="25" t="str">
        <f>SUBSTITUTE([3]签字版本!D98,MID([3]签字版本!D98,4,4),"****")</f>
        <v/>
      </c>
      <c r="E98" s="24" t="str">
        <f>[3]签字版本!E98</f>
        <v>坪上村</v>
      </c>
      <c r="F98" s="26">
        <f>[3]签字版本!F98</f>
        <v>10.26</v>
      </c>
      <c r="G98" s="26">
        <f t="shared" si="2"/>
        <v>10.26</v>
      </c>
      <c r="H98" s="26">
        <f t="shared" si="3"/>
        <v>307.8</v>
      </c>
      <c r="I98" s="26">
        <f>[3]签字版本!J98</f>
        <v>61.56</v>
      </c>
      <c r="J98" s="25" t="str">
        <f>SUBSTITUTE([3]签字版本!K98,MID([3]签字版本!K98,9,7),"*******")</f>
        <v>62218405*******0400</v>
      </c>
      <c r="K98" s="24" t="str">
        <f>[3]签字版本!L98</f>
        <v>连城县农村信用联社罗坊信用社</v>
      </c>
    </row>
    <row r="99" spans="1:11">
      <c r="A99" s="24" t="str">
        <f>[3]签字版本!A99</f>
        <v>93</v>
      </c>
      <c r="B99" s="24" t="str">
        <f>[3]签字版本!B99</f>
        <v>罗永谟</v>
      </c>
      <c r="C99" s="24" t="str">
        <f>SUBSTITUTE([3]签字版本!C99,MID([3]签字版本!C99,7,8),"********")</f>
        <v>352627********1919</v>
      </c>
      <c r="D99" s="25" t="str">
        <f>SUBSTITUTE([3]签字版本!D99,MID([3]签字版本!D99,4,4),"****")</f>
        <v>136****9269</v>
      </c>
      <c r="E99" s="24" t="str">
        <f>[3]签字版本!E99</f>
        <v>坪上村</v>
      </c>
      <c r="F99" s="26">
        <f>[3]签字版本!F99</f>
        <v>3.98</v>
      </c>
      <c r="G99" s="26">
        <f t="shared" si="2"/>
        <v>3.98</v>
      </c>
      <c r="H99" s="26">
        <f t="shared" si="3"/>
        <v>119.4</v>
      </c>
      <c r="I99" s="26">
        <f>[3]签字版本!J99</f>
        <v>23.88</v>
      </c>
      <c r="J99" s="25" t="str">
        <f>SUBSTITUTE([3]签字版本!K99,MID([3]签字版本!K99,9,7),"*******")</f>
        <v>90908210*******0044003</v>
      </c>
      <c r="K99" s="24" t="str">
        <f>[3]签字版本!L99</f>
        <v>连城县农村信用联社罗坊信用社</v>
      </c>
    </row>
    <row r="100" spans="1:11">
      <c r="A100" s="24" t="str">
        <f>[3]签字版本!A100</f>
        <v>94</v>
      </c>
      <c r="B100" s="24" t="str">
        <f>[3]签字版本!B100</f>
        <v>罗永辉</v>
      </c>
      <c r="C100" s="24" t="str">
        <f>SUBSTITUTE([3]签字版本!C100,MID([3]签字版本!C100,7,8),"********")</f>
        <v>350825********1919</v>
      </c>
      <c r="D100" s="25" t="str">
        <f>SUBSTITUTE([3]签字版本!D100,MID([3]签字版本!D100,4,4),"****")</f>
        <v/>
      </c>
      <c r="E100" s="24" t="str">
        <f>[3]签字版本!E100</f>
        <v>坪上村</v>
      </c>
      <c r="F100" s="26">
        <f>[3]签字版本!F100</f>
        <v>0.9</v>
      </c>
      <c r="G100" s="26">
        <f t="shared" si="2"/>
        <v>0.9</v>
      </c>
      <c r="H100" s="26">
        <f t="shared" si="3"/>
        <v>27</v>
      </c>
      <c r="I100" s="26">
        <f>[3]签字版本!J100</f>
        <v>5.4</v>
      </c>
      <c r="J100" s="25" t="str">
        <f>SUBSTITUTE([3]签字版本!K100,MID([3]签字版本!K100,9,7),"*******")</f>
        <v>62282315*******4279</v>
      </c>
      <c r="K100" s="24" t="str">
        <f>[3]签字版本!L100</f>
        <v>连城县农村信用联社罗坊信用社</v>
      </c>
    </row>
    <row r="101" spans="1:11">
      <c r="A101" s="24" t="str">
        <f>[3]签字版本!A101</f>
        <v>95</v>
      </c>
      <c r="B101" s="24" t="str">
        <f>[3]签字版本!B101</f>
        <v>罗长生</v>
      </c>
      <c r="C101" s="24" t="str">
        <f>SUBSTITUTE([3]签字版本!C101,MID([3]签字版本!C101,7,8),"********")</f>
        <v>350825********1955</v>
      </c>
      <c r="D101" s="25" t="str">
        <f>SUBSTITUTE([3]签字版本!D101,MID([3]签字版本!D101,4,4),"****")</f>
        <v/>
      </c>
      <c r="E101" s="24" t="str">
        <f>[3]签字版本!E101</f>
        <v>坪上村</v>
      </c>
      <c r="F101" s="26">
        <f>[3]签字版本!F101</f>
        <v>4.9</v>
      </c>
      <c r="G101" s="26">
        <f t="shared" si="2"/>
        <v>4.9</v>
      </c>
      <c r="H101" s="26">
        <f t="shared" si="3"/>
        <v>147</v>
      </c>
      <c r="I101" s="26">
        <f>[3]签字版本!J101</f>
        <v>29.4</v>
      </c>
      <c r="J101" s="25" t="str">
        <f>SUBSTITUTE([3]签字版本!K101,MID([3]签字版本!K101,9,7),"*******")</f>
        <v>62218405*******1499</v>
      </c>
      <c r="K101" s="24" t="str">
        <f>[3]签字版本!L101</f>
        <v>连城县农村信用联社罗坊信用社</v>
      </c>
    </row>
    <row r="102" spans="1:11">
      <c r="A102" s="24" t="str">
        <f>[3]签字版本!A102</f>
        <v>96</v>
      </c>
      <c r="B102" s="24" t="str">
        <f>[3]签字版本!B102</f>
        <v>邱华锋</v>
      </c>
      <c r="C102" s="24" t="str">
        <f>SUBSTITUTE([3]签字版本!C102,MID([3]签字版本!C102,7,8),"********")</f>
        <v>350825********191X</v>
      </c>
      <c r="D102" s="25" t="str">
        <f>SUBSTITUTE([3]签字版本!D102,MID([3]签字版本!D102,4,4),"****")</f>
        <v/>
      </c>
      <c r="E102" s="24" t="str">
        <f>[3]签字版本!E102</f>
        <v>坪上村</v>
      </c>
      <c r="F102" s="26">
        <f>[3]签字版本!F102</f>
        <v>1.44</v>
      </c>
      <c r="G102" s="26">
        <f t="shared" si="2"/>
        <v>1.44</v>
      </c>
      <c r="H102" s="26">
        <f t="shared" si="3"/>
        <v>43.2</v>
      </c>
      <c r="I102" s="26">
        <f>[3]签字版本!J102</f>
        <v>8.64</v>
      </c>
      <c r="J102" s="25" t="str">
        <f>SUBSTITUTE([3]签字版本!K102,MID([3]签字版本!K102,9,7),"*******")</f>
        <v>62218405*******1515</v>
      </c>
      <c r="K102" s="24" t="str">
        <f>[3]签字版本!L102</f>
        <v>连城县农村信用联社罗坊信用社</v>
      </c>
    </row>
    <row r="103" spans="1:11">
      <c r="A103" s="24" t="str">
        <f>[3]签字版本!A103</f>
        <v>97</v>
      </c>
      <c r="B103" s="24" t="str">
        <f>[3]签字版本!B103</f>
        <v>邱元荣</v>
      </c>
      <c r="C103" s="24" t="str">
        <f>SUBSTITUTE([3]签字版本!C103,MID([3]签字版本!C103,7,8),"********")</f>
        <v>352627********1931</v>
      </c>
      <c r="D103" s="25" t="str">
        <f>SUBSTITUTE([3]签字版本!D103,MID([3]签字版本!D103,4,4),"****")</f>
        <v>150****5193</v>
      </c>
      <c r="E103" s="24" t="str">
        <f>[3]签字版本!E103</f>
        <v>坪上村</v>
      </c>
      <c r="F103" s="26">
        <f>[3]签字版本!F103</f>
        <v>9.95</v>
      </c>
      <c r="G103" s="26">
        <f t="shared" si="2"/>
        <v>9.95</v>
      </c>
      <c r="H103" s="26">
        <f t="shared" si="3"/>
        <v>298.5</v>
      </c>
      <c r="I103" s="26">
        <f>[3]签字版本!J103</f>
        <v>59.7</v>
      </c>
      <c r="J103" s="25" t="str">
        <f>SUBSTITUTE([3]签字版本!K103,MID([3]签字版本!K103,9,7),"*******")</f>
        <v>90908210*******0044049</v>
      </c>
      <c r="K103" s="24" t="str">
        <f>[3]签字版本!L103</f>
        <v>连城县农村信用联社罗坊信用社</v>
      </c>
    </row>
    <row r="104" spans="1:11">
      <c r="A104" s="24" t="str">
        <f>[3]签字版本!A104</f>
        <v>98</v>
      </c>
      <c r="B104" s="24" t="str">
        <f>[3]签字版本!B104</f>
        <v>邱锡荣</v>
      </c>
      <c r="C104" s="24" t="str">
        <f>SUBSTITUTE([3]签字版本!C104,MID([3]签字版本!C104,7,8),"********")</f>
        <v>352627********1916</v>
      </c>
      <c r="D104" s="25" t="str">
        <f>SUBSTITUTE([3]签字版本!D104,MID([3]签字版本!D104,4,4),"****")</f>
        <v/>
      </c>
      <c r="E104" s="24" t="str">
        <f>[3]签字版本!E104</f>
        <v>坪上村</v>
      </c>
      <c r="F104" s="26">
        <f>[3]签字版本!F104</f>
        <v>1.69</v>
      </c>
      <c r="G104" s="26">
        <f t="shared" si="2"/>
        <v>1.69</v>
      </c>
      <c r="H104" s="26">
        <f t="shared" si="3"/>
        <v>50.7</v>
      </c>
      <c r="I104" s="26">
        <f>[3]签字版本!J104</f>
        <v>10.14</v>
      </c>
      <c r="J104" s="25" t="str">
        <f>SUBSTITUTE([3]签字版本!K104,MID([3]签字版本!K104,9,7),"*******")</f>
        <v>62218405*******2000</v>
      </c>
      <c r="K104" s="24" t="str">
        <f>[3]签字版本!L104</f>
        <v>连城县农村信用联社罗坊信用社</v>
      </c>
    </row>
    <row r="105" spans="1:11">
      <c r="A105" s="24" t="str">
        <f>[3]签字版本!A105</f>
        <v>99</v>
      </c>
      <c r="B105" s="24" t="str">
        <f>[3]签字版本!B105</f>
        <v>邱光荣</v>
      </c>
      <c r="C105" s="24" t="str">
        <f>SUBSTITUTE([3]签字版本!C105,MID([3]签字版本!C105,7,8),"********")</f>
        <v>352627********1938</v>
      </c>
      <c r="D105" s="25" t="str">
        <f>SUBSTITUTE([3]签字版本!D105,MID([3]签字版本!D105,4,4),"****")</f>
        <v/>
      </c>
      <c r="E105" s="24" t="str">
        <f>[3]签字版本!E105</f>
        <v>坪上村</v>
      </c>
      <c r="F105" s="26">
        <f>[3]签字版本!F105</f>
        <v>1.01</v>
      </c>
      <c r="G105" s="26">
        <f t="shared" si="2"/>
        <v>1.01</v>
      </c>
      <c r="H105" s="26">
        <f t="shared" si="3"/>
        <v>30.3</v>
      </c>
      <c r="I105" s="26">
        <f>[3]签字版本!J105</f>
        <v>6.06</v>
      </c>
      <c r="J105" s="25" t="str">
        <f>SUBSTITUTE([3]签字版本!K105,MID([3]签字版本!K105,9,7),"*******")</f>
        <v>62303611*******244</v>
      </c>
      <c r="K105" s="24" t="str">
        <f>[3]签字版本!L105</f>
        <v>连城县农村信用联社罗坊信用社</v>
      </c>
    </row>
    <row r="106" spans="1:11">
      <c r="A106" s="24" t="str">
        <f>[3]签字版本!A106</f>
        <v>100</v>
      </c>
      <c r="B106" s="24" t="str">
        <f>[3]签字版本!B106</f>
        <v>邱梅生</v>
      </c>
      <c r="C106" s="24" t="str">
        <f>SUBSTITUTE([3]签字版本!C106,MID([3]签字版本!C106,7,8),"********")</f>
        <v>352627********1910</v>
      </c>
      <c r="D106" s="25" t="str">
        <f>SUBSTITUTE([3]签字版本!D106,MID([3]签字版本!D106,4,4),"****")</f>
        <v>138****0741</v>
      </c>
      <c r="E106" s="24" t="str">
        <f>[3]签字版本!E106</f>
        <v>坪上村</v>
      </c>
      <c r="F106" s="26">
        <f>[3]签字版本!F106</f>
        <v>8.43</v>
      </c>
      <c r="G106" s="26">
        <f t="shared" si="2"/>
        <v>8.43</v>
      </c>
      <c r="H106" s="26">
        <f t="shared" si="3"/>
        <v>252.9</v>
      </c>
      <c r="I106" s="26">
        <f>[3]签字版本!J106</f>
        <v>50.58</v>
      </c>
      <c r="J106" s="25" t="str">
        <f>SUBSTITUTE([3]签字版本!K106,MID([3]签字版本!K106,9,7),"*******")</f>
        <v>62303615*******752</v>
      </c>
      <c r="K106" s="24" t="str">
        <f>[3]签字版本!L106</f>
        <v>连城县农村信用联社罗坊信用社</v>
      </c>
    </row>
    <row r="107" spans="1:11">
      <c r="A107" s="24" t="str">
        <f>[3]签字版本!A107</f>
        <v>101</v>
      </c>
      <c r="B107" s="24" t="str">
        <f>[3]签字版本!B107</f>
        <v>邱松生</v>
      </c>
      <c r="C107" s="24" t="str">
        <f>SUBSTITUTE([3]签字版本!C107,MID([3]签字版本!C107,7,8),"********")</f>
        <v>352627********1914</v>
      </c>
      <c r="D107" s="25" t="str">
        <f>SUBSTITUTE([3]签字版本!D107,MID([3]签字版本!D107,4,4),"****")</f>
        <v/>
      </c>
      <c r="E107" s="24" t="str">
        <f>[3]签字版本!E107</f>
        <v>坪上村</v>
      </c>
      <c r="F107" s="26">
        <f>[3]签字版本!F107</f>
        <v>0.37</v>
      </c>
      <c r="G107" s="26">
        <f t="shared" si="2"/>
        <v>0.37</v>
      </c>
      <c r="H107" s="26">
        <f t="shared" si="3"/>
        <v>11.1</v>
      </c>
      <c r="I107" s="26">
        <f>[3]签字版本!J107</f>
        <v>2.22</v>
      </c>
      <c r="J107" s="25" t="str">
        <f>SUBSTITUTE([3]签字版本!K107,MID([3]签字版本!K107,9,7),"*******")</f>
        <v>62218405*******1937</v>
      </c>
      <c r="K107" s="24" t="str">
        <f>[3]签字版本!L107</f>
        <v>连城县农村信用联社罗坊信用社</v>
      </c>
    </row>
    <row r="108" spans="1:11">
      <c r="A108" s="24" t="str">
        <f>[3]签字版本!A108</f>
        <v>102</v>
      </c>
      <c r="B108" s="24" t="str">
        <f>[3]签字版本!B108</f>
        <v>邱德保</v>
      </c>
      <c r="C108" s="24" t="str">
        <f>SUBSTITUTE([3]签字版本!C108,MID([3]签字版本!C108,7,8),"********")</f>
        <v>352627********1910</v>
      </c>
      <c r="D108" s="25" t="str">
        <f>SUBSTITUTE([3]签字版本!D108,MID([3]签字版本!D108,4,4),"****")</f>
        <v>180****068</v>
      </c>
      <c r="E108" s="24" t="str">
        <f>[3]签字版本!E108</f>
        <v>坪上村</v>
      </c>
      <c r="F108" s="26">
        <f>[3]签字版本!F108</f>
        <v>4.19</v>
      </c>
      <c r="G108" s="26">
        <f t="shared" si="2"/>
        <v>4.19</v>
      </c>
      <c r="H108" s="26">
        <f t="shared" si="3"/>
        <v>125.7</v>
      </c>
      <c r="I108" s="26">
        <f>[3]签字版本!J108</f>
        <v>25.14</v>
      </c>
      <c r="J108" s="25" t="str">
        <f>SUBSTITUTE([3]签字版本!K108,MID([3]签字版本!K108,9,7),"*******")</f>
        <v>90908210*******0044030</v>
      </c>
      <c r="K108" s="24" t="str">
        <f>[3]签字版本!L108</f>
        <v>连城县农村信用联社罗坊信用社</v>
      </c>
    </row>
    <row r="109" spans="1:11">
      <c r="A109" s="24" t="str">
        <f>[3]签字版本!A109</f>
        <v>103</v>
      </c>
      <c r="B109" s="24" t="str">
        <f>[3]签字版本!B109</f>
        <v>邱北京</v>
      </c>
      <c r="C109" s="24" t="str">
        <f>SUBSTITUTE([3]签字版本!C109,MID([3]签字版本!C109,7,8),"********")</f>
        <v>352627********1916</v>
      </c>
      <c r="D109" s="25" t="str">
        <f>SUBSTITUTE([3]签字版本!D109,MID([3]签字版本!D109,4,4),"****")</f>
        <v>189****3386</v>
      </c>
      <c r="E109" s="24" t="str">
        <f>[3]签字版本!E109</f>
        <v>坪上村</v>
      </c>
      <c r="F109" s="26">
        <f>[3]签字版本!F109</f>
        <v>7.93</v>
      </c>
      <c r="G109" s="26">
        <f t="shared" si="2"/>
        <v>7.93</v>
      </c>
      <c r="H109" s="26">
        <f t="shared" si="3"/>
        <v>237.9</v>
      </c>
      <c r="I109" s="26">
        <f>[3]签字版本!J109</f>
        <v>47.58</v>
      </c>
      <c r="J109" s="25" t="str">
        <f>SUBSTITUTE([3]签字版本!K109,MID([3]签字版本!K109,9,7),"*******")</f>
        <v>90908210*******0044021</v>
      </c>
      <c r="K109" s="24" t="str">
        <f>[3]签字版本!L109</f>
        <v>连城县农村信用联社罗坊信用社</v>
      </c>
    </row>
    <row r="110" spans="1:11">
      <c r="A110" s="24" t="str">
        <f>[3]签字版本!A110</f>
        <v>104</v>
      </c>
      <c r="B110" s="24" t="str">
        <f>[3]签字版本!B110</f>
        <v>罗凤彬</v>
      </c>
      <c r="C110" s="24" t="str">
        <f>SUBSTITUTE([3]签字版本!C110,MID([3]签字版本!C110,7,8),"********")</f>
        <v>352627********1914</v>
      </c>
      <c r="D110" s="25" t="str">
        <f>SUBSTITUTE([3]签字版本!D110,MID([3]签字版本!D110,4,4),"****")</f>
        <v/>
      </c>
      <c r="E110" s="24" t="str">
        <f>[3]签字版本!E110</f>
        <v>坪上村</v>
      </c>
      <c r="F110" s="26">
        <f>[3]签字版本!F110</f>
        <v>2.58</v>
      </c>
      <c r="G110" s="26">
        <f t="shared" si="2"/>
        <v>2.58</v>
      </c>
      <c r="H110" s="26">
        <f t="shared" si="3"/>
        <v>77.4</v>
      </c>
      <c r="I110" s="26">
        <f>[3]签字版本!J110</f>
        <v>15.48</v>
      </c>
      <c r="J110" s="25" t="str">
        <f>SUBSTITUTE([3]签字版本!K110,MID([3]签字版本!K110,9,7),"*******")</f>
        <v>62303615*******2395</v>
      </c>
      <c r="K110" s="24" t="str">
        <f>[3]签字版本!L110</f>
        <v>连城县农村信用联社罗坊信用社</v>
      </c>
    </row>
    <row r="111" spans="1:11">
      <c r="A111" s="24" t="str">
        <f>[3]签字版本!A111</f>
        <v>105</v>
      </c>
      <c r="B111" s="24" t="str">
        <f>[3]签字版本!B111</f>
        <v>邱国荣</v>
      </c>
      <c r="C111" s="24" t="str">
        <f>SUBSTITUTE([3]签字版本!C111,MID([3]签字版本!C111,7,8),"********")</f>
        <v>352627********1915</v>
      </c>
      <c r="D111" s="25" t="str">
        <f>SUBSTITUTE([3]签字版本!D111,MID([3]签字版本!D111,4,4),"****")</f>
        <v/>
      </c>
      <c r="E111" s="24" t="str">
        <f>[3]签字版本!E111</f>
        <v>坪上村</v>
      </c>
      <c r="F111" s="26">
        <f>[3]签字版本!F111</f>
        <v>3.43</v>
      </c>
      <c r="G111" s="26">
        <f t="shared" si="2"/>
        <v>3.43</v>
      </c>
      <c r="H111" s="26">
        <f t="shared" si="3"/>
        <v>102.9</v>
      </c>
      <c r="I111" s="26">
        <f>[3]签字版本!J111</f>
        <v>20.58</v>
      </c>
      <c r="J111" s="25" t="str">
        <f>SUBSTITUTE([3]签字版本!K111,MID([3]签字版本!K111,9,7),"*******")</f>
        <v>62218405*******1952</v>
      </c>
      <c r="K111" s="24" t="str">
        <f>[3]签字版本!L111</f>
        <v>连城县农村信用联社罗坊信用社</v>
      </c>
    </row>
    <row r="112" spans="1:11">
      <c r="A112" s="24" t="str">
        <f>[3]签字版本!A112</f>
        <v>106</v>
      </c>
      <c r="B112" s="24" t="str">
        <f>[3]签字版本!B112</f>
        <v>李秀珍</v>
      </c>
      <c r="C112" s="24" t="str">
        <f>SUBSTITUTE([3]签字版本!C112,MID([3]签字版本!C112,7,8),"********")</f>
        <v>352627********1922</v>
      </c>
      <c r="D112" s="25" t="str">
        <f>SUBSTITUTE([3]签字版本!D112,MID([3]签字版本!D112,4,4),"****")</f>
        <v>189****5609</v>
      </c>
      <c r="E112" s="24" t="str">
        <f>[3]签字版本!E112</f>
        <v>坪上村</v>
      </c>
      <c r="F112" s="26">
        <f>[3]签字版本!F112</f>
        <v>8.47</v>
      </c>
      <c r="G112" s="26">
        <f t="shared" si="2"/>
        <v>8.47</v>
      </c>
      <c r="H112" s="26">
        <f t="shared" si="3"/>
        <v>254.1</v>
      </c>
      <c r="I112" s="26">
        <f>[3]签字版本!J112</f>
        <v>50.82</v>
      </c>
      <c r="J112" s="25" t="str">
        <f>SUBSTITUTE([3]签字版本!K112,MID([3]签字版本!K112,9,7),"*******")</f>
        <v>90908210*******0044129</v>
      </c>
      <c r="K112" s="24" t="str">
        <f>[3]签字版本!L112</f>
        <v>连城县农村信用联社罗坊信用社</v>
      </c>
    </row>
    <row r="113" spans="1:11">
      <c r="A113" s="24" t="str">
        <f>[3]签字版本!A113</f>
        <v>107</v>
      </c>
      <c r="B113" s="24" t="str">
        <f>[3]签字版本!B113</f>
        <v>罗其祥</v>
      </c>
      <c r="C113" s="24" t="str">
        <f>SUBSTITUTE([3]签字版本!C113,MID([3]签字版本!C113,7,8),"********")</f>
        <v>352627********193X</v>
      </c>
      <c r="D113" s="25" t="str">
        <f>SUBSTITUTE([3]签字版本!D113,MID([3]签字版本!D113,4,4),"****")</f>
        <v>186****7565</v>
      </c>
      <c r="E113" s="24" t="str">
        <f>[3]签字版本!E113</f>
        <v>坪上村</v>
      </c>
      <c r="F113" s="26">
        <f>[3]签字版本!F113</f>
        <v>5.9</v>
      </c>
      <c r="G113" s="26">
        <f t="shared" si="2"/>
        <v>5.9</v>
      </c>
      <c r="H113" s="26">
        <f t="shared" si="3"/>
        <v>177</v>
      </c>
      <c r="I113" s="26">
        <f>[3]签字版本!J113</f>
        <v>35.4</v>
      </c>
      <c r="J113" s="25" t="str">
        <f>SUBSTITUTE([3]签字版本!K113,MID([3]签字版本!K113,9,7),"*******")</f>
        <v>90908210*******0044101</v>
      </c>
      <c r="K113" s="24" t="str">
        <f>[3]签字版本!L113</f>
        <v>连城县农村信用联社罗坊信用社</v>
      </c>
    </row>
    <row r="114" spans="1:11">
      <c r="A114" s="24" t="str">
        <f>[3]签字版本!A114</f>
        <v>108</v>
      </c>
      <c r="B114" s="24" t="str">
        <f>[3]签字版本!B114</f>
        <v>罗昌祥</v>
      </c>
      <c r="C114" s="24" t="str">
        <f>SUBSTITUTE([3]签字版本!C114,MID([3]签字版本!C114,7,8),"********")</f>
        <v>352627********1939</v>
      </c>
      <c r="D114" s="25" t="str">
        <f>SUBSTITUTE([3]签字版本!D114,MID([3]签字版本!D114,4,4),"****")</f>
        <v>152****7328</v>
      </c>
      <c r="E114" s="24" t="str">
        <f>[3]签字版本!E114</f>
        <v>坪上村</v>
      </c>
      <c r="F114" s="26">
        <f>[3]签字版本!F114</f>
        <v>8.66</v>
      </c>
      <c r="G114" s="26">
        <f t="shared" si="2"/>
        <v>8.66</v>
      </c>
      <c r="H114" s="26">
        <f t="shared" si="3"/>
        <v>259.8</v>
      </c>
      <c r="I114" s="26">
        <f>[3]签字版本!J114</f>
        <v>51.96</v>
      </c>
      <c r="J114" s="25" t="str">
        <f>SUBSTITUTE([3]签字版本!K114,MID([3]签字版本!K114,9,7),"*******")</f>
        <v>90908210*******0044094</v>
      </c>
      <c r="K114" s="24" t="str">
        <f>[3]签字版本!L114</f>
        <v>连城县农村信用联社罗坊信用社</v>
      </c>
    </row>
    <row r="115" spans="1:11">
      <c r="A115" s="24" t="str">
        <f>[3]签字版本!A115</f>
        <v>109</v>
      </c>
      <c r="B115" s="24" t="str">
        <f>[3]签字版本!B115</f>
        <v>邱水荣</v>
      </c>
      <c r="C115" s="24" t="str">
        <f>SUBSTITUTE([3]签字版本!C115,MID([3]签字版本!C115,7,8),"********")</f>
        <v>352627********191X</v>
      </c>
      <c r="D115" s="25" t="str">
        <f>SUBSTITUTE([3]签字版本!D115,MID([3]签字版本!D115,4,4),"****")</f>
        <v>180****1885</v>
      </c>
      <c r="E115" s="24" t="str">
        <f>[3]签字版本!E115</f>
        <v>坪上村</v>
      </c>
      <c r="F115" s="26">
        <f>[3]签字版本!F115</f>
        <v>6.56</v>
      </c>
      <c r="G115" s="26">
        <f t="shared" si="2"/>
        <v>6.56</v>
      </c>
      <c r="H115" s="26">
        <f t="shared" si="3"/>
        <v>196.8</v>
      </c>
      <c r="I115" s="26">
        <f>[3]签字版本!J115</f>
        <v>39.36</v>
      </c>
      <c r="J115" s="25" t="str">
        <f>SUBSTITUTE([3]签字版本!K115,MID([3]签字版本!K115,9,7),"*******")</f>
        <v>62218405*******1994</v>
      </c>
      <c r="K115" s="24" t="str">
        <f>[3]签字版本!L115</f>
        <v>连城县农村信用联社罗坊信用社</v>
      </c>
    </row>
    <row r="116" spans="1:11">
      <c r="A116" s="24" t="str">
        <f>[3]签字版本!A116</f>
        <v>110</v>
      </c>
      <c r="B116" s="24" t="str">
        <f>[3]签字版本!B116</f>
        <v>邱少荣</v>
      </c>
      <c r="C116" s="24" t="str">
        <f>SUBSTITUTE([3]签字版本!C116,MID([3]签字版本!C116,7,8),"********")</f>
        <v>352627********1913</v>
      </c>
      <c r="D116" s="25" t="str">
        <f>SUBSTITUTE([3]签字版本!D116,MID([3]签字版本!D116,4,4),"****")</f>
        <v>312****</v>
      </c>
      <c r="E116" s="24" t="str">
        <f>[3]签字版本!E116</f>
        <v>坪上村</v>
      </c>
      <c r="F116" s="26">
        <f>[3]签字版本!F116</f>
        <v>5.74</v>
      </c>
      <c r="G116" s="26">
        <f t="shared" si="2"/>
        <v>5.74</v>
      </c>
      <c r="H116" s="26">
        <f t="shared" si="3"/>
        <v>172.2</v>
      </c>
      <c r="I116" s="26">
        <f>[3]签字版本!J116</f>
        <v>34.44</v>
      </c>
      <c r="J116" s="25" t="str">
        <f>SUBSTITUTE([3]签字版本!K116,MID([3]签字版本!K116,9,7),"*******")</f>
        <v>90908210*******0044110</v>
      </c>
      <c r="K116" s="24" t="str">
        <f>[3]签字版本!L116</f>
        <v>连城县农村信用联社罗坊信用社</v>
      </c>
    </row>
    <row r="117" spans="1:11">
      <c r="A117" s="24" t="str">
        <f>[3]签字版本!A117</f>
        <v>111</v>
      </c>
      <c r="B117" s="24" t="str">
        <f>[3]签字版本!B117</f>
        <v>邱步荣</v>
      </c>
      <c r="C117" s="24" t="str">
        <f>SUBSTITUTE([3]签字版本!C117,MID([3]签字版本!C117,7,8),"********")</f>
        <v>352627********1930</v>
      </c>
      <c r="D117" s="25" t="str">
        <f>SUBSTITUTE([3]签字版本!D117,MID([3]签字版本!D117,4,4),"****")</f>
        <v>139****9775</v>
      </c>
      <c r="E117" s="24" t="str">
        <f>[3]签字版本!E117</f>
        <v>坪上村</v>
      </c>
      <c r="F117" s="26">
        <f>[3]签字版本!F117</f>
        <v>3.23</v>
      </c>
      <c r="G117" s="26">
        <f t="shared" si="2"/>
        <v>3.23</v>
      </c>
      <c r="H117" s="26">
        <f t="shared" si="3"/>
        <v>96.9</v>
      </c>
      <c r="I117" s="26">
        <f>[3]签字版本!J117</f>
        <v>19.38</v>
      </c>
      <c r="J117" s="25" t="str">
        <f>SUBSTITUTE([3]签字版本!K117,MID([3]签字版本!K117,9,7),"*******")</f>
        <v>62218405*******3802</v>
      </c>
      <c r="K117" s="24" t="str">
        <f>[3]签字版本!L117</f>
        <v>连城县农村信用联社罗坊信用社</v>
      </c>
    </row>
    <row r="118" spans="1:11">
      <c r="A118" s="24" t="str">
        <f>[3]签字版本!A118</f>
        <v>112</v>
      </c>
      <c r="B118" s="24" t="str">
        <f>[3]签字版本!B118</f>
        <v>邱连生</v>
      </c>
      <c r="C118" s="24" t="str">
        <f>SUBSTITUTE([3]签字版本!C118,MID([3]签字版本!C118,7,8),"********")</f>
        <v>352627********1917</v>
      </c>
      <c r="D118" s="25" t="str">
        <f>SUBSTITUTE([3]签字版本!D118,MID([3]签字版本!D118,4,4),"****")</f>
        <v>183****8735</v>
      </c>
      <c r="E118" s="24" t="str">
        <f>[3]签字版本!E118</f>
        <v>坪上村</v>
      </c>
      <c r="F118" s="26">
        <f>[3]签字版本!F118</f>
        <v>12.85</v>
      </c>
      <c r="G118" s="26">
        <f t="shared" si="2"/>
        <v>12.85</v>
      </c>
      <c r="H118" s="26">
        <f t="shared" si="3"/>
        <v>385.5</v>
      </c>
      <c r="I118" s="26">
        <f>[3]签字版本!J118</f>
        <v>77.1</v>
      </c>
      <c r="J118" s="25" t="str">
        <f>SUBSTITUTE([3]签字版本!K118,MID([3]签字版本!K118,9,7),"*******")</f>
        <v>90908210*******0043978</v>
      </c>
      <c r="K118" s="24" t="str">
        <f>[3]签字版本!L118</f>
        <v>连城县农村信用联社罗坊信用社</v>
      </c>
    </row>
    <row r="119" spans="1:11">
      <c r="A119" s="24" t="str">
        <f>[3]签字版本!A119</f>
        <v>113</v>
      </c>
      <c r="B119" s="24" t="str">
        <f>[3]签字版本!B119</f>
        <v>邱泉荣</v>
      </c>
      <c r="C119" s="24" t="str">
        <f>SUBSTITUTE([3]签字版本!C119,MID([3]签字版本!C119,7,8),"********")</f>
        <v>350825********1917</v>
      </c>
      <c r="D119" s="25" t="str">
        <f>SUBSTITUTE([3]签字版本!D119,MID([3]签字版本!D119,4,4),"****")</f>
        <v>182****6973</v>
      </c>
      <c r="E119" s="24" t="str">
        <f>[3]签字版本!E119</f>
        <v>坪上村</v>
      </c>
      <c r="F119" s="26">
        <f>[3]签字版本!F119</f>
        <v>12.36</v>
      </c>
      <c r="G119" s="26">
        <f t="shared" si="2"/>
        <v>12.36</v>
      </c>
      <c r="H119" s="26">
        <f t="shared" si="3"/>
        <v>370.8</v>
      </c>
      <c r="I119" s="26">
        <f>[3]签字版本!J119</f>
        <v>74.16</v>
      </c>
      <c r="J119" s="25" t="str">
        <f>SUBSTITUTE([3]签字版本!K119,MID([3]签字版本!K119,9,7),"*******")</f>
        <v>62218405*******1549</v>
      </c>
      <c r="K119" s="24" t="str">
        <f>[3]签字版本!L119</f>
        <v>连城县农村信用联社罗坊信用社</v>
      </c>
    </row>
    <row r="120" spans="1:11">
      <c r="A120" s="24" t="str">
        <f>[3]签字版本!A120</f>
        <v>114</v>
      </c>
      <c r="B120" s="24" t="str">
        <f>[3]签字版本!B120</f>
        <v>邱忠荣</v>
      </c>
      <c r="C120" s="24" t="str">
        <f>SUBSTITUTE([3]签字版本!C120,MID([3]签字版本!C120,7,8),"********")</f>
        <v>352627********1918</v>
      </c>
      <c r="D120" s="25" t="str">
        <f>SUBSTITUTE([3]签字版本!D120,MID([3]签字版本!D120,4,4),"****")</f>
        <v/>
      </c>
      <c r="E120" s="24" t="str">
        <f>[3]签字版本!E120</f>
        <v>坪上村</v>
      </c>
      <c r="F120" s="26">
        <f>[3]签字版本!F120</f>
        <v>5.82</v>
      </c>
      <c r="G120" s="26">
        <f t="shared" si="2"/>
        <v>5.82</v>
      </c>
      <c r="H120" s="26">
        <f t="shared" si="3"/>
        <v>174.6</v>
      </c>
      <c r="I120" s="26">
        <f>[3]签字版本!J120</f>
        <v>34.92</v>
      </c>
      <c r="J120" s="25" t="str">
        <f>SUBSTITUTE([3]签字版本!K120,MID([3]签字版本!K120,9,7),"*******")</f>
        <v>62218405*******1978</v>
      </c>
      <c r="K120" s="24" t="str">
        <f>[3]签字版本!L120</f>
        <v>连城县农村信用联社罗坊信用社</v>
      </c>
    </row>
    <row r="121" spans="1:11">
      <c r="A121" s="24" t="str">
        <f>[3]签字版本!A121</f>
        <v>115</v>
      </c>
      <c r="B121" s="24" t="str">
        <f>[3]签字版本!B121</f>
        <v>邱德炎</v>
      </c>
      <c r="C121" s="24" t="str">
        <f>SUBSTITUTE([3]签字版本!C121,MID([3]签字版本!C121,7,8),"********")</f>
        <v>352627********1919</v>
      </c>
      <c r="D121" s="25" t="str">
        <f>SUBSTITUTE([3]签字版本!D121,MID([3]签字版本!D121,4,4),"****")</f>
        <v>133****1642</v>
      </c>
      <c r="E121" s="24" t="str">
        <f>[3]签字版本!E121</f>
        <v>坪上村</v>
      </c>
      <c r="F121" s="26">
        <f>[3]签字版本!F121</f>
        <v>4.56</v>
      </c>
      <c r="G121" s="26">
        <f t="shared" si="2"/>
        <v>4.56</v>
      </c>
      <c r="H121" s="26">
        <f t="shared" si="3"/>
        <v>136.8</v>
      </c>
      <c r="I121" s="26">
        <f>[3]签字版本!J121</f>
        <v>27.36</v>
      </c>
      <c r="J121" s="25" t="str">
        <f>SUBSTITUTE([3]签字版本!K121,MID([3]签字版本!K121,9,7),"*******")</f>
        <v>90908210*******0044067</v>
      </c>
      <c r="K121" s="24" t="str">
        <f>[3]签字版本!L121</f>
        <v>连城县农村信用联社罗坊信用社</v>
      </c>
    </row>
    <row r="122" spans="1:11">
      <c r="A122" s="24" t="str">
        <f>[3]签字版本!A122</f>
        <v>116</v>
      </c>
      <c r="B122" s="24" t="str">
        <f>[3]签字版本!B122</f>
        <v>罗水珍</v>
      </c>
      <c r="C122" s="24" t="str">
        <f>SUBSTITUTE([3]签字版本!C122,MID([3]签字版本!C122,7,8),"********")</f>
        <v>352627********1940</v>
      </c>
      <c r="D122" s="25" t="str">
        <f>SUBSTITUTE([3]签字版本!D122,MID([3]签字版本!D122,4,4),"****")</f>
        <v>187****8431</v>
      </c>
      <c r="E122" s="24" t="str">
        <f>[3]签字版本!E122</f>
        <v>坪上村</v>
      </c>
      <c r="F122" s="26">
        <f>[3]签字版本!F122</f>
        <v>4.2</v>
      </c>
      <c r="G122" s="26">
        <f t="shared" si="2"/>
        <v>4.2</v>
      </c>
      <c r="H122" s="26">
        <f t="shared" si="3"/>
        <v>126</v>
      </c>
      <c r="I122" s="26">
        <f>[3]签字版本!J122</f>
        <v>25.2</v>
      </c>
      <c r="J122" s="25" t="str">
        <f>SUBSTITUTE([3]签字版本!K122,MID([3]签字版本!K122,9,7),"*******")</f>
        <v>90908210*******0043950</v>
      </c>
      <c r="K122" s="24" t="str">
        <f>[3]签字版本!L122</f>
        <v>连城县农村信用联社罗坊信用社</v>
      </c>
    </row>
    <row r="123" spans="1:11">
      <c r="A123" s="24" t="str">
        <f>[3]签字版本!A123</f>
        <v>117</v>
      </c>
      <c r="B123" s="24" t="str">
        <f>[3]签字版本!B123</f>
        <v>罗显承</v>
      </c>
      <c r="C123" s="24" t="str">
        <f>SUBSTITUTE([3]签字版本!C123,MID([3]签字版本!C123,7,8),"********")</f>
        <v>352627********1913</v>
      </c>
      <c r="D123" s="25" t="str">
        <f>SUBSTITUTE([3]签字版本!D123,MID([3]签字版本!D123,4,4),"****")</f>
        <v/>
      </c>
      <c r="E123" s="24" t="str">
        <f>[3]签字版本!E123</f>
        <v>坪上村</v>
      </c>
      <c r="F123" s="26">
        <f>[3]签字版本!F123</f>
        <v>15.12</v>
      </c>
      <c r="G123" s="26">
        <f t="shared" si="2"/>
        <v>15.12</v>
      </c>
      <c r="H123" s="26">
        <f t="shared" si="3"/>
        <v>453.6</v>
      </c>
      <c r="I123" s="26">
        <f>[3]签字版本!J123</f>
        <v>90.72</v>
      </c>
      <c r="J123" s="25" t="str">
        <f>SUBSTITUTE([3]签字版本!K123,MID([3]签字版本!K123,9,7),"*******")</f>
        <v>62218405*******1853</v>
      </c>
      <c r="K123" s="24" t="str">
        <f>[3]签字版本!L123</f>
        <v>连城县农村信用联社罗坊信用社</v>
      </c>
    </row>
    <row r="124" spans="1:11">
      <c r="A124" s="24" t="str">
        <f>[3]签字版本!A124</f>
        <v>118</v>
      </c>
      <c r="B124" s="24" t="str">
        <f>[3]签字版本!B124</f>
        <v>罗木旺</v>
      </c>
      <c r="C124" s="24" t="str">
        <f>SUBSTITUTE([3]签字版本!C124,MID([3]签字版本!C124,7,8),"********")</f>
        <v>352627********1917</v>
      </c>
      <c r="D124" s="25" t="str">
        <f>SUBSTITUTE([3]签字版本!D124,MID([3]签字版本!D124,4,4),"****")</f>
        <v>135****4601</v>
      </c>
      <c r="E124" s="24" t="str">
        <f>[3]签字版本!E124</f>
        <v>坪上村</v>
      </c>
      <c r="F124" s="26">
        <f>[3]签字版本!F124</f>
        <v>3.98</v>
      </c>
      <c r="G124" s="26">
        <f t="shared" si="2"/>
        <v>3.98</v>
      </c>
      <c r="H124" s="26">
        <f t="shared" si="3"/>
        <v>119.4</v>
      </c>
      <c r="I124" s="26">
        <f>[3]签字版本!J124</f>
        <v>23.88</v>
      </c>
      <c r="J124" s="25" t="str">
        <f>SUBSTITUTE([3]签字版本!K124,MID([3]签字版本!K124,9,7),"*******")</f>
        <v>62303625*******3745</v>
      </c>
      <c r="K124" s="24" t="str">
        <f>[3]签字版本!L124</f>
        <v>连城县农村信用联社罗坊信用社</v>
      </c>
    </row>
    <row r="125" spans="1:11">
      <c r="A125" s="24" t="str">
        <f>[3]签字版本!A125</f>
        <v>119</v>
      </c>
      <c r="B125" s="24" t="str">
        <f>[3]签字版本!B125</f>
        <v>罗茂祥</v>
      </c>
      <c r="C125" s="24" t="str">
        <f>SUBSTITUTE([3]签字版本!C125,MID([3]签字版本!C125,7,8),"********")</f>
        <v>352627********1937</v>
      </c>
      <c r="D125" s="25" t="str">
        <f>SUBSTITUTE([3]签字版本!D125,MID([3]签字版本!D125,4,4),"****")</f>
        <v>138****1551</v>
      </c>
      <c r="E125" s="24" t="str">
        <f>[3]签字版本!E125</f>
        <v>坪上村</v>
      </c>
      <c r="F125" s="26">
        <f>[3]签字版本!F125</f>
        <v>3.29</v>
      </c>
      <c r="G125" s="26">
        <f t="shared" si="2"/>
        <v>3.29</v>
      </c>
      <c r="H125" s="26">
        <f t="shared" si="3"/>
        <v>98.7</v>
      </c>
      <c r="I125" s="26">
        <f>[3]签字版本!J125</f>
        <v>19.74</v>
      </c>
      <c r="J125" s="25" t="str">
        <f>SUBSTITUTE([3]签字版本!K125,MID([3]签字版本!K125,9,7),"*******")</f>
        <v>90908210*******0044352</v>
      </c>
      <c r="K125" s="24" t="str">
        <f>[3]签字版本!L125</f>
        <v>连城县农村信用联社罗坊信用社</v>
      </c>
    </row>
    <row r="126" spans="1:11">
      <c r="A126" s="24" t="str">
        <f>[3]签字版本!A126</f>
        <v>120</v>
      </c>
      <c r="B126" s="24" t="str">
        <f>[3]签字版本!B126</f>
        <v>罗群宗</v>
      </c>
      <c r="C126" s="24" t="str">
        <f>SUBSTITUTE([3]签字版本!C126,MID([3]签字版本!C126,7,8),"********")</f>
        <v>352627********1918</v>
      </c>
      <c r="D126" s="25" t="str">
        <f>SUBSTITUTE([3]签字版本!D126,MID([3]签字版本!D126,4,4),"****")</f>
        <v>153****0791</v>
      </c>
      <c r="E126" s="24" t="str">
        <f>[3]签字版本!E126</f>
        <v>坪上村</v>
      </c>
      <c r="F126" s="26">
        <f>[3]签字版本!F126</f>
        <v>6.26</v>
      </c>
      <c r="G126" s="26">
        <f t="shared" si="2"/>
        <v>6.26</v>
      </c>
      <c r="H126" s="26">
        <f t="shared" si="3"/>
        <v>187.8</v>
      </c>
      <c r="I126" s="26">
        <f>[3]签字版本!J126</f>
        <v>37.56</v>
      </c>
      <c r="J126" s="25" t="str">
        <f>SUBSTITUTE([3]签字版本!K126,MID([3]签字版本!K126,9,7),"*******")</f>
        <v>90908210*******0067648</v>
      </c>
      <c r="K126" s="24" t="str">
        <f>[3]签字版本!L126</f>
        <v>连城县农村信用联社罗坊信用社</v>
      </c>
    </row>
    <row r="127" spans="1:11">
      <c r="A127" s="24" t="str">
        <f>[3]签字版本!A127</f>
        <v>121</v>
      </c>
      <c r="B127" s="24" t="str">
        <f>[3]签字版本!B127</f>
        <v>罗金德</v>
      </c>
      <c r="C127" s="24" t="str">
        <f>SUBSTITUTE([3]签字版本!C127,MID([3]签字版本!C127,7,8),"********")</f>
        <v>352627********1932</v>
      </c>
      <c r="D127" s="25" t="str">
        <f>SUBSTITUTE([3]签字版本!D127,MID([3]签字版本!D127,4,4),"****")</f>
        <v/>
      </c>
      <c r="E127" s="24" t="str">
        <f>[3]签字版本!E127</f>
        <v>坪上村</v>
      </c>
      <c r="F127" s="26">
        <f>[3]签字版本!F127</f>
        <v>4.24</v>
      </c>
      <c r="G127" s="26">
        <f t="shared" si="2"/>
        <v>4.24</v>
      </c>
      <c r="H127" s="26">
        <f t="shared" si="3"/>
        <v>127.2</v>
      </c>
      <c r="I127" s="26">
        <f>[3]签字版本!J127</f>
        <v>25.44</v>
      </c>
      <c r="J127" s="25" t="str">
        <f>SUBSTITUTE([3]签字版本!K127,MID([3]签字版本!K127,9,7),"*******")</f>
        <v>62218405*******3131</v>
      </c>
      <c r="K127" s="24" t="str">
        <f>[3]签字版本!L127</f>
        <v>连城县农村信用联社罗坊信用社</v>
      </c>
    </row>
    <row r="128" spans="1:11">
      <c r="A128" s="24" t="str">
        <f>[3]签字版本!A128</f>
        <v>122</v>
      </c>
      <c r="B128" s="24" t="str">
        <f>[3]签字版本!B128</f>
        <v>罗赞祥</v>
      </c>
      <c r="C128" s="24" t="str">
        <f>SUBSTITUTE([3]签字版本!C128,MID([3]签字版本!C128,7,8),"********")</f>
        <v>352627********1919</v>
      </c>
      <c r="D128" s="25" t="str">
        <f>SUBSTITUTE([3]签字版本!D128,MID([3]签字版本!D128,4,4),"****")</f>
        <v/>
      </c>
      <c r="E128" s="24" t="str">
        <f>[3]签字版本!E128</f>
        <v>坪上村</v>
      </c>
      <c r="F128" s="26">
        <f>[3]签字版本!F128</f>
        <v>4.71</v>
      </c>
      <c r="G128" s="26">
        <f t="shared" si="2"/>
        <v>4.71</v>
      </c>
      <c r="H128" s="26">
        <f t="shared" si="3"/>
        <v>141.3</v>
      </c>
      <c r="I128" s="26">
        <f>[3]签字版本!J128</f>
        <v>28.26</v>
      </c>
      <c r="J128" s="25" t="str">
        <f>SUBSTITUTE([3]签字版本!K128,MID([3]签字版本!K128,9,7),"*******")</f>
        <v>62218405*******2950</v>
      </c>
      <c r="K128" s="24" t="str">
        <f>[3]签字版本!L128</f>
        <v>连城县农村信用联社罗坊信用社</v>
      </c>
    </row>
    <row r="129" spans="1:11">
      <c r="A129" s="24" t="str">
        <f>[3]签字版本!A129</f>
        <v>123</v>
      </c>
      <c r="B129" s="24" t="str">
        <f>[3]签字版本!B129</f>
        <v>罗栋祥</v>
      </c>
      <c r="C129" s="24" t="str">
        <f>SUBSTITUTE([3]签字版本!C129,MID([3]签字版本!C129,7,8),"********")</f>
        <v>352627********1938</v>
      </c>
      <c r="D129" s="25" t="str">
        <f>SUBSTITUTE([3]签字版本!D129,MID([3]签字版本!D129,4,4),"****")</f>
        <v/>
      </c>
      <c r="E129" s="24" t="str">
        <f>[3]签字版本!E129</f>
        <v>坪上村</v>
      </c>
      <c r="F129" s="26">
        <f>[3]签字版本!F129</f>
        <v>2.12</v>
      </c>
      <c r="G129" s="26">
        <f t="shared" si="2"/>
        <v>2.12</v>
      </c>
      <c r="H129" s="26">
        <f t="shared" si="3"/>
        <v>63.6</v>
      </c>
      <c r="I129" s="26">
        <f>[3]签字版本!J129</f>
        <v>12.72</v>
      </c>
      <c r="J129" s="25" t="str">
        <f>SUBSTITUTE([3]签字版本!K129,MID([3]签字版本!K129,9,7),"*******")</f>
        <v>62218405*******3073</v>
      </c>
      <c r="K129" s="24" t="str">
        <f>[3]签字版本!L129</f>
        <v>连城县农村信用联社罗坊信用社</v>
      </c>
    </row>
    <row r="130" spans="1:11">
      <c r="A130" s="24" t="str">
        <f>[3]签字版本!A130</f>
        <v>124</v>
      </c>
      <c r="B130" s="24" t="str">
        <f>[3]签字版本!B130</f>
        <v>罗海祥</v>
      </c>
      <c r="C130" s="24" t="str">
        <f>SUBSTITUTE([3]签字版本!C130,MID([3]签字版本!C130,7,8),"********")</f>
        <v>350825********1913</v>
      </c>
      <c r="D130" s="25" t="str">
        <f>SUBSTITUTE([3]签字版本!D130,MID([3]签字版本!D130,4,4),"****")</f>
        <v>187****2319</v>
      </c>
      <c r="E130" s="24" t="str">
        <f>[3]签字版本!E130</f>
        <v>坪上村</v>
      </c>
      <c r="F130" s="26">
        <f>[3]签字版本!F130</f>
        <v>6.76</v>
      </c>
      <c r="G130" s="26">
        <f t="shared" si="2"/>
        <v>6.76</v>
      </c>
      <c r="H130" s="26">
        <f t="shared" si="3"/>
        <v>202.8</v>
      </c>
      <c r="I130" s="26">
        <f>[3]签字版本!J130</f>
        <v>40.56</v>
      </c>
      <c r="J130" s="25" t="str">
        <f>SUBSTITUTE([3]签字版本!K130,MID([3]签字版本!K130,9,7),"*******")</f>
        <v>62218405*******2307</v>
      </c>
      <c r="K130" s="24" t="str">
        <f>[3]签字版本!L130</f>
        <v>连城县农村信用联社罗坊信用社</v>
      </c>
    </row>
    <row r="131" spans="1:11">
      <c r="A131" s="24" t="str">
        <f>[3]签字版本!A131</f>
        <v>125</v>
      </c>
      <c r="B131" s="24" t="str">
        <f>[3]签字版本!B131</f>
        <v>罗伯祥</v>
      </c>
      <c r="C131" s="24" t="str">
        <f>SUBSTITUTE([3]签字版本!C131,MID([3]签字版本!C131,7,8),"********")</f>
        <v>352627********1919</v>
      </c>
      <c r="D131" s="25" t="str">
        <f>SUBSTITUTE([3]签字版本!D131,MID([3]签字版本!D131,4,4),"****")</f>
        <v>159****5393</v>
      </c>
      <c r="E131" s="24" t="str">
        <f>[3]签字版本!E131</f>
        <v>坪上村</v>
      </c>
      <c r="F131" s="26">
        <f>[3]签字版本!F131</f>
        <v>2.46</v>
      </c>
      <c r="G131" s="26">
        <f t="shared" si="2"/>
        <v>2.46</v>
      </c>
      <c r="H131" s="26">
        <f t="shared" si="3"/>
        <v>73.8</v>
      </c>
      <c r="I131" s="26">
        <f>[3]签字版本!J131</f>
        <v>14.76</v>
      </c>
      <c r="J131" s="25" t="str">
        <f>SUBSTITUTE([3]签字版本!K131,MID([3]签字版本!K131,9,7),"*******")</f>
        <v>90908210*******0044316</v>
      </c>
      <c r="K131" s="24" t="str">
        <f>[3]签字版本!L131</f>
        <v>连城县农村信用联社罗坊信用社</v>
      </c>
    </row>
    <row r="132" spans="1:11">
      <c r="A132" s="24" t="str">
        <f>[3]签字版本!A132</f>
        <v>126</v>
      </c>
      <c r="B132" s="24" t="str">
        <f>[3]签字版本!B132</f>
        <v>罗继德</v>
      </c>
      <c r="C132" s="24" t="str">
        <f>SUBSTITUTE([3]签字版本!C132,MID([3]签字版本!C132,7,8),"********")</f>
        <v>352627********1912</v>
      </c>
      <c r="D132" s="25" t="str">
        <f>SUBSTITUTE([3]签字版本!D132,MID([3]签字版本!D132,4,4),"****")</f>
        <v>135****2792</v>
      </c>
      <c r="E132" s="24" t="str">
        <f>[3]签字版本!E132</f>
        <v>坪上村</v>
      </c>
      <c r="F132" s="26">
        <f>[3]签字版本!F132</f>
        <v>0.76</v>
      </c>
      <c r="G132" s="26">
        <f t="shared" si="2"/>
        <v>0.76</v>
      </c>
      <c r="H132" s="26">
        <f t="shared" si="3"/>
        <v>22.8</v>
      </c>
      <c r="I132" s="26">
        <f>[3]签字版本!J132</f>
        <v>4.56</v>
      </c>
      <c r="J132" s="25" t="str">
        <f>SUBSTITUTE([3]签字版本!K132,MID([3]签字版本!K132,9,7),"*******")</f>
        <v>90908210*******0044441</v>
      </c>
      <c r="K132" s="24" t="str">
        <f>[3]签字版本!L132</f>
        <v>连城县农村信用联社罗坊信用社</v>
      </c>
    </row>
    <row r="133" spans="1:11">
      <c r="A133" s="24" t="str">
        <f>[3]签字版本!A133</f>
        <v>127</v>
      </c>
      <c r="B133" s="24" t="str">
        <f>[3]签字版本!B133</f>
        <v>罗林祥</v>
      </c>
      <c r="C133" s="24" t="str">
        <f>SUBSTITUTE([3]签字版本!C133,MID([3]签字版本!C133,7,8),"********")</f>
        <v>352627********1912</v>
      </c>
      <c r="D133" s="25" t="str">
        <f>SUBSTITUTE([3]签字版本!D133,MID([3]签字版本!D133,4,4),"****")</f>
        <v>139****7645</v>
      </c>
      <c r="E133" s="24" t="str">
        <f>[3]签字版本!E133</f>
        <v>坪上村</v>
      </c>
      <c r="F133" s="26">
        <f>[3]签字版本!F133</f>
        <v>6.15</v>
      </c>
      <c r="G133" s="26">
        <f t="shared" si="2"/>
        <v>6.15</v>
      </c>
      <c r="H133" s="26">
        <f t="shared" si="3"/>
        <v>184.5</v>
      </c>
      <c r="I133" s="26">
        <f>[3]签字版本!J133</f>
        <v>36.9</v>
      </c>
      <c r="J133" s="25" t="str">
        <f>SUBSTITUTE([3]签字版本!K133,MID([3]签字版本!K133,9,7),"*******")</f>
        <v>90908210*******0044361</v>
      </c>
      <c r="K133" s="24" t="str">
        <f>[3]签字版本!L133</f>
        <v>连城县农村信用联社罗坊信用社</v>
      </c>
    </row>
    <row r="134" spans="1:11">
      <c r="A134" s="24" t="str">
        <f>[3]签字版本!A134</f>
        <v>128</v>
      </c>
      <c r="B134" s="24" t="str">
        <f>[3]签字版本!B134</f>
        <v>罗万祥</v>
      </c>
      <c r="C134" s="24" t="str">
        <f>SUBSTITUTE([3]签字版本!C134,MID([3]签字版本!C134,7,8),"********")</f>
        <v>352627********1913</v>
      </c>
      <c r="D134" s="25" t="str">
        <f>SUBSTITUTE([3]签字版本!D134,MID([3]签字版本!D134,4,4),"****")</f>
        <v>187****8683</v>
      </c>
      <c r="E134" s="24" t="str">
        <f>[3]签字版本!E134</f>
        <v>坪上村</v>
      </c>
      <c r="F134" s="26">
        <f>[3]签字版本!F134</f>
        <v>4.39</v>
      </c>
      <c r="G134" s="26">
        <f t="shared" si="2"/>
        <v>4.39</v>
      </c>
      <c r="H134" s="26">
        <f t="shared" si="3"/>
        <v>131.7</v>
      </c>
      <c r="I134" s="26">
        <f>[3]签字版本!J134</f>
        <v>26.34</v>
      </c>
      <c r="J134" s="25" t="str">
        <f>SUBSTITUTE([3]签字版本!K134,MID([3]签字版本!K134,9,7),"*******")</f>
        <v>90908210*******0044478</v>
      </c>
      <c r="K134" s="24" t="str">
        <f>[3]签字版本!L134</f>
        <v>连城县农村信用联社罗坊信用社</v>
      </c>
    </row>
    <row r="135" spans="1:11">
      <c r="A135" s="24" t="str">
        <f>[3]签字版本!A135</f>
        <v>129</v>
      </c>
      <c r="B135" s="24" t="str">
        <f>[3]签字版本!B135</f>
        <v>罗福福</v>
      </c>
      <c r="C135" s="24" t="str">
        <f>SUBSTITUTE([3]签字版本!C135,MID([3]签字版本!C135,7,8),"********")</f>
        <v>350825********1937</v>
      </c>
      <c r="D135" s="25" t="str">
        <f>SUBSTITUTE([3]签字版本!D135,MID([3]签字版本!D135,4,4),"****")</f>
        <v/>
      </c>
      <c r="E135" s="24" t="str">
        <f>[3]签字版本!E135</f>
        <v>坪上村</v>
      </c>
      <c r="F135" s="26">
        <f>[3]签字版本!F135</f>
        <v>23.76</v>
      </c>
      <c r="G135" s="26">
        <f t="shared" ref="G135:G198" si="4">F135</f>
        <v>23.76</v>
      </c>
      <c r="H135" s="26">
        <f t="shared" ref="H135:H198" si="5">G135*30</f>
        <v>712.8</v>
      </c>
      <c r="I135" s="26">
        <f>[3]签字版本!J135</f>
        <v>142.56</v>
      </c>
      <c r="J135" s="25" t="str">
        <f>SUBSTITUTE([3]签字版本!K135,MID([3]签字版本!K135,9,7),"*******")</f>
        <v>62218405*******2299</v>
      </c>
      <c r="K135" s="24" t="str">
        <f>[3]签字版本!L135</f>
        <v>连城县农村信用联社罗坊信用社</v>
      </c>
    </row>
    <row r="136" spans="1:11">
      <c r="A136" s="24" t="str">
        <f>[3]签字版本!A136</f>
        <v>130</v>
      </c>
      <c r="B136" s="24" t="str">
        <f>[3]签字版本!B136</f>
        <v>罗昌荣</v>
      </c>
      <c r="C136" s="24" t="str">
        <f>SUBSTITUTE([3]签字版本!C136,MID([3]签字版本!C136,7,8),"********")</f>
        <v>352627********1917</v>
      </c>
      <c r="D136" s="25" t="str">
        <f>SUBSTITUTE([3]签字版本!D136,MID([3]签字版本!D136,4,4),"****")</f>
        <v>150****1219</v>
      </c>
      <c r="E136" s="24" t="str">
        <f>[3]签字版本!E136</f>
        <v>坪上村</v>
      </c>
      <c r="F136" s="26">
        <f>[3]签字版本!F136</f>
        <v>6.22</v>
      </c>
      <c r="G136" s="26">
        <f t="shared" si="4"/>
        <v>6.22</v>
      </c>
      <c r="H136" s="26">
        <f t="shared" si="5"/>
        <v>186.6</v>
      </c>
      <c r="I136" s="26">
        <f>[3]签字版本!J136</f>
        <v>37.32</v>
      </c>
      <c r="J136" s="25" t="str">
        <f>SUBSTITUTE([3]签字版本!K136,MID([3]签字版本!K136,9,7),"*******")</f>
        <v>90908210*******0044405</v>
      </c>
      <c r="K136" s="24" t="str">
        <f>[3]签字版本!L136</f>
        <v>连城县农村信用联社罗坊信用社</v>
      </c>
    </row>
    <row r="137" spans="1:11">
      <c r="A137" s="24" t="str">
        <f>[3]签字版本!A137</f>
        <v>131</v>
      </c>
      <c r="B137" s="24" t="str">
        <f>[3]签字版本!B137</f>
        <v>罗桂生</v>
      </c>
      <c r="C137" s="24" t="str">
        <f>SUBSTITUTE([3]签字版本!C137,MID([3]签字版本!C137,7,8),"********")</f>
        <v>352627********1912</v>
      </c>
      <c r="D137" s="25" t="str">
        <f>SUBSTITUTE([3]签字版本!D137,MID([3]签字版本!D137,4,4),"****")</f>
        <v>136****4516</v>
      </c>
      <c r="E137" s="24" t="str">
        <f>[3]签字版本!E137</f>
        <v>坪上村</v>
      </c>
      <c r="F137" s="26">
        <f>[3]签字版本!F137</f>
        <v>9.05</v>
      </c>
      <c r="G137" s="26">
        <f t="shared" si="4"/>
        <v>9.05</v>
      </c>
      <c r="H137" s="26">
        <f t="shared" si="5"/>
        <v>271.5</v>
      </c>
      <c r="I137" s="26">
        <f>[3]签字版本!J137</f>
        <v>54.3</v>
      </c>
      <c r="J137" s="25" t="str">
        <f>SUBSTITUTE([3]签字版本!K137,MID([3]签字版本!K137,9,7),"*******")</f>
        <v>90908210*******0044398</v>
      </c>
      <c r="K137" s="24" t="str">
        <f>[3]签字版本!L137</f>
        <v>连城县农村信用联社罗坊信用社</v>
      </c>
    </row>
    <row r="138" spans="1:11">
      <c r="A138" s="24" t="str">
        <f>[3]签字版本!A138</f>
        <v>132</v>
      </c>
      <c r="B138" s="24" t="str">
        <f>[3]签字版本!B138</f>
        <v>肖莲瑛</v>
      </c>
      <c r="C138" s="24" t="str">
        <f>SUBSTITUTE([3]签字版本!C138,MID([3]签字版本!C138,7,8),"********")</f>
        <v>350825********1947</v>
      </c>
      <c r="D138" s="25" t="str">
        <f>SUBSTITUTE([3]签字版本!D138,MID([3]签字版本!D138,4,4),"****")</f>
        <v/>
      </c>
      <c r="E138" s="24" t="str">
        <f>[3]签字版本!E138</f>
        <v>坪上村</v>
      </c>
      <c r="F138" s="26">
        <f>[3]签字版本!F138</f>
        <v>3.21</v>
      </c>
      <c r="G138" s="26">
        <f t="shared" si="4"/>
        <v>3.21</v>
      </c>
      <c r="H138" s="26">
        <f t="shared" si="5"/>
        <v>96.3</v>
      </c>
      <c r="I138" s="26">
        <f>[3]签字版本!J138</f>
        <v>19.26</v>
      </c>
      <c r="J138" s="25" t="str">
        <f>SUBSTITUTE([3]签字版本!K138,MID([3]签字版本!K138,9,7),"*******")</f>
        <v>62218405*******7549</v>
      </c>
      <c r="K138" s="24" t="str">
        <f>[3]签字版本!L138</f>
        <v>连城县农村信用联社罗坊信用社</v>
      </c>
    </row>
    <row r="139" spans="1:11">
      <c r="A139" s="24" t="str">
        <f>[3]签字版本!A139</f>
        <v>133</v>
      </c>
      <c r="B139" s="24" t="str">
        <f>[3]签字版本!B139</f>
        <v>罗金谟</v>
      </c>
      <c r="C139" s="24" t="str">
        <f>SUBSTITUTE([3]签字版本!C139,MID([3]签字版本!C139,7,8),"********")</f>
        <v>352627********1911</v>
      </c>
      <c r="D139" s="25" t="str">
        <f>SUBSTITUTE([3]签字版本!D139,MID([3]签字版本!D139,4,4),"****")</f>
        <v>136****0962</v>
      </c>
      <c r="E139" s="24" t="str">
        <f>[3]签字版本!E139</f>
        <v>坪上村</v>
      </c>
      <c r="F139" s="26">
        <f>[3]签字版本!F139</f>
        <v>1.5</v>
      </c>
      <c r="G139" s="26">
        <f t="shared" si="4"/>
        <v>1.5</v>
      </c>
      <c r="H139" s="26">
        <f t="shared" si="5"/>
        <v>45</v>
      </c>
      <c r="I139" s="26">
        <f>[3]签字版本!J139</f>
        <v>9</v>
      </c>
      <c r="J139" s="25" t="str">
        <f>SUBSTITUTE([3]签字版本!K139,MID([3]签字版本!K139,9,7),"*******")</f>
        <v>62218405*******3065</v>
      </c>
      <c r="K139" s="24" t="str">
        <f>[3]签字版本!L139</f>
        <v>连城县农村信用联社罗坊信用社</v>
      </c>
    </row>
    <row r="140" spans="1:11">
      <c r="A140" s="24" t="str">
        <f>[3]签字版本!A140</f>
        <v>134</v>
      </c>
      <c r="B140" s="24" t="str">
        <f>[3]签字版本!B140</f>
        <v>罗德祥</v>
      </c>
      <c r="C140" s="24" t="str">
        <f>SUBSTITUTE([3]签字版本!C140,MID([3]签字版本!C140,7,8),"********")</f>
        <v>352627********1915</v>
      </c>
      <c r="D140" s="25" t="str">
        <f>SUBSTITUTE([3]签字版本!D140,MID([3]签字版本!D140,4,4),"****")</f>
        <v>139****2463</v>
      </c>
      <c r="E140" s="24" t="str">
        <f>[3]签字版本!E140</f>
        <v>坪上村</v>
      </c>
      <c r="F140" s="26">
        <f>[3]签字版本!F140</f>
        <v>1.25</v>
      </c>
      <c r="G140" s="26">
        <f t="shared" si="4"/>
        <v>1.25</v>
      </c>
      <c r="H140" s="26">
        <f t="shared" si="5"/>
        <v>37.5</v>
      </c>
      <c r="I140" s="26">
        <f>[3]签字版本!J140</f>
        <v>7.5</v>
      </c>
      <c r="J140" s="25" t="str">
        <f>SUBSTITUTE([3]签字版本!K140,MID([3]签字版本!K140,9,7),"*******")</f>
        <v>90908210*******0044307</v>
      </c>
      <c r="K140" s="24" t="str">
        <f>[3]签字版本!L140</f>
        <v>连城县农村信用联社罗坊信用社</v>
      </c>
    </row>
    <row r="141" spans="1:11">
      <c r="A141" s="24" t="str">
        <f>[3]签字版本!A141</f>
        <v>135</v>
      </c>
      <c r="B141" s="24" t="str">
        <f>[3]签字版本!B141</f>
        <v>罗奈民</v>
      </c>
      <c r="C141" s="24" t="str">
        <f>SUBSTITUTE([3]签字版本!C141,MID([3]签字版本!C141,7,8),"********")</f>
        <v>352627********1931</v>
      </c>
      <c r="D141" s="25" t="str">
        <f>SUBSTITUTE([3]签字版本!D141,MID([3]签字版本!D141,4,4),"****")</f>
        <v>159****0157</v>
      </c>
      <c r="E141" s="24" t="str">
        <f>[3]签字版本!E141</f>
        <v>坪上村</v>
      </c>
      <c r="F141" s="26">
        <f>[3]签字版本!F141</f>
        <v>0.44</v>
      </c>
      <c r="G141" s="26">
        <f t="shared" si="4"/>
        <v>0.44</v>
      </c>
      <c r="H141" s="26">
        <f t="shared" si="5"/>
        <v>13.2</v>
      </c>
      <c r="I141" s="26">
        <f>[3]签字版本!J141</f>
        <v>2.64</v>
      </c>
      <c r="J141" s="25" t="str">
        <f>SUBSTITUTE([3]签字版本!K141,MID([3]签字版本!K141,9,7),"*******")</f>
        <v>90908210*******0044432</v>
      </c>
      <c r="K141" s="24" t="str">
        <f>[3]签字版本!L141</f>
        <v>连城县农村信用联社罗坊信用社</v>
      </c>
    </row>
    <row r="142" spans="1:11">
      <c r="A142" s="24" t="str">
        <f>[3]签字版本!A142</f>
        <v>136</v>
      </c>
      <c r="B142" s="24" t="str">
        <f>[3]签字版本!B142</f>
        <v>罗文斌</v>
      </c>
      <c r="C142" s="24" t="str">
        <f>SUBSTITUTE([3]签字版本!C142,MID([3]签字版本!C142,7,8),"********")</f>
        <v>350825********1919</v>
      </c>
      <c r="D142" s="25" t="str">
        <f>SUBSTITUTE([3]签字版本!D142,MID([3]签字版本!D142,4,4),"****")</f>
        <v>180****7198</v>
      </c>
      <c r="E142" s="24" t="str">
        <f>[3]签字版本!E142</f>
        <v>坪上村</v>
      </c>
      <c r="F142" s="26">
        <f>[3]签字版本!F142</f>
        <v>4.49</v>
      </c>
      <c r="G142" s="26">
        <f t="shared" si="4"/>
        <v>4.49</v>
      </c>
      <c r="H142" s="26">
        <f t="shared" si="5"/>
        <v>134.7</v>
      </c>
      <c r="I142" s="26">
        <f>[3]签字版本!J142</f>
        <v>26.94</v>
      </c>
      <c r="J142" s="25" t="str">
        <f>SUBSTITUTE([3]签字版本!K142,MID([3]签字版本!K142,9,7),"*******")</f>
        <v>62212727*******4990</v>
      </c>
      <c r="K142" s="24" t="str">
        <f>[3]签字版本!L142</f>
        <v>连城县农村信用联社罗坊信用社</v>
      </c>
    </row>
    <row r="143" spans="1:11">
      <c r="A143" s="24" t="str">
        <f>[3]签字版本!A143</f>
        <v>137</v>
      </c>
      <c r="B143" s="24" t="str">
        <f>[3]签字版本!B143</f>
        <v>罗开德</v>
      </c>
      <c r="C143" s="24" t="str">
        <f>SUBSTITUTE([3]签字版本!C143,MID([3]签字版本!C143,7,8),"********")</f>
        <v>352627********1919</v>
      </c>
      <c r="D143" s="25" t="str">
        <f>SUBSTITUTE([3]签字版本!D143,MID([3]签字版本!D143,4,4),"****")</f>
        <v>180****2895</v>
      </c>
      <c r="E143" s="24" t="str">
        <f>[3]签字版本!E143</f>
        <v>坪上村</v>
      </c>
      <c r="F143" s="26">
        <f>[3]签字版本!F143</f>
        <v>5.05</v>
      </c>
      <c r="G143" s="26">
        <f t="shared" si="4"/>
        <v>5.05</v>
      </c>
      <c r="H143" s="26">
        <f t="shared" si="5"/>
        <v>151.5</v>
      </c>
      <c r="I143" s="26">
        <f>[3]签字版本!J143</f>
        <v>30.3</v>
      </c>
      <c r="J143" s="25" t="str">
        <f>SUBSTITUTE([3]签字版本!K143,MID([3]签字版本!K143,9,7),"*******")</f>
        <v>90908210*******0044254</v>
      </c>
      <c r="K143" s="24" t="str">
        <f>[3]签字版本!L143</f>
        <v>连城县农村信用联社罗坊信用社</v>
      </c>
    </row>
    <row r="144" spans="1:11">
      <c r="A144" s="24" t="str">
        <f>[3]签字版本!A144</f>
        <v>138</v>
      </c>
      <c r="B144" s="24" t="str">
        <f>[3]签字版本!B144</f>
        <v>罗天德</v>
      </c>
      <c r="C144" s="24" t="str">
        <f>SUBSTITUTE([3]签字版本!C144,MID([3]签字版本!C144,7,8),"********")</f>
        <v>352627********1919</v>
      </c>
      <c r="D144" s="25" t="str">
        <f>SUBSTITUTE([3]签字版本!D144,MID([3]签字版本!D144,4,4),"****")</f>
        <v>135****7068</v>
      </c>
      <c r="E144" s="24" t="str">
        <f>[3]签字版本!E144</f>
        <v>坪上村</v>
      </c>
      <c r="F144" s="26">
        <f>[3]签字版本!F144</f>
        <v>3.89</v>
      </c>
      <c r="G144" s="26">
        <f t="shared" si="4"/>
        <v>3.89</v>
      </c>
      <c r="H144" s="26">
        <f t="shared" si="5"/>
        <v>116.7</v>
      </c>
      <c r="I144" s="26">
        <f>[3]签字版本!J144</f>
        <v>23.34</v>
      </c>
      <c r="J144" s="25" t="str">
        <f>SUBSTITUTE([3]签字版本!K144,MID([3]签字版本!K144,9,7),"*******")</f>
        <v>90908210*******0044370</v>
      </c>
      <c r="K144" s="24" t="str">
        <f>[3]签字版本!L144</f>
        <v>连城县农村信用联社罗坊信用社</v>
      </c>
    </row>
    <row r="145" spans="1:11">
      <c r="A145" s="24" t="str">
        <f>[3]签字版本!A145</f>
        <v>139</v>
      </c>
      <c r="B145" s="24" t="str">
        <f>[3]签字版本!B145</f>
        <v>罗南谟</v>
      </c>
      <c r="C145" s="24" t="str">
        <f>SUBSTITUTE([3]签字版本!C145,MID([3]签字版本!C145,7,8),"********")</f>
        <v>350825********1915</v>
      </c>
      <c r="D145" s="25" t="str">
        <f>SUBSTITUTE([3]签字版本!D145,MID([3]签字版本!D145,4,4),"****")</f>
        <v/>
      </c>
      <c r="E145" s="24" t="str">
        <f>[3]签字版本!E145</f>
        <v>坪上村</v>
      </c>
      <c r="F145" s="26">
        <f>[3]签字版本!F145</f>
        <v>8.91</v>
      </c>
      <c r="G145" s="26">
        <f t="shared" si="4"/>
        <v>8.91</v>
      </c>
      <c r="H145" s="26">
        <f t="shared" si="5"/>
        <v>267.3</v>
      </c>
      <c r="I145" s="26">
        <f>[3]签字版本!J145</f>
        <v>53.46</v>
      </c>
      <c r="J145" s="25" t="str">
        <f>SUBSTITUTE([3]签字版本!K145,MID([3]签字版本!K145,9,7),"*******")</f>
        <v>62218405*******2380</v>
      </c>
      <c r="K145" s="24" t="str">
        <f>[3]签字版本!L145</f>
        <v>连城县农村信用联社罗坊信用社</v>
      </c>
    </row>
    <row r="146" spans="1:11">
      <c r="A146" s="24" t="str">
        <f>[3]签字版本!A146</f>
        <v>140</v>
      </c>
      <c r="B146" s="24" t="str">
        <f>[3]签字版本!B146</f>
        <v>罗高发</v>
      </c>
      <c r="C146" s="24" t="str">
        <f>SUBSTITUTE([3]签字版本!C146,MID([3]签字版本!C146,7,8),"********")</f>
        <v>350825********1916</v>
      </c>
      <c r="D146" s="25" t="str">
        <f>SUBSTITUTE([3]签字版本!D146,MID([3]签字版本!D146,4,4),"****")</f>
        <v>182****1984</v>
      </c>
      <c r="E146" s="24" t="str">
        <f>[3]签字版本!E146</f>
        <v>坪上村</v>
      </c>
      <c r="F146" s="26">
        <f>[3]签字版本!F146</f>
        <v>3.27</v>
      </c>
      <c r="G146" s="26">
        <f t="shared" si="4"/>
        <v>3.27</v>
      </c>
      <c r="H146" s="26">
        <f t="shared" si="5"/>
        <v>98.1</v>
      </c>
      <c r="I146" s="26">
        <f>[3]签字版本!J146</f>
        <v>19.62</v>
      </c>
      <c r="J146" s="25" t="str">
        <f>SUBSTITUTE([3]签字版本!K146,MID([3]签字版本!K146,9,7),"*******")</f>
        <v>90908210*******0065882</v>
      </c>
      <c r="K146" s="24" t="str">
        <f>[3]签字版本!L146</f>
        <v>连城县农村信用联社罗坊信用社</v>
      </c>
    </row>
    <row r="147" spans="1:11">
      <c r="A147" s="24" t="str">
        <f>[3]签字版本!A147</f>
        <v>141</v>
      </c>
      <c r="B147" s="24" t="str">
        <f>[3]签字版本!B147</f>
        <v>罗林生</v>
      </c>
      <c r="C147" s="24" t="str">
        <f>SUBSTITUTE([3]签字版本!C147,MID([3]签字版本!C147,7,8),"********")</f>
        <v>350825********191X</v>
      </c>
      <c r="D147" s="25" t="str">
        <f>SUBSTITUTE([3]签字版本!D147,MID([3]签字版本!D147,4,4),"****")</f>
        <v>158****9025</v>
      </c>
      <c r="E147" s="24" t="str">
        <f>[3]签字版本!E147</f>
        <v>坪上村</v>
      </c>
      <c r="F147" s="26">
        <f>[3]签字版本!F147</f>
        <v>2.41</v>
      </c>
      <c r="G147" s="26">
        <f t="shared" si="4"/>
        <v>2.41</v>
      </c>
      <c r="H147" s="26">
        <f t="shared" si="5"/>
        <v>72.3</v>
      </c>
      <c r="I147" s="26">
        <f>[3]签字版本!J147</f>
        <v>14.46</v>
      </c>
      <c r="J147" s="25" t="str">
        <f>SUBSTITUTE([3]签字版本!K147,MID([3]签字版本!K147,9,7),"*******")</f>
        <v>90908210*******0044423</v>
      </c>
      <c r="K147" s="24" t="str">
        <f>[3]签字版本!L147</f>
        <v>连城县农村信用联社罗坊信用社</v>
      </c>
    </row>
    <row r="148" spans="1:11">
      <c r="A148" s="24" t="str">
        <f>[3]签字版本!A148</f>
        <v>142</v>
      </c>
      <c r="B148" s="24" t="str">
        <f>[3]签字版本!B148</f>
        <v>罗胜辉</v>
      </c>
      <c r="C148" s="24" t="str">
        <f>SUBSTITUTE([3]签字版本!C148,MID([3]签字版本!C148,7,8),"********")</f>
        <v>352627********1911</v>
      </c>
      <c r="D148" s="25" t="str">
        <f>SUBSTITUTE([3]签字版本!D148,MID([3]签字版本!D148,4,4),"****")</f>
        <v>151****9232</v>
      </c>
      <c r="E148" s="24" t="str">
        <f>[3]签字版本!E148</f>
        <v>坪上村</v>
      </c>
      <c r="F148" s="26">
        <f>[3]签字版本!F148</f>
        <v>4.19</v>
      </c>
      <c r="G148" s="26">
        <f t="shared" si="4"/>
        <v>4.19</v>
      </c>
      <c r="H148" s="26">
        <f t="shared" si="5"/>
        <v>125.7</v>
      </c>
      <c r="I148" s="26">
        <f>[3]签字版本!J148</f>
        <v>25.14</v>
      </c>
      <c r="J148" s="25" t="str">
        <f>SUBSTITUTE([3]签字版本!K148,MID([3]签字版本!K148,9,7),"*******")</f>
        <v>90908210*******0044218</v>
      </c>
      <c r="K148" s="24" t="str">
        <f>[3]签字版本!L148</f>
        <v>连城县农村信用联社罗坊信用社</v>
      </c>
    </row>
    <row r="149" spans="1:11">
      <c r="A149" s="24" t="str">
        <f>[3]签字版本!A149</f>
        <v>143</v>
      </c>
      <c r="B149" s="24" t="str">
        <f>[3]签字版本!B149</f>
        <v>罗九老</v>
      </c>
      <c r="C149" s="24" t="str">
        <f>SUBSTITUTE([3]签字版本!C149,MID([3]签字版本!C149,7,8),"********")</f>
        <v>352627********1913</v>
      </c>
      <c r="D149" s="25" t="str">
        <f>SUBSTITUTE([3]签字版本!D149,MID([3]签字版本!D149,4,4),"****")</f>
        <v>199****7540</v>
      </c>
      <c r="E149" s="24" t="str">
        <f>[3]签字版本!E149</f>
        <v>坪上村</v>
      </c>
      <c r="F149" s="26">
        <f>[3]签字版本!F149</f>
        <v>2.8</v>
      </c>
      <c r="G149" s="26">
        <f t="shared" si="4"/>
        <v>2.8</v>
      </c>
      <c r="H149" s="26">
        <f t="shared" si="5"/>
        <v>84</v>
      </c>
      <c r="I149" s="26">
        <f>[3]签字版本!J149</f>
        <v>16.8</v>
      </c>
      <c r="J149" s="25" t="str">
        <f>SUBSTITUTE([3]签字版本!K149,MID([3]签字版本!K149,9,7),"*******")</f>
        <v>90908210*******0044192</v>
      </c>
      <c r="K149" s="24" t="str">
        <f>[3]签字版本!L149</f>
        <v>连城县农村信用联社罗坊信用社</v>
      </c>
    </row>
    <row r="150" spans="1:11">
      <c r="A150" s="24" t="str">
        <f>[3]签字版本!A150</f>
        <v>144</v>
      </c>
      <c r="B150" s="24" t="str">
        <f>[3]签字版本!B150</f>
        <v>罗柳生</v>
      </c>
      <c r="C150" s="24" t="str">
        <f>SUBSTITUTE([3]签字版本!C150,MID([3]签字版本!C150,7,8),"********")</f>
        <v>352627********1914</v>
      </c>
      <c r="D150" s="25" t="str">
        <f>SUBSTITUTE([3]签字版本!D150,MID([3]签字版本!D150,4,4),"****")</f>
        <v>147****3261</v>
      </c>
      <c r="E150" s="24" t="str">
        <f>[3]签字版本!E150</f>
        <v>坪上村</v>
      </c>
      <c r="F150" s="26">
        <f>[3]签字版本!F150</f>
        <v>4.06</v>
      </c>
      <c r="G150" s="26">
        <f t="shared" si="4"/>
        <v>4.06</v>
      </c>
      <c r="H150" s="26">
        <f t="shared" si="5"/>
        <v>121.8</v>
      </c>
      <c r="I150" s="26">
        <f>[3]签字版本!J150</f>
        <v>24.36</v>
      </c>
      <c r="J150" s="25" t="str">
        <f>SUBSTITUTE([3]签字版本!K150,MID([3]签字版本!K150,9,7),"*******")</f>
        <v>90908210*******0044209</v>
      </c>
      <c r="K150" s="24" t="str">
        <f>[3]签字版本!L150</f>
        <v>连城县农村信用联社罗坊信用社</v>
      </c>
    </row>
    <row r="151" spans="1:11">
      <c r="A151" s="24" t="str">
        <f>[3]签字版本!A151</f>
        <v>145</v>
      </c>
      <c r="B151" s="24" t="str">
        <f>[3]签字版本!B151</f>
        <v>罗五木</v>
      </c>
      <c r="C151" s="24" t="str">
        <f>SUBSTITUTE([3]签字版本!C151,MID([3]签字版本!C151,7,8),"********")</f>
        <v>352627********1914</v>
      </c>
      <c r="D151" s="25" t="str">
        <f>SUBSTITUTE([3]签字版本!D151,MID([3]签字版本!D151,4,4),"****")</f>
        <v/>
      </c>
      <c r="E151" s="24" t="str">
        <f>[3]签字版本!E151</f>
        <v>坪上村</v>
      </c>
      <c r="F151" s="26">
        <f>[3]签字版本!F151</f>
        <v>3.84</v>
      </c>
      <c r="G151" s="26">
        <f t="shared" si="4"/>
        <v>3.84</v>
      </c>
      <c r="H151" s="26">
        <f t="shared" si="5"/>
        <v>115.2</v>
      </c>
      <c r="I151" s="26">
        <f>[3]签字版本!J151</f>
        <v>23.04</v>
      </c>
      <c r="J151" s="25" t="str">
        <f>SUBSTITUTE([3]签字版本!K151,MID([3]签字版本!K151,9,7),"*******")</f>
        <v>62303611*******4596</v>
      </c>
      <c r="K151" s="24" t="str">
        <f>[3]签字版本!L151</f>
        <v>连城县农村信用联社罗坊信用社</v>
      </c>
    </row>
    <row r="152" spans="1:11">
      <c r="A152" s="24" t="str">
        <f>[3]签字版本!A152</f>
        <v>146</v>
      </c>
      <c r="B152" s="24" t="str">
        <f>[3]签字版本!B152</f>
        <v>罗金星</v>
      </c>
      <c r="C152" s="24" t="str">
        <f>SUBSTITUTE([3]签字版本!C152,MID([3]签字版本!C152,7,8),"********")</f>
        <v>352627********1910</v>
      </c>
      <c r="D152" s="25" t="str">
        <f>SUBSTITUTE([3]签字版本!D152,MID([3]签字版本!D152,4,4),"****")</f>
        <v>130****623</v>
      </c>
      <c r="E152" s="24" t="str">
        <f>[3]签字版本!E152</f>
        <v>坪上村</v>
      </c>
      <c r="F152" s="26">
        <f>[3]签字版本!F152</f>
        <v>5.58</v>
      </c>
      <c r="G152" s="26">
        <f t="shared" si="4"/>
        <v>5.58</v>
      </c>
      <c r="H152" s="26">
        <f t="shared" si="5"/>
        <v>167.4</v>
      </c>
      <c r="I152" s="26">
        <f>[3]签字版本!J152</f>
        <v>33.48</v>
      </c>
      <c r="J152" s="25" t="str">
        <f>SUBSTITUTE([3]签字版本!K152,MID([3]签字版本!K152,9,7),"*******")</f>
        <v>62218405*******3156</v>
      </c>
      <c r="K152" s="24" t="str">
        <f>[3]签字版本!L152</f>
        <v>连城县农村信用联社罗坊信用社</v>
      </c>
    </row>
    <row r="153" spans="1:11">
      <c r="A153" s="24" t="str">
        <f>[3]签字版本!A153</f>
        <v>147</v>
      </c>
      <c r="B153" s="24" t="str">
        <f>[3]签字版本!B153</f>
        <v>罗金木</v>
      </c>
      <c r="C153" s="24" t="str">
        <f>SUBSTITUTE([3]签字版本!C153,MID([3]签字版本!C153,7,8),"********")</f>
        <v>352627********1916</v>
      </c>
      <c r="D153" s="25" t="str">
        <f>SUBSTITUTE([3]签字版本!D153,MID([3]签字版本!D153,4,4),"****")</f>
        <v/>
      </c>
      <c r="E153" s="24" t="str">
        <f>[3]签字版本!E153</f>
        <v>坪上村</v>
      </c>
      <c r="F153" s="26">
        <f>[3]签字版本!F153</f>
        <v>2.93</v>
      </c>
      <c r="G153" s="26">
        <f t="shared" si="4"/>
        <v>2.93</v>
      </c>
      <c r="H153" s="26">
        <f t="shared" si="5"/>
        <v>87.9</v>
      </c>
      <c r="I153" s="26">
        <f>[3]签字版本!J153</f>
        <v>17.58</v>
      </c>
      <c r="J153" s="25" t="str">
        <f>SUBSTITUTE([3]签字版本!K153,MID([3]签字版本!K153,9,7),"*******")</f>
        <v>62218405*******7481</v>
      </c>
      <c r="K153" s="24" t="str">
        <f>[3]签字版本!L153</f>
        <v>连城县农村信用联社罗坊信用社</v>
      </c>
    </row>
    <row r="154" spans="1:11">
      <c r="A154" s="24" t="str">
        <f>[3]签字版本!A154</f>
        <v>148</v>
      </c>
      <c r="B154" s="24" t="str">
        <f>[3]签字版本!B154</f>
        <v>胡米群</v>
      </c>
      <c r="C154" s="24" t="str">
        <f>SUBSTITUTE([3]签字版本!C154,MID([3]签字版本!C154,7,8),"********")</f>
        <v>352627********1940</v>
      </c>
      <c r="D154" s="25" t="str">
        <f>SUBSTITUTE([3]签字版本!D154,MID([3]签字版本!D154,4,4),"****")</f>
        <v>138****4006</v>
      </c>
      <c r="E154" s="24" t="str">
        <f>[3]签字版本!E154</f>
        <v>坪上村</v>
      </c>
      <c r="F154" s="26">
        <f>[3]签字版本!F154</f>
        <v>5.92</v>
      </c>
      <c r="G154" s="26">
        <f t="shared" si="4"/>
        <v>5.92</v>
      </c>
      <c r="H154" s="26">
        <f t="shared" si="5"/>
        <v>177.6</v>
      </c>
      <c r="I154" s="26">
        <f>[3]签字版本!J154</f>
        <v>35.52</v>
      </c>
      <c r="J154" s="25" t="str">
        <f>SUBSTITUTE([3]签字版本!K154,MID([3]签字版本!K154,9,7),"*******")</f>
        <v>90908210*******0044487</v>
      </c>
      <c r="K154" s="24" t="str">
        <f>[3]签字版本!L154</f>
        <v>连城县农村信用联社罗坊信用社</v>
      </c>
    </row>
    <row r="155" spans="1:11">
      <c r="A155" s="24" t="str">
        <f>[3]签字版本!A155</f>
        <v>149</v>
      </c>
      <c r="B155" s="24" t="str">
        <f>[3]签字版本!B155</f>
        <v>罗春生</v>
      </c>
      <c r="C155" s="24" t="str">
        <f>SUBSTITUTE([3]签字版本!C155,MID([3]签字版本!C155,7,8),"********")</f>
        <v>352627********1919</v>
      </c>
      <c r="D155" s="25" t="str">
        <f>SUBSTITUTE([3]签字版本!D155,MID([3]签字版本!D155,4,4),"****")</f>
        <v>136****9702</v>
      </c>
      <c r="E155" s="24" t="str">
        <f>[3]签字版本!E155</f>
        <v>坪上村</v>
      </c>
      <c r="F155" s="26">
        <f>[3]签字版本!F155</f>
        <v>6.51</v>
      </c>
      <c r="G155" s="26">
        <f t="shared" si="4"/>
        <v>6.51</v>
      </c>
      <c r="H155" s="26">
        <f t="shared" si="5"/>
        <v>195.3</v>
      </c>
      <c r="I155" s="26">
        <f>[3]签字版本!J155</f>
        <v>39.06</v>
      </c>
      <c r="J155" s="25" t="str">
        <f>SUBSTITUTE([3]签字版本!K155,MID([3]签字版本!K155,9,7),"*******")</f>
        <v>90908210*******0044245</v>
      </c>
      <c r="K155" s="24" t="str">
        <f>[3]签字版本!L155</f>
        <v>连城县农村信用联社罗坊信用社</v>
      </c>
    </row>
    <row r="156" spans="1:11">
      <c r="A156" s="24" t="str">
        <f>[3]签字版本!A156</f>
        <v>150</v>
      </c>
      <c r="B156" s="24" t="str">
        <f>[3]签字版本!B156</f>
        <v>罗水祥</v>
      </c>
      <c r="C156" s="24" t="str">
        <f>SUBSTITUTE([3]签字版本!C156,MID([3]签字版本!C156,7,8),"********")</f>
        <v>352627********1917</v>
      </c>
      <c r="D156" s="25" t="str">
        <f>SUBSTITUTE([3]签字版本!D156,MID([3]签字版本!D156,4,4),"****")</f>
        <v>135****9631</v>
      </c>
      <c r="E156" s="24" t="str">
        <f>[3]签字版本!E156</f>
        <v>坪上村</v>
      </c>
      <c r="F156" s="26">
        <f>[3]签字版本!F156</f>
        <v>2.74</v>
      </c>
      <c r="G156" s="26">
        <f t="shared" si="4"/>
        <v>2.74</v>
      </c>
      <c r="H156" s="26">
        <f t="shared" si="5"/>
        <v>82.2</v>
      </c>
      <c r="I156" s="26">
        <f>[3]签字版本!J156</f>
        <v>16.44</v>
      </c>
      <c r="J156" s="25" t="str">
        <f>SUBSTITUTE([3]签字版本!K156,MID([3]签字版本!K156,9,7),"*******")</f>
        <v>90908210*******0065908</v>
      </c>
      <c r="K156" s="24" t="str">
        <f>[3]签字版本!L156</f>
        <v>连城县农村信用联社罗坊信用社</v>
      </c>
    </row>
    <row r="157" spans="1:11">
      <c r="A157" s="24" t="str">
        <f>[3]签字版本!A157</f>
        <v>151</v>
      </c>
      <c r="B157" s="24" t="str">
        <f>[3]签字版本!B157</f>
        <v>罗清生</v>
      </c>
      <c r="C157" s="24" t="str">
        <f>SUBSTITUTE([3]签字版本!C157,MID([3]签字版本!C157,7,8),"********")</f>
        <v>352627********1916</v>
      </c>
      <c r="D157" s="25" t="str">
        <f>SUBSTITUTE([3]签字版本!D157,MID([3]签字版本!D157,4,4),"****")</f>
        <v>136****7055</v>
      </c>
      <c r="E157" s="24" t="str">
        <f>[3]签字版本!E157</f>
        <v>坪上村</v>
      </c>
      <c r="F157" s="26">
        <f>[3]签字版本!F157</f>
        <v>7.32</v>
      </c>
      <c r="G157" s="26">
        <f t="shared" si="4"/>
        <v>7.32</v>
      </c>
      <c r="H157" s="26">
        <f t="shared" si="5"/>
        <v>219.6</v>
      </c>
      <c r="I157" s="26">
        <f>[3]签字版本!J157</f>
        <v>43.92</v>
      </c>
      <c r="J157" s="25" t="str">
        <f>SUBSTITUTE([3]签字版本!K157,MID([3]签字版本!K157,9,7),"*******")</f>
        <v>90908210*******0044165</v>
      </c>
      <c r="K157" s="24" t="str">
        <f>[3]签字版本!L157</f>
        <v>连城县农村信用联社罗坊信用社</v>
      </c>
    </row>
    <row r="158" spans="1:11">
      <c r="A158" s="24" t="str">
        <f>[3]签字版本!A158</f>
        <v>152</v>
      </c>
      <c r="B158" s="24" t="str">
        <f>[3]签字版本!B158</f>
        <v>罗庆祥</v>
      </c>
      <c r="C158" s="24" t="str">
        <f>SUBSTITUTE([3]签字版本!C158,MID([3]签字版本!C158,7,8),"********")</f>
        <v>352627********1950</v>
      </c>
      <c r="D158" s="25" t="str">
        <f>SUBSTITUTE([3]签字版本!D158,MID([3]签字版本!D158,4,4),"****")</f>
        <v>180****2686</v>
      </c>
      <c r="E158" s="24" t="str">
        <f>[3]签字版本!E158</f>
        <v>坪上村</v>
      </c>
      <c r="F158" s="26">
        <f>[3]签字版本!F158</f>
        <v>1.8</v>
      </c>
      <c r="G158" s="26">
        <f t="shared" si="4"/>
        <v>1.8</v>
      </c>
      <c r="H158" s="26">
        <f t="shared" si="5"/>
        <v>54</v>
      </c>
      <c r="I158" s="26">
        <f>[3]签字版本!J158</f>
        <v>10.8</v>
      </c>
      <c r="J158" s="25" t="str">
        <f>SUBSTITUTE([3]签字版本!K158,MID([3]签字版本!K158,9,7),"*******")</f>
        <v>90908210*******0044469</v>
      </c>
      <c r="K158" s="24" t="str">
        <f>[3]签字版本!L158</f>
        <v>连城县农村信用联社罗坊信用社</v>
      </c>
    </row>
    <row r="159" spans="1:11">
      <c r="A159" s="24" t="str">
        <f>[3]签字版本!A159</f>
        <v>153</v>
      </c>
      <c r="B159" s="24" t="str">
        <f>[3]签字版本!B159</f>
        <v>孟群群</v>
      </c>
      <c r="C159" s="24" t="str">
        <f>SUBSTITUTE([3]签字版本!C159,MID([3]签字版本!C159,7,8),"********")</f>
        <v>352627********192X</v>
      </c>
      <c r="D159" s="25" t="str">
        <f>SUBSTITUTE([3]签字版本!D159,MID([3]签字版本!D159,4,4),"****")</f>
        <v>133****5171</v>
      </c>
      <c r="E159" s="24" t="str">
        <f>[3]签字版本!E159</f>
        <v>坪上村</v>
      </c>
      <c r="F159" s="26">
        <f>[3]签字版本!F159</f>
        <v>4.89</v>
      </c>
      <c r="G159" s="26">
        <f t="shared" si="4"/>
        <v>4.89</v>
      </c>
      <c r="H159" s="26">
        <f t="shared" si="5"/>
        <v>146.7</v>
      </c>
      <c r="I159" s="26">
        <f>[3]签字版本!J159</f>
        <v>29.34</v>
      </c>
      <c r="J159" s="25" t="str">
        <f>SUBSTITUTE([3]签字版本!K159,MID([3]签字版本!K159,9,7),"*******")</f>
        <v>62218405*******7465</v>
      </c>
      <c r="K159" s="24" t="str">
        <f>[3]签字版本!L159</f>
        <v>连城县农村信用联社罗坊信用社</v>
      </c>
    </row>
    <row r="160" spans="1:11">
      <c r="A160" s="24" t="str">
        <f>[3]签字版本!A160</f>
        <v>154</v>
      </c>
      <c r="B160" s="24" t="str">
        <f>[3]签字版本!B160</f>
        <v>罗水旺</v>
      </c>
      <c r="C160" s="24" t="str">
        <f>SUBSTITUTE([3]签字版本!C160,MID([3]签字版本!C160,7,8),"********")</f>
        <v>352627********1912</v>
      </c>
      <c r="D160" s="25" t="str">
        <f>SUBSTITUTE([3]签字版本!D160,MID([3]签字版本!D160,4,4),"****")</f>
        <v>151****2511</v>
      </c>
      <c r="E160" s="24" t="str">
        <f>[3]签字版本!E160</f>
        <v>坪上村</v>
      </c>
      <c r="F160" s="26">
        <f>[3]签字版本!F160</f>
        <v>4.45</v>
      </c>
      <c r="G160" s="26">
        <f t="shared" si="4"/>
        <v>4.45</v>
      </c>
      <c r="H160" s="26">
        <f t="shared" si="5"/>
        <v>133.5</v>
      </c>
      <c r="I160" s="26">
        <f>[3]签字版本!J160</f>
        <v>26.7</v>
      </c>
      <c r="J160" s="25" t="str">
        <f>SUBSTITUTE([3]签字版本!K160,MID([3]签字版本!K160,9,7),"*******")</f>
        <v>90908210*******0044290</v>
      </c>
      <c r="K160" s="24" t="str">
        <f>[3]签字版本!L160</f>
        <v>连城县农村信用联社罗坊信用社</v>
      </c>
    </row>
    <row r="161" spans="1:11">
      <c r="A161" s="24" t="str">
        <f>[3]签字版本!A161</f>
        <v>155</v>
      </c>
      <c r="B161" s="24" t="str">
        <f>[3]签字版本!B161</f>
        <v>罗亮谟</v>
      </c>
      <c r="C161" s="24" t="str">
        <f>SUBSTITUTE([3]签字版本!C161,MID([3]签字版本!C161,7,8),"********")</f>
        <v>350825********1917</v>
      </c>
      <c r="D161" s="25" t="str">
        <f>SUBSTITUTE([3]签字版本!D161,MID([3]签字版本!D161,4,4),"****")</f>
        <v/>
      </c>
      <c r="E161" s="24" t="str">
        <f>[3]签字版本!E161</f>
        <v>坪上村</v>
      </c>
      <c r="F161" s="26">
        <f>[3]签字版本!F161</f>
        <v>1.56</v>
      </c>
      <c r="G161" s="26">
        <f t="shared" si="4"/>
        <v>1.56</v>
      </c>
      <c r="H161" s="26">
        <f t="shared" si="5"/>
        <v>46.8</v>
      </c>
      <c r="I161" s="26">
        <f>[3]签字版本!J161</f>
        <v>9.36</v>
      </c>
      <c r="J161" s="25" t="str">
        <f>SUBSTITUTE([3]签字版本!K161,MID([3]签字版本!K161,9,7),"*******")</f>
        <v>90908210*******0216416</v>
      </c>
      <c r="K161" s="24" t="str">
        <f>[3]签字版本!L161</f>
        <v>连城县农村信用联社罗坊信用社</v>
      </c>
    </row>
    <row r="162" spans="1:11">
      <c r="A162" s="24" t="str">
        <f>[3]签字版本!A162</f>
        <v>156</v>
      </c>
      <c r="B162" s="24" t="str">
        <f>[3]签字版本!B162</f>
        <v>罗永祥</v>
      </c>
      <c r="C162" s="24" t="str">
        <f>SUBSTITUTE([3]签字版本!C162,MID([3]签字版本!C162,7,8),"********")</f>
        <v>352627********1918</v>
      </c>
      <c r="D162" s="25" t="str">
        <f>SUBSTITUTE([3]签字版本!D162,MID([3]签字版本!D162,4,4),"****")</f>
        <v>150****1631</v>
      </c>
      <c r="E162" s="24" t="str">
        <f>[3]签字版本!E162</f>
        <v>坪上村</v>
      </c>
      <c r="F162" s="26">
        <f>[3]签字版本!F162</f>
        <v>11.59</v>
      </c>
      <c r="G162" s="26">
        <f t="shared" si="4"/>
        <v>11.59</v>
      </c>
      <c r="H162" s="26">
        <f t="shared" si="5"/>
        <v>347.7</v>
      </c>
      <c r="I162" s="26">
        <f>[3]签字版本!J162</f>
        <v>69.54</v>
      </c>
      <c r="J162" s="25" t="str">
        <f>SUBSTITUTE([3]签字版本!K162,MID([3]签字版本!K162,9,7),"*******")</f>
        <v>90908210*******0044646</v>
      </c>
      <c r="K162" s="24" t="str">
        <f>[3]签字版本!L162</f>
        <v>连城县农村信用联社罗坊信用社</v>
      </c>
    </row>
    <row r="163" spans="1:11">
      <c r="A163" s="24" t="str">
        <f>[3]签字版本!A163</f>
        <v>157</v>
      </c>
      <c r="B163" s="24" t="str">
        <f>[3]签字版本!B163</f>
        <v>罗相飞</v>
      </c>
      <c r="C163" s="24" t="str">
        <f>SUBSTITUTE([3]签字版本!C163,MID([3]签字版本!C163,7,8),"********")</f>
        <v>352627********193X</v>
      </c>
      <c r="D163" s="25" t="str">
        <f>SUBSTITUTE([3]签字版本!D163,MID([3]签字版本!D163,4,4),"****")</f>
        <v>180****9590</v>
      </c>
      <c r="E163" s="24" t="str">
        <f>[3]签字版本!E163</f>
        <v>坪上村</v>
      </c>
      <c r="F163" s="26">
        <f>[3]签字版本!F163</f>
        <v>8.5</v>
      </c>
      <c r="G163" s="26">
        <f t="shared" si="4"/>
        <v>8.5</v>
      </c>
      <c r="H163" s="26">
        <f t="shared" si="5"/>
        <v>255</v>
      </c>
      <c r="I163" s="26">
        <f>[3]签字版本!J163</f>
        <v>51</v>
      </c>
      <c r="J163" s="25" t="str">
        <f>SUBSTITUTE([3]签字版本!K163,MID([3]签字版本!K163,9,7),"*******")</f>
        <v>90908210*******0044557</v>
      </c>
      <c r="K163" s="24" t="str">
        <f>[3]签字版本!L163</f>
        <v>连城县农村信用联社罗坊信用社</v>
      </c>
    </row>
    <row r="164" spans="1:11">
      <c r="A164" s="24" t="str">
        <f>[3]签字版本!A164</f>
        <v>158</v>
      </c>
      <c r="B164" s="24" t="str">
        <f>[3]签字版本!B164</f>
        <v>罗在谟</v>
      </c>
      <c r="C164" s="24" t="str">
        <f>SUBSTITUTE([3]签字版本!C164,MID([3]签字版本!C164,7,8),"********")</f>
        <v>352627********191X</v>
      </c>
      <c r="D164" s="25" t="str">
        <f>SUBSTITUTE([3]签字版本!D164,MID([3]签字版本!D164,4,4),"****")</f>
        <v>187****2319</v>
      </c>
      <c r="E164" s="24" t="str">
        <f>[3]签字版本!E164</f>
        <v>坪上村</v>
      </c>
      <c r="F164" s="26">
        <f>[3]签字版本!F164</f>
        <v>5.32</v>
      </c>
      <c r="G164" s="26">
        <f t="shared" si="4"/>
        <v>5.32</v>
      </c>
      <c r="H164" s="26">
        <f t="shared" si="5"/>
        <v>159.6</v>
      </c>
      <c r="I164" s="26">
        <f>[3]签字版本!J164</f>
        <v>31.92</v>
      </c>
      <c r="J164" s="25" t="str">
        <f>SUBSTITUTE([3]签字版本!K164,MID([3]签字版本!K164,9,7),"*******")</f>
        <v>62290918*******314</v>
      </c>
      <c r="K164" s="24" t="str">
        <f>[3]签字版本!L164</f>
        <v>连城县农村信用联社罗坊信用社</v>
      </c>
    </row>
    <row r="165" spans="1:11">
      <c r="A165" s="24" t="str">
        <f>[3]签字版本!A165</f>
        <v>159</v>
      </c>
      <c r="B165" s="24" t="str">
        <f>[3]签字版本!B165</f>
        <v>江淑华</v>
      </c>
      <c r="C165" s="24" t="str">
        <f>SUBSTITUTE([3]签字版本!C165,MID([3]签字版本!C165,7,8),"********")</f>
        <v>352627********1922</v>
      </c>
      <c r="D165" s="25" t="str">
        <f>SUBSTITUTE([3]签字版本!D165,MID([3]签字版本!D165,4,4),"****")</f>
        <v>189****3528</v>
      </c>
      <c r="E165" s="24" t="str">
        <f>[3]签字版本!E165</f>
        <v>坪上村</v>
      </c>
      <c r="F165" s="26">
        <f>[3]签字版本!F165</f>
        <v>4.14</v>
      </c>
      <c r="G165" s="26">
        <f t="shared" si="4"/>
        <v>4.14</v>
      </c>
      <c r="H165" s="26">
        <f t="shared" si="5"/>
        <v>124.2</v>
      </c>
      <c r="I165" s="26">
        <f>[3]签字版本!J165</f>
        <v>24.84</v>
      </c>
      <c r="J165" s="25" t="str">
        <f>SUBSTITUTE([3]签字版本!K165,MID([3]签字版本!K165,9,7),"*******")</f>
        <v>90908210*******0065980</v>
      </c>
      <c r="K165" s="24" t="str">
        <f>[3]签字版本!L165</f>
        <v>连城县农村信用联社罗坊信用社</v>
      </c>
    </row>
    <row r="166" spans="1:11">
      <c r="A166" s="24" t="str">
        <f>[3]签字版本!A166</f>
        <v>160</v>
      </c>
      <c r="B166" s="24" t="str">
        <f>[3]签字版本!B166</f>
        <v>罗如生</v>
      </c>
      <c r="C166" s="24" t="str">
        <f>SUBSTITUTE([3]签字版本!C166,MID([3]签字版本!C166,7,8),"********")</f>
        <v>352627********1918</v>
      </c>
      <c r="D166" s="25" t="str">
        <f>SUBSTITUTE([3]签字版本!D166,MID([3]签字版本!D166,4,4),"****")</f>
        <v>139****2029</v>
      </c>
      <c r="E166" s="24" t="str">
        <f>[3]签字版本!E166</f>
        <v>坪上村</v>
      </c>
      <c r="F166" s="26">
        <f>[3]签字版本!F166</f>
        <v>9.17</v>
      </c>
      <c r="G166" s="26">
        <f t="shared" si="4"/>
        <v>9.17</v>
      </c>
      <c r="H166" s="26">
        <f t="shared" si="5"/>
        <v>275.1</v>
      </c>
      <c r="I166" s="26">
        <f>[3]签字版本!J166</f>
        <v>55.02</v>
      </c>
      <c r="J166" s="25" t="str">
        <f>SUBSTITUTE([3]签字版本!K166,MID([3]签字版本!K166,9,7),"*******")</f>
        <v>90908210*******0044726</v>
      </c>
      <c r="K166" s="24" t="str">
        <f>[3]签字版本!L166</f>
        <v>连城县农村信用联社罗坊信用社</v>
      </c>
    </row>
    <row r="167" spans="1:11">
      <c r="A167" s="24" t="str">
        <f>[3]签字版本!A167</f>
        <v>161</v>
      </c>
      <c r="B167" s="24" t="str">
        <f>[3]签字版本!B167</f>
        <v>罗招生</v>
      </c>
      <c r="C167" s="24" t="str">
        <f>SUBSTITUTE([3]签字版本!C167,MID([3]签字版本!C167,7,8),"********")</f>
        <v>352627********1936</v>
      </c>
      <c r="D167" s="25" t="str">
        <f>SUBSTITUTE([3]签字版本!D167,MID([3]签字版本!D167,4,4),"****")</f>
        <v>189****5868</v>
      </c>
      <c r="E167" s="24" t="str">
        <f>[3]签字版本!E167</f>
        <v>坪上村</v>
      </c>
      <c r="F167" s="26">
        <f>[3]签字版本!F167</f>
        <v>8.5</v>
      </c>
      <c r="G167" s="26">
        <f t="shared" si="4"/>
        <v>8.5</v>
      </c>
      <c r="H167" s="26">
        <f t="shared" si="5"/>
        <v>255</v>
      </c>
      <c r="I167" s="26">
        <f>[3]签字版本!J167</f>
        <v>51</v>
      </c>
      <c r="J167" s="25" t="str">
        <f>SUBSTITUTE([3]签字版本!K167,MID([3]签字版本!K167,9,7),"*******")</f>
        <v>90908210*******0044735</v>
      </c>
      <c r="K167" s="24" t="str">
        <f>[3]签字版本!L167</f>
        <v>连城县农村信用联社罗坊信用社</v>
      </c>
    </row>
    <row r="168" spans="1:11">
      <c r="A168" s="24" t="str">
        <f>[3]签字版本!A168</f>
        <v>162</v>
      </c>
      <c r="B168" s="24" t="str">
        <f>[3]签字版本!B168</f>
        <v>罗静远</v>
      </c>
      <c r="C168" s="24" t="str">
        <f>SUBSTITUTE([3]签字版本!C168,MID([3]签字版本!C168,7,8),"********")</f>
        <v>352627********1930</v>
      </c>
      <c r="D168" s="25" t="str">
        <f>SUBSTITUTE([3]签字版本!D168,MID([3]签字版本!D168,4,4),"****")</f>
        <v>135****4621</v>
      </c>
      <c r="E168" s="24" t="str">
        <f>[3]签字版本!E168</f>
        <v>坪上村</v>
      </c>
      <c r="F168" s="26">
        <f>[3]签字版本!F168</f>
        <v>6.92</v>
      </c>
      <c r="G168" s="26">
        <f t="shared" si="4"/>
        <v>6.92</v>
      </c>
      <c r="H168" s="26">
        <f t="shared" si="5"/>
        <v>207.6</v>
      </c>
      <c r="I168" s="26">
        <f>[3]签字版本!J168</f>
        <v>41.52</v>
      </c>
      <c r="J168" s="25" t="str">
        <f>SUBSTITUTE([3]签字版本!K168,MID([3]签字版本!K168,9,7),"*******")</f>
        <v>90908210*******0069254</v>
      </c>
      <c r="K168" s="24" t="str">
        <f>[3]签字版本!L168</f>
        <v>连城县农村信用联社罗坊信用社</v>
      </c>
    </row>
    <row r="169" spans="1:11">
      <c r="A169" s="24" t="str">
        <f>[3]签字版本!A169</f>
        <v>163</v>
      </c>
      <c r="B169" s="24" t="str">
        <f>[3]签字版本!B169</f>
        <v>罗荣生</v>
      </c>
      <c r="C169" s="24" t="str">
        <f>SUBSTITUTE([3]签字版本!C169,MID([3]签字版本!C169,7,8),"********")</f>
        <v>352627********1918</v>
      </c>
      <c r="D169" s="25" t="str">
        <f>SUBSTITUTE([3]签字版本!D169,MID([3]签字版本!D169,4,4),"****")</f>
        <v>136****0954</v>
      </c>
      <c r="E169" s="24" t="str">
        <f>[3]签字版本!E169</f>
        <v>坪上村</v>
      </c>
      <c r="F169" s="26">
        <f>[3]签字版本!F169</f>
        <v>3.98</v>
      </c>
      <c r="G169" s="26">
        <f t="shared" si="4"/>
        <v>3.98</v>
      </c>
      <c r="H169" s="26">
        <f t="shared" si="5"/>
        <v>119.4</v>
      </c>
      <c r="I169" s="26">
        <f>[3]签字版本!J169</f>
        <v>23.88</v>
      </c>
      <c r="J169" s="25" t="str">
        <f>SUBSTITUTE([3]签字版本!K169,MID([3]签字版本!K169,9,7),"*******")</f>
        <v>62218405*******3925</v>
      </c>
      <c r="K169" s="24" t="str">
        <f>[3]签字版本!L169</f>
        <v>连城县农村信用联社罗坊信用社</v>
      </c>
    </row>
    <row r="170" spans="1:11">
      <c r="A170" s="24" t="str">
        <f>[3]签字版本!A170</f>
        <v>164</v>
      </c>
      <c r="B170" s="24" t="str">
        <f>[3]签字版本!B170</f>
        <v>罗桂发</v>
      </c>
      <c r="C170" s="24" t="str">
        <f>SUBSTITUTE([3]签字版本!C170,MID([3]签字版本!C170,7,8),"********")</f>
        <v>352627********1912</v>
      </c>
      <c r="D170" s="25" t="str">
        <f>SUBSTITUTE([3]签字版本!D170,MID([3]签字版本!D170,4,4),"****")</f>
        <v>151****1039</v>
      </c>
      <c r="E170" s="24" t="str">
        <f>[3]签字版本!E170</f>
        <v>坪上村</v>
      </c>
      <c r="F170" s="26">
        <f>[3]签字版本!F170</f>
        <v>4.34</v>
      </c>
      <c r="G170" s="26">
        <f t="shared" si="4"/>
        <v>4.34</v>
      </c>
      <c r="H170" s="26">
        <f t="shared" si="5"/>
        <v>130.2</v>
      </c>
      <c r="I170" s="26">
        <f>[3]签字版本!J170</f>
        <v>26.04</v>
      </c>
      <c r="J170" s="25" t="str">
        <f>SUBSTITUTE([3]签字版本!K170,MID([3]签字版本!K170,9,7),"*******")</f>
        <v>90908210*******0044717</v>
      </c>
      <c r="K170" s="24" t="str">
        <f>[3]签字版本!L170</f>
        <v>连城县农村信用联社罗坊信用社</v>
      </c>
    </row>
    <row r="171" spans="1:11">
      <c r="A171" s="24" t="str">
        <f>[3]签字版本!A171</f>
        <v>165</v>
      </c>
      <c r="B171" s="24" t="str">
        <f>[3]签字版本!B171</f>
        <v>邱岭后</v>
      </c>
      <c r="C171" s="24" t="str">
        <f>SUBSTITUTE([3]签字版本!C171,MID([3]签字版本!C171,7,8),"********")</f>
        <v>352627********1917</v>
      </c>
      <c r="D171" s="25" t="str">
        <f>SUBSTITUTE([3]签字版本!D171,MID([3]签字版本!D171,4,4),"****")</f>
        <v>312****</v>
      </c>
      <c r="E171" s="24" t="str">
        <f>[3]签字版本!E171</f>
        <v>坪上村</v>
      </c>
      <c r="F171" s="26">
        <f>[3]签字版本!F171</f>
        <v>7.27</v>
      </c>
      <c r="G171" s="26">
        <f t="shared" si="4"/>
        <v>7.27</v>
      </c>
      <c r="H171" s="26">
        <f t="shared" si="5"/>
        <v>218.1</v>
      </c>
      <c r="I171" s="26">
        <f>[3]签字版本!J171</f>
        <v>43.62</v>
      </c>
      <c r="J171" s="25" t="str">
        <f>SUBSTITUTE([3]签字版本!K171,MID([3]签字版本!K171,9,7),"*******")</f>
        <v>62218405*******4008</v>
      </c>
      <c r="K171" s="24" t="str">
        <f>[3]签字版本!L171</f>
        <v>连城县农村信用联社罗坊信用社</v>
      </c>
    </row>
    <row r="172" spans="1:11">
      <c r="A172" s="24" t="str">
        <f>[3]签字版本!A172</f>
        <v>166</v>
      </c>
      <c r="B172" s="24" t="str">
        <f>[3]签字版本!B172</f>
        <v>罗发祥</v>
      </c>
      <c r="C172" s="24" t="str">
        <f>SUBSTITUTE([3]签字版本!C172,MID([3]签字版本!C172,7,8),"********")</f>
        <v>352627********1917</v>
      </c>
      <c r="D172" s="25" t="str">
        <f>SUBSTITUTE([3]签字版本!D172,MID([3]签字版本!D172,4,4),"****")</f>
        <v>312****</v>
      </c>
      <c r="E172" s="24" t="str">
        <f>[3]签字版本!E172</f>
        <v>坪上村</v>
      </c>
      <c r="F172" s="26">
        <f>[3]签字版本!F172</f>
        <v>12.17</v>
      </c>
      <c r="G172" s="26">
        <f t="shared" si="4"/>
        <v>12.17</v>
      </c>
      <c r="H172" s="26">
        <f t="shared" si="5"/>
        <v>365.1</v>
      </c>
      <c r="I172" s="26">
        <f>[3]签字版本!J172</f>
        <v>73.02</v>
      </c>
      <c r="J172" s="25" t="str">
        <f>SUBSTITUTE([3]签字版本!K172,MID([3]签字版本!K172,9,7),"*******")</f>
        <v>90908210*******0044708</v>
      </c>
      <c r="K172" s="24" t="str">
        <f>[3]签字版本!L172</f>
        <v>连城县农村信用联社罗坊信用社</v>
      </c>
    </row>
    <row r="173" spans="1:11">
      <c r="A173" s="24" t="str">
        <f>[3]签字版本!A173</f>
        <v>167</v>
      </c>
      <c r="B173" s="24" t="str">
        <f>[3]签字版本!B173</f>
        <v>罗木旺</v>
      </c>
      <c r="C173" s="24" t="str">
        <f>SUBSTITUTE([3]签字版本!C173,MID([3]签字版本!C173,7,8),"********")</f>
        <v>352627********1935</v>
      </c>
      <c r="D173" s="25" t="str">
        <f>SUBSTITUTE([3]签字版本!D173,MID([3]签字版本!D173,4,4),"****")</f>
        <v>136****8864</v>
      </c>
      <c r="E173" s="24" t="str">
        <f>[3]签字版本!E173</f>
        <v>坪上村</v>
      </c>
      <c r="F173" s="26">
        <f>[3]签字版本!F173</f>
        <v>9.68</v>
      </c>
      <c r="G173" s="26">
        <f t="shared" si="4"/>
        <v>9.68</v>
      </c>
      <c r="H173" s="26">
        <f t="shared" si="5"/>
        <v>290.4</v>
      </c>
      <c r="I173" s="26">
        <f>[3]签字版本!J173</f>
        <v>58.08</v>
      </c>
      <c r="J173" s="25" t="str">
        <f>SUBSTITUTE([3]签字版本!K173,MID([3]签字版本!K173,9,7),"*******")</f>
        <v>90908210*******0044744</v>
      </c>
      <c r="K173" s="24" t="str">
        <f>[3]签字版本!L173</f>
        <v>连城县农村信用联社罗坊信用社</v>
      </c>
    </row>
    <row r="174" spans="1:11">
      <c r="A174" s="24" t="str">
        <f>[3]签字版本!A174</f>
        <v>168</v>
      </c>
      <c r="B174" s="24" t="str">
        <f>[3]签字版本!B174</f>
        <v>罗必祥</v>
      </c>
      <c r="C174" s="24" t="str">
        <f>SUBSTITUTE([3]签字版本!C174,MID([3]签字版本!C174,7,8),"********")</f>
        <v>352627********1936</v>
      </c>
      <c r="D174" s="25" t="str">
        <f>SUBSTITUTE([3]签字版本!D174,MID([3]签字版本!D174,4,4),"****")</f>
        <v>136****7833</v>
      </c>
      <c r="E174" s="24" t="str">
        <f>[3]签字版本!E174</f>
        <v>坪上村</v>
      </c>
      <c r="F174" s="26">
        <f>[3]签字版本!F174</f>
        <v>7.55</v>
      </c>
      <c r="G174" s="26">
        <f t="shared" si="4"/>
        <v>7.55</v>
      </c>
      <c r="H174" s="26">
        <f t="shared" si="5"/>
        <v>226.5</v>
      </c>
      <c r="I174" s="26">
        <f>[3]签字版本!J174</f>
        <v>45.3</v>
      </c>
      <c r="J174" s="25" t="str">
        <f>SUBSTITUTE([3]签字版本!K174,MID([3]签字版本!K174,9,7),"*******")</f>
        <v>90908210*******0044682</v>
      </c>
      <c r="K174" s="24" t="str">
        <f>[3]签字版本!L174</f>
        <v>连城县农村信用联社罗坊信用社</v>
      </c>
    </row>
    <row r="175" spans="1:11">
      <c r="A175" s="24" t="str">
        <f>[3]签字版本!A175</f>
        <v>169</v>
      </c>
      <c r="B175" s="24" t="str">
        <f>[3]签字版本!B175</f>
        <v>邱长水</v>
      </c>
      <c r="C175" s="24" t="str">
        <f>SUBSTITUTE([3]签字版本!C175,MID([3]签字版本!C175,7,8),"********")</f>
        <v>352627********1956</v>
      </c>
      <c r="D175" s="25" t="str">
        <f>SUBSTITUTE([3]签字版本!D175,MID([3]签字版本!D175,4,4),"****")</f>
        <v/>
      </c>
      <c r="E175" s="24" t="str">
        <f>[3]签字版本!E175</f>
        <v>坪上村</v>
      </c>
      <c r="F175" s="26">
        <f>[3]签字版本!F175</f>
        <v>6.49</v>
      </c>
      <c r="G175" s="26">
        <f t="shared" si="4"/>
        <v>6.49</v>
      </c>
      <c r="H175" s="26">
        <f t="shared" si="5"/>
        <v>194.7</v>
      </c>
      <c r="I175" s="26">
        <f>[3]签字版本!J175</f>
        <v>38.94</v>
      </c>
      <c r="J175" s="25" t="str">
        <f>SUBSTITUTE([3]签字版本!K175,MID([3]签字版本!K175,9,7),"*******")</f>
        <v>62218405*******4147</v>
      </c>
      <c r="K175" s="24" t="str">
        <f>[3]签字版本!L175</f>
        <v>连城县农村信用联社罗坊信用社</v>
      </c>
    </row>
    <row r="176" spans="1:11">
      <c r="A176" s="24" t="str">
        <f>[3]签字版本!A176</f>
        <v>170</v>
      </c>
      <c r="B176" s="24" t="str">
        <f>[3]签字版本!B176</f>
        <v>邱长荣</v>
      </c>
      <c r="C176" s="24" t="str">
        <f>SUBSTITUTE([3]签字版本!C176,MID([3]签字版本!C176,7,8),"********")</f>
        <v>350825********1912</v>
      </c>
      <c r="D176" s="25" t="str">
        <f>SUBSTITUTE([3]签字版本!D176,MID([3]签字版本!D176,4,4),"****")</f>
        <v/>
      </c>
      <c r="E176" s="24" t="str">
        <f>[3]签字版本!E176</f>
        <v>坪上村</v>
      </c>
      <c r="F176" s="26">
        <f>[3]签字版本!F176</f>
        <v>3.03</v>
      </c>
      <c r="G176" s="26">
        <f t="shared" si="4"/>
        <v>3.03</v>
      </c>
      <c r="H176" s="26">
        <f t="shared" si="5"/>
        <v>90.9</v>
      </c>
      <c r="I176" s="26">
        <f>[3]签字版本!J176</f>
        <v>18.18</v>
      </c>
      <c r="J176" s="25" t="str">
        <f>SUBSTITUTE([3]签字版本!K176,MID([3]签字版本!K176,9,7),"*******")</f>
        <v>62218405*******3289</v>
      </c>
      <c r="K176" s="24" t="str">
        <f>[3]签字版本!L176</f>
        <v>连城县农村信用联社罗坊信用社</v>
      </c>
    </row>
    <row r="177" spans="1:11">
      <c r="A177" s="24" t="str">
        <f>[3]签字版本!A177</f>
        <v>171</v>
      </c>
      <c r="B177" s="24" t="str">
        <f>[3]签字版本!B177</f>
        <v>罗清华</v>
      </c>
      <c r="C177" s="24" t="str">
        <f>SUBSTITUTE([3]签字版本!C177,MID([3]签字版本!C177,7,8),"********")</f>
        <v>352627********1920</v>
      </c>
      <c r="D177" s="25" t="str">
        <f>SUBSTITUTE([3]签字版本!D177,MID([3]签字版本!D177,4,4),"****")</f>
        <v/>
      </c>
      <c r="E177" s="24" t="str">
        <f>[3]签字版本!E177</f>
        <v>坪上村</v>
      </c>
      <c r="F177" s="26">
        <f>[3]签字版本!F177</f>
        <v>8.28</v>
      </c>
      <c r="G177" s="26">
        <f t="shared" si="4"/>
        <v>8.28</v>
      </c>
      <c r="H177" s="26">
        <f t="shared" si="5"/>
        <v>248.4</v>
      </c>
      <c r="I177" s="26">
        <f>[3]签字版本!J177</f>
        <v>49.68</v>
      </c>
      <c r="J177" s="25" t="str">
        <f>SUBSTITUTE([3]签字版本!K177,MID([3]签字版本!K177,9,7),"*******")</f>
        <v>62218405*******3875</v>
      </c>
      <c r="K177" s="24" t="str">
        <f>[3]签字版本!L177</f>
        <v>连城县农村信用联社罗坊信用社</v>
      </c>
    </row>
    <row r="178" spans="1:11">
      <c r="A178" s="24" t="str">
        <f>[3]签字版本!A178</f>
        <v>172</v>
      </c>
      <c r="B178" s="24" t="str">
        <f>[3]签字版本!B178</f>
        <v>罗兴彪</v>
      </c>
      <c r="C178" s="24" t="str">
        <f>SUBSTITUTE([3]签字版本!C178,MID([3]签字版本!C178,7,8),"********")</f>
        <v>352627********1910</v>
      </c>
      <c r="D178" s="25" t="str">
        <f>SUBSTITUTE([3]签字版本!D178,MID([3]签字版本!D178,4,4),"****")</f>
        <v>150****9318</v>
      </c>
      <c r="E178" s="24" t="str">
        <f>[3]签字版本!E178</f>
        <v>坪上村</v>
      </c>
      <c r="F178" s="26">
        <f>[3]签字版本!F178</f>
        <v>17.84</v>
      </c>
      <c r="G178" s="26">
        <f t="shared" si="4"/>
        <v>17.84</v>
      </c>
      <c r="H178" s="26">
        <f t="shared" si="5"/>
        <v>535.2</v>
      </c>
      <c r="I178" s="26">
        <f>[3]签字版本!J178</f>
        <v>107.04</v>
      </c>
      <c r="J178" s="25" t="str">
        <f>SUBSTITUTE([3]签字版本!K178,MID([3]签字版本!K178,9,7),"*******")</f>
        <v>62303611*******5382</v>
      </c>
      <c r="K178" s="24" t="str">
        <f>[3]签字版本!L178</f>
        <v>连城县农村信用联社罗坊信用社</v>
      </c>
    </row>
    <row r="179" spans="1:11">
      <c r="A179" s="24" t="str">
        <f>[3]签字版本!A179</f>
        <v>173</v>
      </c>
      <c r="B179" s="24" t="str">
        <f>[3]签字版本!B179</f>
        <v>罗秉生</v>
      </c>
      <c r="C179" s="24" t="str">
        <f>SUBSTITUTE([3]签字版本!C179,MID([3]签字版本!C179,7,8),"********")</f>
        <v>352627********1918</v>
      </c>
      <c r="D179" s="25" t="str">
        <f>SUBSTITUTE([3]签字版本!D179,MID([3]签字版本!D179,4,4),"****")</f>
        <v>138****4585</v>
      </c>
      <c r="E179" s="24" t="str">
        <f>[3]签字版本!E179</f>
        <v>坪上村</v>
      </c>
      <c r="F179" s="26">
        <f>[3]签字版本!F179</f>
        <v>10.79</v>
      </c>
      <c r="G179" s="26">
        <f t="shared" si="4"/>
        <v>10.79</v>
      </c>
      <c r="H179" s="26">
        <f t="shared" si="5"/>
        <v>323.7</v>
      </c>
      <c r="I179" s="26">
        <f>[3]签字版本!J179</f>
        <v>64.74</v>
      </c>
      <c r="J179" s="25" t="str">
        <f>SUBSTITUTE([3]签字版本!K179,MID([3]签字版本!K179,9,7),"*******")</f>
        <v>90908210*******0044771</v>
      </c>
      <c r="K179" s="24" t="str">
        <f>[3]签字版本!L179</f>
        <v>连城县农村信用联社罗坊信用社</v>
      </c>
    </row>
    <row r="180" spans="1:11">
      <c r="A180" s="24" t="str">
        <f>[3]签字版本!A180</f>
        <v>174</v>
      </c>
      <c r="B180" s="24" t="str">
        <f>[3]签字版本!B180</f>
        <v>罗志生</v>
      </c>
      <c r="C180" s="24" t="str">
        <f>SUBSTITUTE([3]签字版本!C180,MID([3]签字版本!C180,7,8),"********")</f>
        <v>352627********1933</v>
      </c>
      <c r="D180" s="25" t="str">
        <f>SUBSTITUTE([3]签字版本!D180,MID([3]签字版本!D180,4,4),"****")</f>
        <v>138****3923</v>
      </c>
      <c r="E180" s="24" t="str">
        <f>[3]签字版本!E180</f>
        <v>坪上村</v>
      </c>
      <c r="F180" s="26">
        <f>[3]签字版本!F180</f>
        <v>4.32</v>
      </c>
      <c r="G180" s="26">
        <f t="shared" si="4"/>
        <v>4.32</v>
      </c>
      <c r="H180" s="26">
        <f t="shared" si="5"/>
        <v>129.6</v>
      </c>
      <c r="I180" s="26">
        <f>[3]签字版本!J180</f>
        <v>25.92</v>
      </c>
      <c r="J180" s="25" t="str">
        <f>SUBSTITUTE([3]签字版本!K180,MID([3]签字版本!K180,9,7),"*******")</f>
        <v>90908210*******0044691</v>
      </c>
      <c r="K180" s="24" t="str">
        <f>[3]签字版本!L180</f>
        <v>连城县农村信用联社罗坊信用社</v>
      </c>
    </row>
    <row r="181" spans="1:11">
      <c r="A181" s="24" t="str">
        <f>[3]签字版本!A181</f>
        <v>175</v>
      </c>
      <c r="B181" s="24" t="str">
        <f>[3]签字版本!B181</f>
        <v>罗桂彪</v>
      </c>
      <c r="C181" s="24" t="str">
        <f>SUBSTITUTE([3]签字版本!C181,MID([3]签字版本!C181,7,8),"********")</f>
        <v>352627********1915</v>
      </c>
      <c r="D181" s="25" t="str">
        <f>SUBSTITUTE([3]签字版本!D181,MID([3]签字版本!D181,4,4),"****")</f>
        <v>138****1638</v>
      </c>
      <c r="E181" s="24" t="str">
        <f>[3]签字版本!E181</f>
        <v>坪上村</v>
      </c>
      <c r="F181" s="26">
        <f>[3]签字版本!F181</f>
        <v>26.52</v>
      </c>
      <c r="G181" s="26">
        <f t="shared" si="4"/>
        <v>26.52</v>
      </c>
      <c r="H181" s="26">
        <f t="shared" si="5"/>
        <v>795.6</v>
      </c>
      <c r="I181" s="26">
        <f>[3]签字版本!J181</f>
        <v>159.12</v>
      </c>
      <c r="J181" s="25" t="str">
        <f>SUBSTITUTE([3]签字版本!K181,MID([3]签字版本!K181,9,7),"*******")</f>
        <v>90908210*******0044851</v>
      </c>
      <c r="K181" s="24" t="str">
        <f>[3]签字版本!L181</f>
        <v>连城县农村信用联社罗坊信用社</v>
      </c>
    </row>
    <row r="182" spans="1:11">
      <c r="A182" s="24" t="str">
        <f>[3]签字版本!A182</f>
        <v>176</v>
      </c>
      <c r="B182" s="24" t="str">
        <f>[3]签字版本!B182</f>
        <v>罗承坤</v>
      </c>
      <c r="C182" s="24" t="str">
        <f>SUBSTITUTE([3]签字版本!C182,MID([3]签字版本!C182,7,8),"********")</f>
        <v>350825********191X</v>
      </c>
      <c r="D182" s="25" t="str">
        <f>SUBSTITUTE([3]签字版本!D182,MID([3]签字版本!D182,4,4),"****")</f>
        <v/>
      </c>
      <c r="E182" s="24" t="str">
        <f>[3]签字版本!E182</f>
        <v>坪上村</v>
      </c>
      <c r="F182" s="26">
        <f>[3]签字版本!F182</f>
        <v>1.7</v>
      </c>
      <c r="G182" s="26">
        <f t="shared" si="4"/>
        <v>1.7</v>
      </c>
      <c r="H182" s="26">
        <f t="shared" si="5"/>
        <v>51</v>
      </c>
      <c r="I182" s="26">
        <f>[3]签字版本!J182</f>
        <v>10.2</v>
      </c>
      <c r="J182" s="25" t="str">
        <f>SUBSTITUTE([3]签字版本!K182,MID([3]签字版本!K182,9,7),"*******")</f>
        <v>62303611*******2893</v>
      </c>
      <c r="K182" s="24" t="str">
        <f>[3]签字版本!L182</f>
        <v>连城县农村信用联社罗坊信用社</v>
      </c>
    </row>
    <row r="183" spans="1:11">
      <c r="A183" s="24" t="str">
        <f>[3]签字版本!A183</f>
        <v>177</v>
      </c>
      <c r="B183" s="24" t="str">
        <f>[3]签字版本!B183</f>
        <v>邱振兴</v>
      </c>
      <c r="C183" s="24" t="str">
        <f>SUBSTITUTE([3]签字版本!C183,MID([3]签字版本!C183,7,8),"********")</f>
        <v>352627********1913</v>
      </c>
      <c r="D183" s="25" t="str">
        <f>SUBSTITUTE([3]签字版本!D183,MID([3]签字版本!D183,4,4),"****")</f>
        <v>147****3211</v>
      </c>
      <c r="E183" s="24" t="str">
        <f>[3]签字版本!E183</f>
        <v>坪上村</v>
      </c>
      <c r="F183" s="26">
        <f>[3]签字版本!F183</f>
        <v>7.42</v>
      </c>
      <c r="G183" s="26">
        <f t="shared" si="4"/>
        <v>7.42</v>
      </c>
      <c r="H183" s="26">
        <f t="shared" si="5"/>
        <v>222.6</v>
      </c>
      <c r="I183" s="26">
        <f>[3]签字版本!J183</f>
        <v>44.52</v>
      </c>
      <c r="J183" s="25" t="str">
        <f>SUBSTITUTE([3]签字版本!K183,MID([3]签字版本!K183,9,7),"*******")</f>
        <v>90908210*******0044584</v>
      </c>
      <c r="K183" s="24" t="str">
        <f>[3]签字版本!L183</f>
        <v>连城县农村信用联社罗坊信用社</v>
      </c>
    </row>
    <row r="184" spans="1:11">
      <c r="A184" s="24" t="str">
        <f>[3]签字版本!A184</f>
        <v>178</v>
      </c>
      <c r="B184" s="24" t="str">
        <f>[3]签字版本!B184</f>
        <v>罗林森</v>
      </c>
      <c r="C184" s="24" t="str">
        <f>SUBSTITUTE([3]签字版本!C184,MID([3]签字版本!C184,7,8),"********")</f>
        <v>352627********191X</v>
      </c>
      <c r="D184" s="25" t="str">
        <f>SUBSTITUTE([3]签字版本!D184,MID([3]签字版本!D184,4,4),"****")</f>
        <v>135****9571</v>
      </c>
      <c r="E184" s="24" t="str">
        <f>[3]签字版本!E184</f>
        <v>坪上村</v>
      </c>
      <c r="F184" s="26">
        <f>[3]签字版本!F184</f>
        <v>5.24</v>
      </c>
      <c r="G184" s="26">
        <f t="shared" si="4"/>
        <v>5.24</v>
      </c>
      <c r="H184" s="26">
        <f t="shared" si="5"/>
        <v>157.2</v>
      </c>
      <c r="I184" s="26">
        <f>[3]签字版本!J184</f>
        <v>31.44</v>
      </c>
      <c r="J184" s="25" t="str">
        <f>SUBSTITUTE([3]签字版本!K184,MID([3]签字版本!K184,9,7),"*******")</f>
        <v>90908210*******0044600</v>
      </c>
      <c r="K184" s="24" t="str">
        <f>[3]签字版本!L184</f>
        <v>连城县农村信用联社罗坊信用社</v>
      </c>
    </row>
    <row r="185" spans="1:11">
      <c r="A185" s="24" t="str">
        <f>[3]签字版本!A185</f>
        <v>179</v>
      </c>
      <c r="B185" s="24" t="str">
        <f>[3]签字版本!B185</f>
        <v>刘富金</v>
      </c>
      <c r="C185" s="24" t="str">
        <f>SUBSTITUTE([3]签字版本!C185,MID([3]签字版本!C185,7,8),"********")</f>
        <v>352627********1949</v>
      </c>
      <c r="D185" s="25" t="str">
        <f>SUBSTITUTE([3]签字版本!D185,MID([3]签字版本!D185,4,4),"****")</f>
        <v/>
      </c>
      <c r="E185" s="24" t="str">
        <f>[3]签字版本!E185</f>
        <v>坪上村</v>
      </c>
      <c r="F185" s="26">
        <f>[3]签字版本!F185</f>
        <v>5.25</v>
      </c>
      <c r="G185" s="26">
        <f t="shared" si="4"/>
        <v>5.25</v>
      </c>
      <c r="H185" s="26">
        <f t="shared" si="5"/>
        <v>157.5</v>
      </c>
      <c r="I185" s="26">
        <f>[3]签字版本!J185</f>
        <v>31.5</v>
      </c>
      <c r="J185" s="25" t="str">
        <f>SUBSTITUTE([3]签字版本!K185,MID([3]签字版本!K185,9,7),"*******")</f>
        <v>62218050*******784</v>
      </c>
      <c r="K185" s="24" t="str">
        <f>[3]签字版本!L185</f>
        <v>连城县农村信用联社罗坊信用社</v>
      </c>
    </row>
    <row r="186" spans="1:11">
      <c r="A186" s="24" t="str">
        <f>[3]签字版本!A186</f>
        <v>180</v>
      </c>
      <c r="B186" s="24" t="str">
        <f>[3]签字版本!B186</f>
        <v>罗祯仪</v>
      </c>
      <c r="C186" s="24" t="str">
        <f>SUBSTITUTE([3]签字版本!C186,MID([3]签字版本!C186,7,8),"********")</f>
        <v>352627********1915</v>
      </c>
      <c r="D186" s="25" t="str">
        <f>SUBSTITUTE([3]签字版本!D186,MID([3]签字版本!D186,4,4),"****")</f>
        <v>182****6153</v>
      </c>
      <c r="E186" s="24" t="str">
        <f>[3]签字版本!E186</f>
        <v>坪上村</v>
      </c>
      <c r="F186" s="26">
        <f>[3]签字版本!F186</f>
        <v>2.2</v>
      </c>
      <c r="G186" s="26">
        <f t="shared" si="4"/>
        <v>2.2</v>
      </c>
      <c r="H186" s="26">
        <f t="shared" si="5"/>
        <v>66</v>
      </c>
      <c r="I186" s="26">
        <f>[3]签字版本!J186</f>
        <v>13.2</v>
      </c>
      <c r="J186" s="25" t="str">
        <f>SUBSTITUTE([3]签字版本!K186,MID([3]签字版本!K186,9,7),"*******")</f>
        <v>90908210*******0216363</v>
      </c>
      <c r="K186" s="24" t="str">
        <f>[3]签字版本!L186</f>
        <v>连城县农村信用联社罗坊信用社</v>
      </c>
    </row>
    <row r="187" spans="1:11">
      <c r="A187" s="24" t="str">
        <f>[3]签字版本!A187</f>
        <v>181</v>
      </c>
      <c r="B187" s="24" t="str">
        <f>[3]签字版本!B187</f>
        <v>童三金</v>
      </c>
      <c r="C187" s="24" t="str">
        <f>SUBSTITUTE([3]签字版本!C187,MID([3]签字版本!C187,7,8),"********")</f>
        <v>352627********1921</v>
      </c>
      <c r="D187" s="25" t="str">
        <f>SUBSTITUTE([3]签字版本!D187,MID([3]签字版本!D187,4,4),"****")</f>
        <v/>
      </c>
      <c r="E187" s="24" t="str">
        <f>[3]签字版本!E187</f>
        <v>坪上村</v>
      </c>
      <c r="F187" s="26">
        <f>[3]签字版本!F187</f>
        <v>6.48</v>
      </c>
      <c r="G187" s="26">
        <f t="shared" si="4"/>
        <v>6.48</v>
      </c>
      <c r="H187" s="26">
        <f t="shared" si="5"/>
        <v>194.4</v>
      </c>
      <c r="I187" s="26">
        <f>[3]签字版本!J187</f>
        <v>38.88</v>
      </c>
      <c r="J187" s="25" t="str">
        <f>SUBSTITUTE([3]签字版本!K187,MID([3]签字版本!K187,9,7),"*******")</f>
        <v>62218405*******3685</v>
      </c>
      <c r="K187" s="24" t="str">
        <f>[3]签字版本!L187</f>
        <v>连城县农村信用联社罗坊信用社</v>
      </c>
    </row>
    <row r="188" spans="1:11">
      <c r="A188" s="24" t="str">
        <f>[3]签字版本!A188</f>
        <v>182</v>
      </c>
      <c r="B188" s="24" t="str">
        <f>[3]签字版本!B188</f>
        <v>邱年福</v>
      </c>
      <c r="C188" s="24" t="str">
        <f>SUBSTITUTE([3]签字版本!C188,MID([3]签字版本!C188,7,8),"********")</f>
        <v>352627********1912</v>
      </c>
      <c r="D188" s="25" t="str">
        <f>SUBSTITUTE([3]签字版本!D188,MID([3]签字版本!D188,4,4),"****")</f>
        <v>138****5713</v>
      </c>
      <c r="E188" s="24" t="str">
        <f>[3]签字版本!E188</f>
        <v>坪上村</v>
      </c>
      <c r="F188" s="26">
        <f>[3]签字版本!F188</f>
        <v>6.78</v>
      </c>
      <c r="G188" s="26">
        <f t="shared" si="4"/>
        <v>6.78</v>
      </c>
      <c r="H188" s="26">
        <f t="shared" si="5"/>
        <v>203.4</v>
      </c>
      <c r="I188" s="26">
        <f>[3]签字版本!J188</f>
        <v>40.68</v>
      </c>
      <c r="J188" s="25" t="str">
        <f>SUBSTITUTE([3]签字版本!K188,MID([3]签字版本!K188,9,7),"*******")</f>
        <v>90908210*******0044655</v>
      </c>
      <c r="K188" s="24" t="str">
        <f>[3]签字版本!L188</f>
        <v>连城县农村信用联社罗坊信用社</v>
      </c>
    </row>
    <row r="189" spans="1:11">
      <c r="A189" s="24" t="str">
        <f>[3]签字版本!A189</f>
        <v>183</v>
      </c>
      <c r="B189" s="24" t="str">
        <f>[3]签字版本!B189</f>
        <v>罗桂生</v>
      </c>
      <c r="C189" s="24" t="str">
        <f>SUBSTITUTE([3]签字版本!C189,MID([3]签字版本!C189,7,8),"********")</f>
        <v>352627********1911</v>
      </c>
      <c r="D189" s="25" t="str">
        <f>SUBSTITUTE([3]签字版本!D189,MID([3]签字版本!D189,4,4),"****")</f>
        <v>135****0400</v>
      </c>
      <c r="E189" s="24" t="str">
        <f>[3]签字版本!E189</f>
        <v>坪上村</v>
      </c>
      <c r="F189" s="26">
        <f>[3]签字版本!F189</f>
        <v>1.52</v>
      </c>
      <c r="G189" s="26">
        <f t="shared" si="4"/>
        <v>1.52</v>
      </c>
      <c r="H189" s="26">
        <f t="shared" si="5"/>
        <v>45.6</v>
      </c>
      <c r="I189" s="26">
        <f>[3]签字版本!J189</f>
        <v>9.12</v>
      </c>
      <c r="J189" s="25" t="str">
        <f>SUBSTITUTE([3]签字版本!K189,MID([3]签字版本!K189,9,7),"*******")</f>
        <v>62303615*******5831</v>
      </c>
      <c r="K189" s="24" t="str">
        <f>[3]签字版本!L189</f>
        <v>连城县农村信用联社罗坊信用社</v>
      </c>
    </row>
    <row r="190" spans="1:11">
      <c r="A190" s="24" t="str">
        <f>[3]签字版本!A190</f>
        <v>184</v>
      </c>
      <c r="B190" s="24" t="str">
        <f>[3]签字版本!B190</f>
        <v>罗阅明</v>
      </c>
      <c r="C190" s="24" t="str">
        <f>SUBSTITUTE([3]签字版本!C190,MID([3]签字版本!C190,7,8),"********")</f>
        <v>352627********1916</v>
      </c>
      <c r="D190" s="25" t="str">
        <f>SUBSTITUTE([3]签字版本!D190,MID([3]签字版本!D190,4,4),"****")</f>
        <v>135****7287</v>
      </c>
      <c r="E190" s="24" t="str">
        <f>[3]签字版本!E190</f>
        <v>坪上村</v>
      </c>
      <c r="F190" s="26">
        <f>[3]签字版本!F190</f>
        <v>6.4</v>
      </c>
      <c r="G190" s="26">
        <f t="shared" si="4"/>
        <v>6.4</v>
      </c>
      <c r="H190" s="26">
        <f t="shared" si="5"/>
        <v>192</v>
      </c>
      <c r="I190" s="26">
        <f>[3]签字版本!J190</f>
        <v>38.4</v>
      </c>
      <c r="J190" s="25" t="str">
        <f>SUBSTITUTE([3]签字版本!K190,MID([3]签字版本!K190,9,7),"*******")</f>
        <v>62303611*******2533</v>
      </c>
      <c r="K190" s="24" t="str">
        <f>[3]签字版本!L190</f>
        <v>连城县农村信用联社罗坊信用社</v>
      </c>
    </row>
    <row r="191" spans="1:11">
      <c r="A191" s="24" t="str">
        <f>[3]签字版本!A191</f>
        <v>185</v>
      </c>
      <c r="B191" s="24" t="str">
        <f>[3]签字版本!B191</f>
        <v>马秀招</v>
      </c>
      <c r="C191" s="24" t="str">
        <f>SUBSTITUTE([3]签字版本!C191,MID([3]签字版本!C191,7,8),"********")</f>
        <v>352627********194X</v>
      </c>
      <c r="D191" s="25" t="str">
        <f>SUBSTITUTE([3]签字版本!D191,MID([3]签字版本!D191,4,4),"****")</f>
        <v>177****5727</v>
      </c>
      <c r="E191" s="24" t="str">
        <f>[3]签字版本!E191</f>
        <v>坪上村</v>
      </c>
      <c r="F191" s="26">
        <f>[3]签字版本!F191</f>
        <v>5.63</v>
      </c>
      <c r="G191" s="26">
        <f t="shared" si="4"/>
        <v>5.63</v>
      </c>
      <c r="H191" s="26">
        <f t="shared" si="5"/>
        <v>168.9</v>
      </c>
      <c r="I191" s="26">
        <f>[3]签字版本!J191</f>
        <v>33.78</v>
      </c>
      <c r="J191" s="25" t="str">
        <f>SUBSTITUTE([3]签字版本!K191,MID([3]签字版本!K191,9,7),"*******")</f>
        <v>62218405*******4121</v>
      </c>
      <c r="K191" s="24" t="str">
        <f>[3]签字版本!L191</f>
        <v>连城县农村信用联社罗坊信用社</v>
      </c>
    </row>
    <row r="192" spans="1:11">
      <c r="A192" s="24" t="str">
        <f>[3]签字版本!A192</f>
        <v>186</v>
      </c>
      <c r="B192" s="24" t="str">
        <f>[3]签字版本!B192</f>
        <v>罗日明</v>
      </c>
      <c r="C192" s="24" t="str">
        <f>SUBSTITUTE([3]签字版本!C192,MID([3]签字版本!C192,7,8),"********")</f>
        <v>352627********1933</v>
      </c>
      <c r="D192" s="25" t="str">
        <f>SUBSTITUTE([3]签字版本!D192,MID([3]签字版本!D192,4,4),"****")</f>
        <v>134****9396</v>
      </c>
      <c r="E192" s="24" t="str">
        <f>[3]签字版本!E192</f>
        <v>坪上村</v>
      </c>
      <c r="F192" s="26">
        <f>[3]签字版本!F192</f>
        <v>2.59</v>
      </c>
      <c r="G192" s="26">
        <f t="shared" si="4"/>
        <v>2.59</v>
      </c>
      <c r="H192" s="26">
        <f t="shared" si="5"/>
        <v>77.7</v>
      </c>
      <c r="I192" s="26">
        <f>[3]签字版本!J192</f>
        <v>15.54</v>
      </c>
      <c r="J192" s="25" t="str">
        <f>SUBSTITUTE([3]签字版本!K192,MID([3]签字版本!K192,9,7),"*******")</f>
        <v>90908210*******0065926</v>
      </c>
      <c r="K192" s="24" t="str">
        <f>[3]签字版本!L192</f>
        <v>连城县农村信用联社罗坊信用社</v>
      </c>
    </row>
    <row r="193" spans="1:11">
      <c r="A193" s="24" t="str">
        <f>[3]签字版本!A193</f>
        <v>187</v>
      </c>
      <c r="B193" s="24" t="str">
        <f>[3]签字版本!B193</f>
        <v>邱木盛</v>
      </c>
      <c r="C193" s="24" t="str">
        <f>SUBSTITUTE([3]签字版本!C193,MID([3]签字版本!C193,7,8),"********")</f>
        <v>352627********1910</v>
      </c>
      <c r="D193" s="25" t="str">
        <f>SUBSTITUTE([3]签字版本!D193,MID([3]签字版本!D193,4,4),"****")</f>
        <v>135****0649</v>
      </c>
      <c r="E193" s="24" t="str">
        <f>[3]签字版本!E193</f>
        <v>坪上村</v>
      </c>
      <c r="F193" s="26">
        <f>[3]签字版本!F193</f>
        <v>8.1</v>
      </c>
      <c r="G193" s="26">
        <f t="shared" si="4"/>
        <v>8.1</v>
      </c>
      <c r="H193" s="26">
        <f t="shared" si="5"/>
        <v>243</v>
      </c>
      <c r="I193" s="26">
        <f>[3]签字版本!J193</f>
        <v>48.6</v>
      </c>
      <c r="J193" s="25" t="str">
        <f>SUBSTITUTE([3]签字版本!K193,MID([3]签字版本!K193,9,7),"*******")</f>
        <v>90908210*******0044575</v>
      </c>
      <c r="K193" s="24" t="str">
        <f>[3]签字版本!L193</f>
        <v>连城县农村信用联社罗坊信用社</v>
      </c>
    </row>
    <row r="194" spans="1:11">
      <c r="A194" s="24" t="str">
        <f>[3]签字版本!A194</f>
        <v>188</v>
      </c>
      <c r="B194" s="24" t="str">
        <f>[3]签字版本!B194</f>
        <v>罗晓明</v>
      </c>
      <c r="C194" s="24" t="str">
        <f>SUBSTITUTE([3]签字版本!C194,MID([3]签字版本!C194,7,8),"********")</f>
        <v>352627********1936</v>
      </c>
      <c r="D194" s="25" t="str">
        <f>SUBSTITUTE([3]签字版本!D194,MID([3]签字版本!D194,4,4),"****")</f>
        <v>312****</v>
      </c>
      <c r="E194" s="24" t="str">
        <f>[3]签字版本!E194</f>
        <v>坪上村</v>
      </c>
      <c r="F194" s="26">
        <f>[3]签字版本!F194</f>
        <v>0.57</v>
      </c>
      <c r="G194" s="26">
        <f t="shared" si="4"/>
        <v>0.57</v>
      </c>
      <c r="H194" s="26">
        <f t="shared" si="5"/>
        <v>17.1</v>
      </c>
      <c r="I194" s="26">
        <f>[3]签字版本!J194</f>
        <v>3.42</v>
      </c>
      <c r="J194" s="25" t="str">
        <f>SUBSTITUTE([3]签字版本!K194,MID([3]签字版本!K194,9,7),"*******")</f>
        <v>90908210*******0044593</v>
      </c>
      <c r="K194" s="24" t="str">
        <f>[3]签字版本!L194</f>
        <v>连城县农村信用联社罗坊信用社</v>
      </c>
    </row>
    <row r="195" spans="1:11">
      <c r="A195" s="24" t="str">
        <f>[3]签字版本!A195</f>
        <v>189</v>
      </c>
      <c r="B195" s="24" t="str">
        <f>[3]签字版本!B195</f>
        <v>邱跃宗</v>
      </c>
      <c r="C195" s="24" t="str">
        <f>SUBSTITUTE([3]签字版本!C195,MID([3]签字版本!C195,7,8),"********")</f>
        <v>352627********1930</v>
      </c>
      <c r="D195" s="25" t="str">
        <f>SUBSTITUTE([3]签字版本!D195,MID([3]签字版本!D195,4,4),"****")</f>
        <v>182****9645</v>
      </c>
      <c r="E195" s="24" t="str">
        <f>[3]签字版本!E195</f>
        <v>坪上村</v>
      </c>
      <c r="F195" s="26">
        <f>[3]签字版本!F195</f>
        <v>3.02</v>
      </c>
      <c r="G195" s="26">
        <f t="shared" si="4"/>
        <v>3.02</v>
      </c>
      <c r="H195" s="26">
        <f t="shared" si="5"/>
        <v>90.6</v>
      </c>
      <c r="I195" s="26">
        <f>[3]签字版本!J195</f>
        <v>18.12</v>
      </c>
      <c r="J195" s="25" t="str">
        <f>SUBSTITUTE([3]签字版本!K195,MID([3]签字版本!K195,9,7),"*******")</f>
        <v>90908210*******0044888</v>
      </c>
      <c r="K195" s="24" t="str">
        <f>[3]签字版本!L195</f>
        <v>连城县农村信用联社罗坊信用社</v>
      </c>
    </row>
    <row r="196" spans="1:11">
      <c r="A196" s="24" t="str">
        <f>[3]签字版本!A196</f>
        <v>190</v>
      </c>
      <c r="B196" s="24" t="str">
        <f>[3]签字版本!B196</f>
        <v>邱云宗</v>
      </c>
      <c r="C196" s="24" t="str">
        <f>SUBSTITUTE([3]签字版本!C196,MID([3]签字版本!C196,7,8),"********")</f>
        <v>350825********1933</v>
      </c>
      <c r="D196" s="25" t="str">
        <f>SUBSTITUTE([3]签字版本!D196,MID([3]签字版本!D196,4,4),"****")</f>
        <v>151****7417</v>
      </c>
      <c r="E196" s="24" t="str">
        <f>[3]签字版本!E196</f>
        <v>坪上村</v>
      </c>
      <c r="F196" s="26">
        <f>[3]签字版本!F196</f>
        <v>6.53</v>
      </c>
      <c r="G196" s="26">
        <f t="shared" si="4"/>
        <v>6.53</v>
      </c>
      <c r="H196" s="26">
        <f t="shared" si="5"/>
        <v>195.9</v>
      </c>
      <c r="I196" s="26">
        <f>[3]签字版本!J196</f>
        <v>39.18</v>
      </c>
      <c r="J196" s="25" t="str">
        <f>SUBSTITUTE([3]签字版本!K196,MID([3]签字版本!K196,9,7),"*******")</f>
        <v>90908210*******0044931</v>
      </c>
      <c r="K196" s="24" t="str">
        <f>[3]签字版本!L196</f>
        <v>连城县农村信用联社罗坊信用社</v>
      </c>
    </row>
    <row r="197" spans="1:11">
      <c r="A197" s="24" t="str">
        <f>[3]签字版本!A197</f>
        <v>191</v>
      </c>
      <c r="B197" s="24" t="str">
        <f>[3]签字版本!B197</f>
        <v>邱水旺</v>
      </c>
      <c r="C197" s="24" t="str">
        <f>SUBSTITUTE([3]签字版本!C197,MID([3]签字版本!C197,7,8),"********")</f>
        <v>352627********1919</v>
      </c>
      <c r="D197" s="25" t="str">
        <f>SUBSTITUTE([3]签字版本!D197,MID([3]签字版本!D197,4,4),"****")</f>
        <v>138****9635</v>
      </c>
      <c r="E197" s="24" t="str">
        <f>[3]签字版本!E197</f>
        <v>坪上村</v>
      </c>
      <c r="F197" s="26">
        <f>[3]签字版本!F197</f>
        <v>1.55</v>
      </c>
      <c r="G197" s="26">
        <f t="shared" si="4"/>
        <v>1.55</v>
      </c>
      <c r="H197" s="26">
        <f t="shared" si="5"/>
        <v>46.5</v>
      </c>
      <c r="I197" s="26">
        <f>[3]签字版本!J197</f>
        <v>9.3</v>
      </c>
      <c r="J197" s="25" t="str">
        <f>SUBSTITUTE([3]签字版本!K197,MID([3]签字版本!K197,9,7),"*******")</f>
        <v>62218405*******5136</v>
      </c>
      <c r="K197" s="24" t="str">
        <f>[3]签字版本!L197</f>
        <v>连城县农村信用联社罗坊信用社</v>
      </c>
    </row>
    <row r="198" spans="1:11">
      <c r="A198" s="24" t="str">
        <f>[3]签字版本!A198</f>
        <v>192</v>
      </c>
      <c r="B198" s="24" t="str">
        <f>[3]签字版本!B198</f>
        <v>邱福宗</v>
      </c>
      <c r="C198" s="24" t="str">
        <f>SUBSTITUTE([3]签字版本!C198,MID([3]签字版本!C198,7,8),"********")</f>
        <v>352627********1916</v>
      </c>
      <c r="D198" s="25" t="str">
        <f>SUBSTITUTE([3]签字版本!D198,MID([3]签字版本!D198,4,4),"****")</f>
        <v>152****2638</v>
      </c>
      <c r="E198" s="24" t="str">
        <f>[3]签字版本!E198</f>
        <v>坪上村</v>
      </c>
      <c r="F198" s="26">
        <f>[3]签字版本!F198</f>
        <v>9.34</v>
      </c>
      <c r="G198" s="26">
        <f t="shared" si="4"/>
        <v>9.34</v>
      </c>
      <c r="H198" s="26">
        <f t="shared" si="5"/>
        <v>280.2</v>
      </c>
      <c r="I198" s="26">
        <f>[3]签字版本!J198</f>
        <v>56.04</v>
      </c>
      <c r="J198" s="25" t="str">
        <f>SUBSTITUTE([3]签字版本!K198,MID([3]签字版本!K198,9,7),"*******")</f>
        <v>62218405*******4998</v>
      </c>
      <c r="K198" s="24" t="str">
        <f>[3]签字版本!L198</f>
        <v>连城县农村信用联社罗坊信用社</v>
      </c>
    </row>
    <row r="199" spans="1:11">
      <c r="A199" s="24" t="str">
        <f>[3]签字版本!A199</f>
        <v>193</v>
      </c>
      <c r="B199" s="24" t="str">
        <f>[3]签字版本!B199</f>
        <v>邱金宗</v>
      </c>
      <c r="C199" s="24" t="str">
        <f>SUBSTITUTE([3]签字版本!C199,MID([3]签字版本!C199,7,8),"********")</f>
        <v>352627********1913</v>
      </c>
      <c r="D199" s="25" t="str">
        <f>SUBSTITUTE([3]签字版本!D199,MID([3]签字版本!D199,4,4),"****")</f>
        <v>139****5670</v>
      </c>
      <c r="E199" s="24" t="str">
        <f>[3]签字版本!E199</f>
        <v>坪上村</v>
      </c>
      <c r="F199" s="26">
        <f>[3]签字版本!F199</f>
        <v>8.33</v>
      </c>
      <c r="G199" s="26">
        <f t="shared" ref="G199:G262" si="6">F199</f>
        <v>8.33</v>
      </c>
      <c r="H199" s="26">
        <f t="shared" ref="H199:H262" si="7">G199*30</f>
        <v>249.9</v>
      </c>
      <c r="I199" s="26">
        <f>[3]签字版本!J199</f>
        <v>49.98</v>
      </c>
      <c r="J199" s="25" t="str">
        <f>SUBSTITUTE([3]签字版本!K199,MID([3]签字版本!K199,9,7),"*******")</f>
        <v>90908210*******0044806</v>
      </c>
      <c r="K199" s="24" t="str">
        <f>[3]签字版本!L199</f>
        <v>连城县农村信用联社罗坊信用社</v>
      </c>
    </row>
    <row r="200" spans="1:11">
      <c r="A200" s="24" t="str">
        <f>[3]签字版本!A200</f>
        <v>194</v>
      </c>
      <c r="B200" s="24" t="str">
        <f>[3]签字版本!B200</f>
        <v>邱钟宗</v>
      </c>
      <c r="C200" s="24" t="str">
        <f>SUBSTITUTE([3]签字版本!C200,MID([3]签字版本!C200,7,8),"********")</f>
        <v>352627********1917</v>
      </c>
      <c r="D200" s="25" t="str">
        <f>SUBSTITUTE([3]签字版本!D200,MID([3]签字版本!D200,4,4),"****")</f>
        <v>153****5063</v>
      </c>
      <c r="E200" s="24" t="str">
        <f>[3]签字版本!E200</f>
        <v>坪上村</v>
      </c>
      <c r="F200" s="26">
        <f>[3]签字版本!F200</f>
        <v>7.09</v>
      </c>
      <c r="G200" s="26">
        <f t="shared" si="6"/>
        <v>7.09</v>
      </c>
      <c r="H200" s="26">
        <f t="shared" si="7"/>
        <v>212.7</v>
      </c>
      <c r="I200" s="26">
        <f>[3]签字版本!J200</f>
        <v>42.54</v>
      </c>
      <c r="J200" s="25" t="str">
        <f>SUBSTITUTE([3]签字版本!K200,MID([3]签字版本!K200,9,7),"*******")</f>
        <v>90908210*******0044986</v>
      </c>
      <c r="K200" s="24" t="str">
        <f>[3]签字版本!L200</f>
        <v>连城县农村信用联社罗坊信用社</v>
      </c>
    </row>
    <row r="201" spans="1:11">
      <c r="A201" s="24" t="str">
        <f>[3]签字版本!A201</f>
        <v>195</v>
      </c>
      <c r="B201" s="24" t="str">
        <f>[3]签字版本!B201</f>
        <v>邱伸宗</v>
      </c>
      <c r="C201" s="24" t="str">
        <f>SUBSTITUTE([3]签字版本!C201,MID([3]签字版本!C201,7,8),"********")</f>
        <v>352627********1937</v>
      </c>
      <c r="D201" s="25" t="str">
        <f>SUBSTITUTE([3]签字版本!D201,MID([3]签字版本!D201,4,4),"****")</f>
        <v>183****0559</v>
      </c>
      <c r="E201" s="24" t="str">
        <f>[3]签字版本!E201</f>
        <v>坪上村</v>
      </c>
      <c r="F201" s="26">
        <f>[3]签字版本!F201</f>
        <v>8.32</v>
      </c>
      <c r="G201" s="26">
        <f t="shared" si="6"/>
        <v>8.32</v>
      </c>
      <c r="H201" s="26">
        <f t="shared" si="7"/>
        <v>249.6</v>
      </c>
      <c r="I201" s="26">
        <f>[3]签字版本!J201</f>
        <v>49.92</v>
      </c>
      <c r="J201" s="25" t="str">
        <f>SUBSTITUTE([3]签字版本!K201,MID([3]签字版本!K201,9,7),"*******")</f>
        <v>90908210*******0044780</v>
      </c>
      <c r="K201" s="24" t="str">
        <f>[3]签字版本!L201</f>
        <v>连城县农村信用联社罗坊信用社</v>
      </c>
    </row>
    <row r="202" spans="1:11">
      <c r="A202" s="24" t="str">
        <f>[3]签字版本!A202</f>
        <v>196</v>
      </c>
      <c r="B202" s="24" t="str">
        <f>[3]签字版本!B202</f>
        <v>邱传发</v>
      </c>
      <c r="C202" s="24" t="str">
        <f>SUBSTITUTE([3]签字版本!C202,MID([3]签字版本!C202,7,8),"********")</f>
        <v>352627********1936</v>
      </c>
      <c r="D202" s="25" t="str">
        <f>SUBSTITUTE([3]签字版本!D202,MID([3]签字版本!D202,4,4),"****")</f>
        <v>151****1352</v>
      </c>
      <c r="E202" s="24" t="str">
        <f>[3]签字版本!E202</f>
        <v>坪上村</v>
      </c>
      <c r="F202" s="26">
        <f>[3]签字版本!F202</f>
        <v>6.09</v>
      </c>
      <c r="G202" s="26">
        <f t="shared" si="6"/>
        <v>6.09</v>
      </c>
      <c r="H202" s="26">
        <f t="shared" si="7"/>
        <v>182.7</v>
      </c>
      <c r="I202" s="26">
        <f>[3]签字版本!J202</f>
        <v>36.54</v>
      </c>
      <c r="J202" s="25" t="str">
        <f>SUBSTITUTE([3]签字版本!K202,MID([3]签字版本!K202,9,7),"*******")</f>
        <v>90908210*******0044995</v>
      </c>
      <c r="K202" s="24" t="str">
        <f>[3]签字版本!L202</f>
        <v>连城县农村信用联社罗坊信用社</v>
      </c>
    </row>
    <row r="203" spans="1:11">
      <c r="A203" s="24" t="str">
        <f>[3]签字版本!A203</f>
        <v>197</v>
      </c>
      <c r="B203" s="24" t="str">
        <f>[3]签字版本!B203</f>
        <v>邱生发</v>
      </c>
      <c r="C203" s="24" t="str">
        <f>SUBSTITUTE([3]签字版本!C203,MID([3]签字版本!C203,7,8),"********")</f>
        <v>352627********191X</v>
      </c>
      <c r="D203" s="25" t="str">
        <f>SUBSTITUTE([3]签字版本!D203,MID([3]签字版本!D203,4,4),"****")</f>
        <v>152****9227</v>
      </c>
      <c r="E203" s="24" t="str">
        <f>[3]签字版本!E203</f>
        <v>坪上村</v>
      </c>
      <c r="F203" s="26">
        <f>[3]签字版本!F203</f>
        <v>3.29</v>
      </c>
      <c r="G203" s="26">
        <f t="shared" si="6"/>
        <v>3.29</v>
      </c>
      <c r="H203" s="26">
        <f t="shared" si="7"/>
        <v>98.7</v>
      </c>
      <c r="I203" s="26">
        <f>[3]签字版本!J203</f>
        <v>19.74</v>
      </c>
      <c r="J203" s="25" t="str">
        <f>SUBSTITUTE([3]签字版本!K203,MID([3]签字版本!K203,9,7),"*******")</f>
        <v>90908210*******0171446</v>
      </c>
      <c r="K203" s="24" t="str">
        <f>[3]签字版本!L203</f>
        <v>连城县农村信用联社罗坊信用社</v>
      </c>
    </row>
    <row r="204" spans="1:11">
      <c r="A204" s="24" t="str">
        <f>[3]签字版本!A204</f>
        <v>198</v>
      </c>
      <c r="B204" s="24" t="str">
        <f>[3]签字版本!B204</f>
        <v>邱茂开</v>
      </c>
      <c r="C204" s="24" t="str">
        <f>SUBSTITUTE([3]签字版本!C204,MID([3]签字版本!C204,7,8),"********")</f>
        <v>352627********1916</v>
      </c>
      <c r="D204" s="25" t="str">
        <f>SUBSTITUTE([3]签字版本!D204,MID([3]签字版本!D204,4,4),"****")</f>
        <v>150****0868</v>
      </c>
      <c r="E204" s="24" t="str">
        <f>[3]签字版本!E204</f>
        <v>坪上村</v>
      </c>
      <c r="F204" s="26">
        <f>[3]签字版本!F204</f>
        <v>13.4</v>
      </c>
      <c r="G204" s="26">
        <f t="shared" si="6"/>
        <v>13.4</v>
      </c>
      <c r="H204" s="26">
        <f t="shared" si="7"/>
        <v>402</v>
      </c>
      <c r="I204" s="26">
        <f>[3]签字版本!J204</f>
        <v>80.4</v>
      </c>
      <c r="J204" s="25" t="str">
        <f>SUBSTITUTE([3]签字版本!K204,MID([3]签字版本!K204,9,7),"*******")</f>
        <v>62218405*******4931</v>
      </c>
      <c r="K204" s="24" t="str">
        <f>[3]签字版本!L204</f>
        <v>连城县农村信用联社罗坊信用社</v>
      </c>
    </row>
    <row r="205" spans="1:11">
      <c r="A205" s="24" t="str">
        <f>[3]签字版本!A205</f>
        <v>199</v>
      </c>
      <c r="B205" s="24" t="str">
        <f>[3]签字版本!B205</f>
        <v>邱树开</v>
      </c>
      <c r="C205" s="24" t="str">
        <f>SUBSTITUTE([3]签字版本!C205,MID([3]签字版本!C205,7,8),"********")</f>
        <v>352627********1915</v>
      </c>
      <c r="D205" s="25" t="str">
        <f>SUBSTITUTE([3]签字版本!D205,MID([3]签字版本!D205,4,4),"****")</f>
        <v>134****1655</v>
      </c>
      <c r="E205" s="24" t="str">
        <f>[3]签字版本!E205</f>
        <v>坪上村</v>
      </c>
      <c r="F205" s="26">
        <f>[3]签字版本!F205</f>
        <v>5.72</v>
      </c>
      <c r="G205" s="26">
        <f t="shared" si="6"/>
        <v>5.72</v>
      </c>
      <c r="H205" s="26">
        <f t="shared" si="7"/>
        <v>171.6</v>
      </c>
      <c r="I205" s="26">
        <f>[3]签字版本!J205</f>
        <v>34.32</v>
      </c>
      <c r="J205" s="25" t="str">
        <f>SUBSTITUTE([3]签字版本!K205,MID([3]签字版本!K205,9,7),"*******")</f>
        <v>90908210*******0044940</v>
      </c>
      <c r="K205" s="24" t="str">
        <f>[3]签字版本!L205</f>
        <v>连城县农村信用联社罗坊信用社</v>
      </c>
    </row>
    <row r="206" spans="1:11">
      <c r="A206" s="24" t="str">
        <f>[3]签字版本!A206</f>
        <v>200</v>
      </c>
      <c r="B206" s="24" t="str">
        <f>[3]签字版本!B206</f>
        <v>邱梅开</v>
      </c>
      <c r="C206" s="24" t="str">
        <f>SUBSTITUTE([3]签字版本!C206,MID([3]签字版本!C206,7,8),"********")</f>
        <v>352627********1971</v>
      </c>
      <c r="D206" s="25" t="str">
        <f>SUBSTITUTE([3]签字版本!D206,MID([3]签字版本!D206,4,4),"****")</f>
        <v>312****</v>
      </c>
      <c r="E206" s="24" t="str">
        <f>[3]签字版本!E206</f>
        <v>坪上村</v>
      </c>
      <c r="F206" s="26">
        <f>[3]签字版本!F206</f>
        <v>4.78</v>
      </c>
      <c r="G206" s="26">
        <f t="shared" si="6"/>
        <v>4.78</v>
      </c>
      <c r="H206" s="26">
        <f t="shared" si="7"/>
        <v>143.4</v>
      </c>
      <c r="I206" s="26">
        <f>[3]签字版本!J206</f>
        <v>28.68</v>
      </c>
      <c r="J206" s="25" t="str">
        <f>SUBSTITUTE([3]签字版本!K206,MID([3]签字版本!K206,9,7),"*******")</f>
        <v>90908210*******0044959</v>
      </c>
      <c r="K206" s="24" t="str">
        <f>[3]签字版本!L206</f>
        <v>连城县农村信用联社罗坊信用社</v>
      </c>
    </row>
    <row r="207" spans="1:11">
      <c r="A207" s="24" t="str">
        <f>[3]签字版本!A207</f>
        <v>201</v>
      </c>
      <c r="B207" s="24" t="str">
        <f>[3]签字版本!B207</f>
        <v>邱炎开</v>
      </c>
      <c r="C207" s="24" t="str">
        <f>SUBSTITUTE([3]签字版本!C207,MID([3]签字版本!C207,7,8),"********")</f>
        <v>352627********1915</v>
      </c>
      <c r="D207" s="25" t="str">
        <f>SUBSTITUTE([3]签字版本!D207,MID([3]签字版本!D207,4,4),"****")</f>
        <v>155****6870</v>
      </c>
      <c r="E207" s="24" t="str">
        <f>[3]签字版本!E207</f>
        <v>坪上村</v>
      </c>
      <c r="F207" s="26">
        <f>[3]签字版本!F207</f>
        <v>2.45</v>
      </c>
      <c r="G207" s="26">
        <f t="shared" si="6"/>
        <v>2.45</v>
      </c>
      <c r="H207" s="26">
        <f t="shared" si="7"/>
        <v>73.5</v>
      </c>
      <c r="I207" s="26">
        <f>[3]签字版本!J207</f>
        <v>14.7</v>
      </c>
      <c r="J207" s="25" t="str">
        <f>SUBSTITUTE([3]签字版本!K207,MID([3]签字版本!K207,9,7),"*******")</f>
        <v>62218405*******5227</v>
      </c>
      <c r="K207" s="24" t="str">
        <f>[3]签字版本!L207</f>
        <v>连城县农村信用联社罗坊信用社</v>
      </c>
    </row>
    <row r="208" spans="1:11">
      <c r="A208" s="24" t="str">
        <f>[3]签字版本!A208</f>
        <v>202</v>
      </c>
      <c r="B208" s="24" t="str">
        <f>[3]签字版本!B208</f>
        <v>邱振江</v>
      </c>
      <c r="C208" s="24" t="str">
        <f>SUBSTITUTE([3]签字版本!C208,MID([3]签字版本!C208,7,8),"********")</f>
        <v>352627********1934</v>
      </c>
      <c r="D208" s="25" t="str">
        <f>SUBSTITUTE([3]签字版本!D208,MID([3]签字版本!D208,4,4),"****")</f>
        <v>136****0910</v>
      </c>
      <c r="E208" s="24" t="str">
        <f>[3]签字版本!E208</f>
        <v>坪上村</v>
      </c>
      <c r="F208" s="26">
        <f>[3]签字版本!F208</f>
        <v>7.93</v>
      </c>
      <c r="G208" s="26">
        <f t="shared" si="6"/>
        <v>7.93</v>
      </c>
      <c r="H208" s="26">
        <f t="shared" si="7"/>
        <v>237.9</v>
      </c>
      <c r="I208" s="26">
        <f>[3]签字版本!J208</f>
        <v>47.58</v>
      </c>
      <c r="J208" s="25" t="str">
        <f>SUBSTITUTE([3]签字版本!K208,MID([3]签字版本!K208,9,7),"*******")</f>
        <v>90908210*******0044913</v>
      </c>
      <c r="K208" s="24" t="str">
        <f>[3]签字版本!L208</f>
        <v>连城县农村信用联社罗坊信用社</v>
      </c>
    </row>
    <row r="209" spans="1:11">
      <c r="A209" s="24" t="str">
        <f>[3]签字版本!A209</f>
        <v>203</v>
      </c>
      <c r="B209" s="24" t="str">
        <f>[3]签字版本!B209</f>
        <v>邱振和</v>
      </c>
      <c r="C209" s="24" t="str">
        <f>SUBSTITUTE([3]签字版本!C209,MID([3]签字版本!C209,7,8),"********")</f>
        <v>352627********1912</v>
      </c>
      <c r="D209" s="25" t="str">
        <f>SUBSTITUTE([3]签字版本!D209,MID([3]签字版本!D209,4,4),"****")</f>
        <v>312****</v>
      </c>
      <c r="E209" s="24" t="str">
        <f>[3]签字版本!E209</f>
        <v>坪上村</v>
      </c>
      <c r="F209" s="26">
        <f>[3]签字版本!F209</f>
        <v>7.46</v>
      </c>
      <c r="G209" s="26">
        <f t="shared" si="6"/>
        <v>7.46</v>
      </c>
      <c r="H209" s="26">
        <f t="shared" si="7"/>
        <v>223.8</v>
      </c>
      <c r="I209" s="26">
        <f>[3]签字版本!J209</f>
        <v>44.76</v>
      </c>
      <c r="J209" s="25" t="str">
        <f>SUBSTITUTE([3]签字版本!K209,MID([3]签字版本!K209,9,7),"*******")</f>
        <v>90908210*******0044897</v>
      </c>
      <c r="K209" s="24" t="str">
        <f>[3]签字版本!L209</f>
        <v>连城县农村信用联社罗坊信用社</v>
      </c>
    </row>
    <row r="210" spans="1:11">
      <c r="A210" s="24" t="str">
        <f>[3]签字版本!A210</f>
        <v>204</v>
      </c>
      <c r="B210" s="24" t="str">
        <f>[3]签字版本!B210</f>
        <v>邱振明</v>
      </c>
      <c r="C210" s="24" t="str">
        <f>SUBSTITUTE([3]签字版本!C210,MID([3]签字版本!C210,7,8),"********")</f>
        <v>350825********191X</v>
      </c>
      <c r="D210" s="25" t="str">
        <f>SUBSTITUTE([3]签字版本!D210,MID([3]签字版本!D210,4,4),"****")</f>
        <v>133****2539</v>
      </c>
      <c r="E210" s="24" t="str">
        <f>[3]签字版本!E210</f>
        <v>坪上村</v>
      </c>
      <c r="F210" s="26">
        <f>[3]签字版本!F210</f>
        <v>5.23</v>
      </c>
      <c r="G210" s="26">
        <f t="shared" si="6"/>
        <v>5.23</v>
      </c>
      <c r="H210" s="26">
        <f t="shared" si="7"/>
        <v>156.9</v>
      </c>
      <c r="I210" s="26">
        <f>[3]签字版本!J210</f>
        <v>31.38</v>
      </c>
      <c r="J210" s="25" t="str">
        <f>SUBSTITUTE([3]签字版本!K210,MID([3]签字版本!K210,9,7),"*******")</f>
        <v>90908210*******0171482</v>
      </c>
      <c r="K210" s="24" t="str">
        <f>[3]签字版本!L210</f>
        <v>连城县农村信用联社罗坊信用社</v>
      </c>
    </row>
    <row r="211" spans="1:11">
      <c r="A211" s="24" t="str">
        <f>[3]签字版本!A211</f>
        <v>205</v>
      </c>
      <c r="B211" s="24" t="str">
        <f>[3]签字版本!B211</f>
        <v>邱善开</v>
      </c>
      <c r="C211" s="24" t="str">
        <f>SUBSTITUTE([3]签字版本!C211,MID([3]签字版本!C211,7,8),"********")</f>
        <v>350825********1912</v>
      </c>
      <c r="D211" s="25" t="str">
        <f>SUBSTITUTE([3]签字版本!D211,MID([3]签字版本!D211,4,4),"****")</f>
        <v>187****3823</v>
      </c>
      <c r="E211" s="24" t="str">
        <f>[3]签字版本!E211</f>
        <v>坪上村</v>
      </c>
      <c r="F211" s="26">
        <f>[3]签字版本!F211</f>
        <v>7.27</v>
      </c>
      <c r="G211" s="26">
        <f t="shared" si="6"/>
        <v>7.27</v>
      </c>
      <c r="H211" s="26">
        <f t="shared" si="7"/>
        <v>218.1</v>
      </c>
      <c r="I211" s="26">
        <f>[3]签字版本!J211</f>
        <v>43.62</v>
      </c>
      <c r="J211" s="25" t="str">
        <f>SUBSTITUTE([3]签字版本!K211,MID([3]签字版本!K211,9,7),"*******")</f>
        <v>90908210*******0044904</v>
      </c>
      <c r="K211" s="24" t="str">
        <f>[3]签字版本!L211</f>
        <v>连城县农村信用联社罗坊信用社</v>
      </c>
    </row>
    <row r="212" spans="1:11">
      <c r="A212" s="24" t="str">
        <f>[3]签字版本!A212</f>
        <v>206</v>
      </c>
      <c r="B212" s="24" t="str">
        <f>[3]签字版本!B212</f>
        <v>邱仲宗</v>
      </c>
      <c r="C212" s="24" t="str">
        <f>SUBSTITUTE([3]签字版本!C212,MID([3]签字版本!C212,7,8),"********")</f>
        <v>352627********1918</v>
      </c>
      <c r="D212" s="25" t="str">
        <f>SUBSTITUTE([3]签字版本!D212,MID([3]签字版本!D212,4,4),"****")</f>
        <v>152****4887</v>
      </c>
      <c r="E212" s="24" t="str">
        <f>[3]签字版本!E212</f>
        <v>坪上村</v>
      </c>
      <c r="F212" s="26">
        <f>[3]签字版本!F212</f>
        <v>7.23</v>
      </c>
      <c r="G212" s="26">
        <f t="shared" si="6"/>
        <v>7.23</v>
      </c>
      <c r="H212" s="26">
        <f t="shared" si="7"/>
        <v>216.9</v>
      </c>
      <c r="I212" s="26">
        <f>[3]签字版本!J212</f>
        <v>43.38</v>
      </c>
      <c r="J212" s="25" t="str">
        <f>SUBSTITUTE([3]签字版本!K212,MID([3]签字版本!K212,9,7),"*******")</f>
        <v>90908210*******0044799</v>
      </c>
      <c r="K212" s="24" t="str">
        <f>[3]签字版本!L212</f>
        <v>连城县农村信用联社罗坊信用社</v>
      </c>
    </row>
    <row r="213" spans="1:11">
      <c r="A213" s="24" t="str">
        <f>[3]签字版本!A213</f>
        <v>207</v>
      </c>
      <c r="B213" s="24" t="str">
        <f>[3]签字版本!B213</f>
        <v>邱明宗</v>
      </c>
      <c r="C213" s="24" t="str">
        <f>SUBSTITUTE([3]签字版本!C213,MID([3]签字版本!C213,7,8),"********")</f>
        <v>352627********1913</v>
      </c>
      <c r="D213" s="25" t="str">
        <f>SUBSTITUTE([3]签字版本!D213,MID([3]签字版本!D213,4,4),"****")</f>
        <v>135****8225</v>
      </c>
      <c r="E213" s="24" t="str">
        <f>[3]签字版本!E213</f>
        <v>坪上村</v>
      </c>
      <c r="F213" s="26">
        <f>[3]签字版本!F213</f>
        <v>1.55</v>
      </c>
      <c r="G213" s="26">
        <f t="shared" si="6"/>
        <v>1.55</v>
      </c>
      <c r="H213" s="26">
        <f t="shared" si="7"/>
        <v>46.5</v>
      </c>
      <c r="I213" s="26">
        <f>[3]签字版本!J213</f>
        <v>9.3</v>
      </c>
      <c r="J213" s="25" t="str">
        <f>SUBSTITUTE([3]签字版本!K213,MID([3]签字版本!K213,9,7),"*******")</f>
        <v>90908210*******0044824</v>
      </c>
      <c r="K213" s="24" t="str">
        <f>[3]签字版本!L213</f>
        <v>连城县农村信用联社罗坊信用社</v>
      </c>
    </row>
    <row r="214" spans="1:11">
      <c r="A214" s="24" t="str">
        <f>[3]签字版本!A214</f>
        <v>208</v>
      </c>
      <c r="B214" s="24" t="str">
        <f>[3]签字版本!B214</f>
        <v>邱僖宗</v>
      </c>
      <c r="C214" s="24" t="str">
        <f>SUBSTITUTE([3]签字版本!C214,MID([3]签字版本!C214,7,8),"********")</f>
        <v>352627********1916</v>
      </c>
      <c r="D214" s="25" t="str">
        <f>SUBSTITUTE([3]签字版本!D214,MID([3]签字版本!D214,4,4),"****")</f>
        <v>139****7843</v>
      </c>
      <c r="E214" s="24" t="str">
        <f>[3]签字版本!E214</f>
        <v>坪上村</v>
      </c>
      <c r="F214" s="26">
        <f>[3]签字版本!F214</f>
        <v>4.57</v>
      </c>
      <c r="G214" s="26">
        <f t="shared" si="6"/>
        <v>4.57</v>
      </c>
      <c r="H214" s="26">
        <f t="shared" si="7"/>
        <v>137.1</v>
      </c>
      <c r="I214" s="26">
        <f>[3]签字版本!J214</f>
        <v>27.42</v>
      </c>
      <c r="J214" s="25" t="str">
        <f>SUBSTITUTE([3]签字版本!K214,MID([3]签字版本!K214,9,7),"*******")</f>
        <v>90908210*******0320072</v>
      </c>
      <c r="K214" s="24" t="str">
        <f>[3]签字版本!L214</f>
        <v>连城县农村信用联社罗坊信用社</v>
      </c>
    </row>
    <row r="215" spans="1:11">
      <c r="A215" s="24" t="str">
        <f>[3]签字版本!A215</f>
        <v>209</v>
      </c>
      <c r="B215" s="24" t="str">
        <f>[3]签字版本!B215</f>
        <v>邱侃宗</v>
      </c>
      <c r="C215" s="24" t="str">
        <f>SUBSTITUTE([3]签字版本!C215,MID([3]签字版本!C215,7,8),"********")</f>
        <v>352627********1911</v>
      </c>
      <c r="D215" s="25" t="str">
        <f>SUBSTITUTE([3]签字版本!D215,MID([3]签字版本!D215,4,4),"****")</f>
        <v>133****9449</v>
      </c>
      <c r="E215" s="24" t="str">
        <f>[3]签字版本!E215</f>
        <v>坪上村</v>
      </c>
      <c r="F215" s="26">
        <f>[3]签字版本!F215</f>
        <v>2.54</v>
      </c>
      <c r="G215" s="26">
        <f t="shared" si="6"/>
        <v>2.54</v>
      </c>
      <c r="H215" s="26">
        <f t="shared" si="7"/>
        <v>76.2</v>
      </c>
      <c r="I215" s="26">
        <f>[3]签字版本!J215</f>
        <v>15.24</v>
      </c>
      <c r="J215" s="25" t="str">
        <f>SUBSTITUTE([3]签字版本!K215,MID([3]签字版本!K215,9,7),"*******")</f>
        <v>90908210*******0044879</v>
      </c>
      <c r="K215" s="24" t="str">
        <f>[3]签字版本!L215</f>
        <v>连城县农村信用联社罗坊信用社</v>
      </c>
    </row>
    <row r="216" spans="1:11">
      <c r="A216" s="24" t="str">
        <f>[3]签字版本!A216</f>
        <v>210</v>
      </c>
      <c r="B216" s="24" t="str">
        <f>[3]签字版本!B216</f>
        <v>邱水宗</v>
      </c>
      <c r="C216" s="24" t="str">
        <f>SUBSTITUTE([3]签字版本!C216,MID([3]签字版本!C216,7,8),"********")</f>
        <v>352627********1916</v>
      </c>
      <c r="D216" s="25" t="str">
        <f>SUBSTITUTE([3]签字版本!D216,MID([3]签字版本!D216,4,4),"****")</f>
        <v>135****9613</v>
      </c>
      <c r="E216" s="24" t="str">
        <f>[3]签字版本!E216</f>
        <v>坪上村</v>
      </c>
      <c r="F216" s="26">
        <f>[3]签字版本!F216</f>
        <v>11.72</v>
      </c>
      <c r="G216" s="26">
        <f t="shared" si="6"/>
        <v>11.72</v>
      </c>
      <c r="H216" s="26">
        <f t="shared" si="7"/>
        <v>351.6</v>
      </c>
      <c r="I216" s="26">
        <f>[3]签字版本!J216</f>
        <v>70.32</v>
      </c>
      <c r="J216" s="25" t="str">
        <f>SUBSTITUTE([3]签字版本!K216,MID([3]签字版本!K216,9,7),"*******")</f>
        <v>90908210*******0171464</v>
      </c>
      <c r="K216" s="24" t="str">
        <f>[3]签字版本!L216</f>
        <v>连城县农村信用联社罗坊信用社</v>
      </c>
    </row>
    <row r="217" spans="1:11">
      <c r="A217" s="24" t="str">
        <f>[3]签字版本!A217</f>
        <v>211</v>
      </c>
      <c r="B217" s="24" t="str">
        <f>[3]签字版本!B217</f>
        <v>邱永宗</v>
      </c>
      <c r="C217" s="24" t="str">
        <f>SUBSTITUTE([3]签字版本!C217,MID([3]签字版本!C217,7,8),"********")</f>
        <v>352627********1912</v>
      </c>
      <c r="D217" s="25" t="str">
        <f>SUBSTITUTE([3]签字版本!D217,MID([3]签字版本!D217,4,4),"****")</f>
        <v/>
      </c>
      <c r="E217" s="24" t="str">
        <f>[3]签字版本!E217</f>
        <v>坪上村</v>
      </c>
      <c r="F217" s="26">
        <f>[3]签字版本!F217</f>
        <v>9.21</v>
      </c>
      <c r="G217" s="26">
        <f t="shared" si="6"/>
        <v>9.21</v>
      </c>
      <c r="H217" s="26">
        <f t="shared" si="7"/>
        <v>276.3</v>
      </c>
      <c r="I217" s="26">
        <f>[3]签字版本!J217</f>
        <v>55.26</v>
      </c>
      <c r="J217" s="25" t="str">
        <f>SUBSTITUTE([3]签字版本!K217,MID([3]签字版本!K217,9,7),"*******")</f>
        <v>62218405*******4923</v>
      </c>
      <c r="K217" s="24" t="str">
        <f>[3]签字版本!L217</f>
        <v>连城县农村信用联社罗坊信用社</v>
      </c>
    </row>
    <row r="218" spans="1:11">
      <c r="A218" s="24" t="str">
        <f>[3]签字版本!A218</f>
        <v>212</v>
      </c>
      <c r="B218" s="24" t="str">
        <f>[3]签字版本!B218</f>
        <v>邱奎宗</v>
      </c>
      <c r="C218" s="24" t="str">
        <f>SUBSTITUTE([3]签字版本!C218,MID([3]签字版本!C218,7,8),"********")</f>
        <v>352627********1910</v>
      </c>
      <c r="D218" s="25" t="str">
        <f>SUBSTITUTE([3]签字版本!D218,MID([3]签字版本!D218,4,4),"****")</f>
        <v>139****8775</v>
      </c>
      <c r="E218" s="24" t="str">
        <f>[3]签字版本!E218</f>
        <v>坪上村</v>
      </c>
      <c r="F218" s="26">
        <f>[3]签字版本!F218</f>
        <v>13.56</v>
      </c>
      <c r="G218" s="26">
        <f t="shared" si="6"/>
        <v>13.56</v>
      </c>
      <c r="H218" s="26">
        <f t="shared" si="7"/>
        <v>406.8</v>
      </c>
      <c r="I218" s="26">
        <f>[3]签字版本!J218</f>
        <v>81.36</v>
      </c>
      <c r="J218" s="25" t="str">
        <f>SUBSTITUTE([3]签字版本!K218,MID([3]签字版本!K218,9,7),"*******")</f>
        <v>90908210*******0171428</v>
      </c>
      <c r="K218" s="24" t="str">
        <f>[3]签字版本!L218</f>
        <v>连城县农村信用联社罗坊信用社</v>
      </c>
    </row>
    <row r="219" spans="1:11">
      <c r="A219" s="24" t="str">
        <f>[3]签字版本!A219</f>
        <v>213</v>
      </c>
      <c r="B219" s="24" t="str">
        <f>[3]签字版本!B219</f>
        <v>邱积福</v>
      </c>
      <c r="C219" s="24" t="str">
        <f>SUBSTITUTE([3]签字版本!C219,MID([3]签字版本!C219,7,8),"********")</f>
        <v>350825********1912</v>
      </c>
      <c r="D219" s="25" t="str">
        <f>SUBSTITUTE([3]签字版本!D219,MID([3]签字版本!D219,4,4),"****")</f>
        <v>135****8967</v>
      </c>
      <c r="E219" s="24" t="str">
        <f>[3]签字版本!E219</f>
        <v>坪上村</v>
      </c>
      <c r="F219" s="26">
        <f>[3]签字版本!F219</f>
        <v>9.28</v>
      </c>
      <c r="G219" s="26">
        <f t="shared" si="6"/>
        <v>9.28</v>
      </c>
      <c r="H219" s="26">
        <f t="shared" si="7"/>
        <v>278.4</v>
      </c>
      <c r="I219" s="26">
        <f>[3]签字版本!J219</f>
        <v>55.68</v>
      </c>
      <c r="J219" s="25" t="str">
        <f>SUBSTITUTE([3]签字版本!K219,MID([3]签字版本!K219,9,7),"*******")</f>
        <v>90908210*******0171491</v>
      </c>
      <c r="K219" s="24" t="str">
        <f>[3]签字版本!L219</f>
        <v>连城县农村信用联社罗坊信用社</v>
      </c>
    </row>
    <row r="220" spans="1:11">
      <c r="A220" s="24" t="str">
        <f>[3]签字版本!A220</f>
        <v>214</v>
      </c>
      <c r="B220" s="24" t="str">
        <f>[3]签字版本!B220</f>
        <v>邱长汀</v>
      </c>
      <c r="C220" s="24" t="str">
        <f>SUBSTITUTE([3]签字版本!C220,MID([3]签字版本!C220,7,8),"********")</f>
        <v>352627********1919</v>
      </c>
      <c r="D220" s="25" t="str">
        <f>SUBSTITUTE([3]签字版本!D220,MID([3]签字版本!D220,4,4),"****")</f>
        <v>152****6245</v>
      </c>
      <c r="E220" s="24" t="str">
        <f>[3]签字版本!E220</f>
        <v>坪上村</v>
      </c>
      <c r="F220" s="26">
        <f>[3]签字版本!F220</f>
        <v>6.78</v>
      </c>
      <c r="G220" s="26">
        <f t="shared" si="6"/>
        <v>6.78</v>
      </c>
      <c r="H220" s="26">
        <f t="shared" si="7"/>
        <v>203.4</v>
      </c>
      <c r="I220" s="26">
        <f>[3]签字版本!J220</f>
        <v>40.68</v>
      </c>
      <c r="J220" s="25" t="str">
        <f>SUBSTITUTE([3]签字版本!K220,MID([3]签字版本!K220,9,7),"*******")</f>
        <v>90908210*******0044833</v>
      </c>
      <c r="K220" s="24" t="str">
        <f>[3]签字版本!L220</f>
        <v>连城县农村信用联社罗坊信用社</v>
      </c>
    </row>
    <row r="221" spans="1:11">
      <c r="A221" s="24" t="str">
        <f>[3]签字版本!A221</f>
        <v>215</v>
      </c>
      <c r="B221" s="24" t="str">
        <f>[3]签字版本!B221</f>
        <v>邱彬发</v>
      </c>
      <c r="C221" s="24" t="str">
        <f>SUBSTITUTE([3]签字版本!C221,MID([3]签字版本!C221,7,8),"********")</f>
        <v>352627********1932</v>
      </c>
      <c r="D221" s="25" t="str">
        <f>SUBSTITUTE([3]签字版本!D221,MID([3]签字版本!D221,4,4),"****")</f>
        <v/>
      </c>
      <c r="E221" s="24" t="str">
        <f>[3]签字版本!E221</f>
        <v>坪上村</v>
      </c>
      <c r="F221" s="26">
        <f>[3]签字版本!F221</f>
        <v>16.28</v>
      </c>
      <c r="G221" s="26">
        <f t="shared" si="6"/>
        <v>16.28</v>
      </c>
      <c r="H221" s="26">
        <f t="shared" si="7"/>
        <v>488.4</v>
      </c>
      <c r="I221" s="26">
        <f>[3]签字版本!J221</f>
        <v>97.68</v>
      </c>
      <c r="J221" s="25" t="str">
        <f>SUBSTITUTE([3]签字版本!K221,MID([3]签字版本!K221,9,7),"*******")</f>
        <v>62218405*******4964</v>
      </c>
      <c r="K221" s="24" t="str">
        <f>[3]签字版本!L221</f>
        <v>连城县农村信用联社罗坊信用社</v>
      </c>
    </row>
    <row r="222" spans="1:11">
      <c r="A222" s="24" t="str">
        <f>[3]签字版本!A222</f>
        <v>216</v>
      </c>
      <c r="B222" s="24" t="str">
        <f>[3]签字版本!B222</f>
        <v>邱元发</v>
      </c>
      <c r="C222" s="24" t="str">
        <f>SUBSTITUTE([3]签字版本!C222,MID([3]签字版本!C222,7,8),"********")</f>
        <v>352627********1916</v>
      </c>
      <c r="D222" s="25" t="str">
        <f>SUBSTITUTE([3]签字版本!D222,MID([3]签字版本!D222,4,4),"****")</f>
        <v>136****5118</v>
      </c>
      <c r="E222" s="24" t="str">
        <f>[3]签字版本!E222</f>
        <v>坪上村</v>
      </c>
      <c r="F222" s="26">
        <f>[3]签字版本!F222</f>
        <v>1.04</v>
      </c>
      <c r="G222" s="26">
        <f t="shared" si="6"/>
        <v>1.04</v>
      </c>
      <c r="H222" s="26">
        <f t="shared" si="7"/>
        <v>31.2</v>
      </c>
      <c r="I222" s="26">
        <f>[3]签字版本!J222</f>
        <v>6.24</v>
      </c>
      <c r="J222" s="25" t="str">
        <f>SUBSTITUTE([3]签字版本!K222,MID([3]签字版本!K222,9,7),"*******")</f>
        <v>90908210*******0171507</v>
      </c>
      <c r="K222" s="24" t="str">
        <f>[3]签字版本!L222</f>
        <v>连城县农村信用联社罗坊信用社</v>
      </c>
    </row>
    <row r="223" spans="1:11">
      <c r="A223" s="24" t="str">
        <f>[3]签字版本!A223</f>
        <v>217</v>
      </c>
      <c r="B223" s="24" t="str">
        <f>[3]签字版本!B223</f>
        <v>邱振锋</v>
      </c>
      <c r="C223" s="24" t="str">
        <f>SUBSTITUTE([3]签字版本!C223,MID([3]签字版本!C223,7,8),"********")</f>
        <v>352627********1957</v>
      </c>
      <c r="D223" s="25" t="str">
        <f>SUBSTITUTE([3]签字版本!D223,MID([3]签字版本!D223,4,4),"****")</f>
        <v>139****791</v>
      </c>
      <c r="E223" s="24" t="str">
        <f>[3]签字版本!E223</f>
        <v>坪上村</v>
      </c>
      <c r="F223" s="26">
        <f>[3]签字版本!F223</f>
        <v>8.21</v>
      </c>
      <c r="G223" s="26">
        <f t="shared" si="6"/>
        <v>8.21</v>
      </c>
      <c r="H223" s="26">
        <f t="shared" si="7"/>
        <v>246.3</v>
      </c>
      <c r="I223" s="26">
        <f>[3]签字版本!J223</f>
        <v>49.26</v>
      </c>
      <c r="J223" s="25" t="str">
        <f>SUBSTITUTE([3]签字版本!K223,MID([3]签字版本!K223,9,7),"*******")</f>
        <v>90908210*******0067354</v>
      </c>
      <c r="K223" s="24" t="str">
        <f>[3]签字版本!L223</f>
        <v>连城县农村信用联社罗坊信用社</v>
      </c>
    </row>
    <row r="224" spans="1:11">
      <c r="A224" s="24" t="str">
        <f>[3]签字版本!A224</f>
        <v>218</v>
      </c>
      <c r="B224" s="24" t="str">
        <f>[3]签字版本!B224</f>
        <v>邱振洋</v>
      </c>
      <c r="C224" s="24" t="str">
        <f>SUBSTITUTE([3]签字版本!C224,MID([3]签字版本!C224,7,8),"********")</f>
        <v>352627********1915</v>
      </c>
      <c r="D224" s="25" t="str">
        <f>SUBSTITUTE([3]签字版本!D224,MID([3]签字版本!D224,4,4),"****")</f>
        <v>138****0923</v>
      </c>
      <c r="E224" s="24" t="str">
        <f>[3]签字版本!E224</f>
        <v>坪上村</v>
      </c>
      <c r="F224" s="26">
        <f>[3]签字版本!F224</f>
        <v>5.88</v>
      </c>
      <c r="G224" s="26">
        <f t="shared" si="6"/>
        <v>5.88</v>
      </c>
      <c r="H224" s="26">
        <f t="shared" si="7"/>
        <v>176.4</v>
      </c>
      <c r="I224" s="26">
        <f>[3]签字版本!J224</f>
        <v>35.28</v>
      </c>
      <c r="J224" s="25" t="str">
        <f>SUBSTITUTE([3]签字版本!K224,MID([3]签字版本!K224,9,7),"*******")</f>
        <v>90908210*******0171829</v>
      </c>
      <c r="K224" s="24" t="str">
        <f>[3]签字版本!L224</f>
        <v>连城县农村信用联社罗坊信用社</v>
      </c>
    </row>
    <row r="225" spans="1:11">
      <c r="A225" s="24" t="str">
        <f>[3]签字版本!A225</f>
        <v>219</v>
      </c>
      <c r="B225" s="24" t="str">
        <f>[3]签字版本!B225</f>
        <v>邱振鑫</v>
      </c>
      <c r="C225" s="24" t="str">
        <f>SUBSTITUTE([3]签字版本!C225,MID([3]签字版本!C225,7,8),"********")</f>
        <v>352627********1937</v>
      </c>
      <c r="D225" s="25" t="str">
        <f>SUBSTITUTE([3]签字版本!D225,MID([3]签字版本!D225,4,4),"****")</f>
        <v>135****2869</v>
      </c>
      <c r="E225" s="24" t="str">
        <f>[3]签字版本!E225</f>
        <v>坪上村</v>
      </c>
      <c r="F225" s="26">
        <f>[3]签字版本!F225</f>
        <v>2.93</v>
      </c>
      <c r="G225" s="26">
        <f t="shared" si="6"/>
        <v>2.93</v>
      </c>
      <c r="H225" s="26">
        <f t="shared" si="7"/>
        <v>87.9</v>
      </c>
      <c r="I225" s="26">
        <f>[3]签字版本!J225</f>
        <v>17.58</v>
      </c>
      <c r="J225" s="25" t="str">
        <f>SUBSTITUTE([3]签字版本!K225,MID([3]签字版本!K225,9,7),"*******")</f>
        <v>90908210*******0044842</v>
      </c>
      <c r="K225" s="24" t="str">
        <f>[3]签字版本!L225</f>
        <v>连城县农村信用联社罗坊信用社</v>
      </c>
    </row>
    <row r="226" spans="1:11">
      <c r="A226" s="24" t="str">
        <f>[3]签字版本!A226</f>
        <v>220</v>
      </c>
      <c r="B226" s="24" t="str">
        <f>[3]签字版本!B226</f>
        <v>邱善财</v>
      </c>
      <c r="C226" s="24" t="str">
        <f>SUBSTITUTE([3]签字版本!C226,MID([3]签字版本!C226,7,8),"********")</f>
        <v>350825********1912</v>
      </c>
      <c r="D226" s="25" t="str">
        <f>SUBSTITUTE([3]签字版本!D226,MID([3]签字版本!D226,4,4),"****")</f>
        <v>136****8464</v>
      </c>
      <c r="E226" s="24" t="str">
        <f>[3]签字版本!E226</f>
        <v>坪上村</v>
      </c>
      <c r="F226" s="26">
        <f>[3]签字版本!F226</f>
        <v>1.58</v>
      </c>
      <c r="G226" s="26">
        <f t="shared" si="6"/>
        <v>1.58</v>
      </c>
      <c r="H226" s="26">
        <f t="shared" si="7"/>
        <v>47.4</v>
      </c>
      <c r="I226" s="26">
        <f>[3]签字版本!J226</f>
        <v>9.48</v>
      </c>
      <c r="J226" s="25" t="str">
        <f>SUBSTITUTE([3]签字版本!K226,MID([3]签字版本!K226,9,7),"*******")</f>
        <v>62303611*******1113</v>
      </c>
      <c r="K226" s="24" t="str">
        <f>[3]签字版本!L226</f>
        <v>连城县农村信用联社罗坊信用社</v>
      </c>
    </row>
    <row r="227" spans="1:11">
      <c r="A227" s="24" t="str">
        <f>[3]签字版本!A227</f>
        <v>221</v>
      </c>
      <c r="B227" s="24" t="str">
        <f>[3]签字版本!B227</f>
        <v>邱善洋</v>
      </c>
      <c r="C227" s="24" t="str">
        <f>SUBSTITUTE([3]签字版本!C227,MID([3]签字版本!C227,7,8),"********")</f>
        <v>350825********1938</v>
      </c>
      <c r="D227" s="25" t="str">
        <f>SUBSTITUTE([3]签字版本!D227,MID([3]签字版本!D227,4,4),"****")</f>
        <v/>
      </c>
      <c r="E227" s="24" t="str">
        <f>[3]签字版本!E227</f>
        <v>坪上村</v>
      </c>
      <c r="F227" s="26">
        <f>[3]签字版本!F227</f>
        <v>6.75</v>
      </c>
      <c r="G227" s="26">
        <f t="shared" si="6"/>
        <v>6.75</v>
      </c>
      <c r="H227" s="26">
        <f t="shared" si="7"/>
        <v>202.5</v>
      </c>
      <c r="I227" s="26">
        <f>[3]签字版本!J227</f>
        <v>40.5</v>
      </c>
      <c r="J227" s="25" t="str">
        <f>SUBSTITUTE([3]签字版本!K227,MID([3]签字版本!K227,9,7),"*******")</f>
        <v>62212727*******4235</v>
      </c>
      <c r="K227" s="24" t="str">
        <f>[3]签字版本!L227</f>
        <v>连城县农村信用联社罗坊信用社</v>
      </c>
    </row>
    <row r="228" spans="1:11">
      <c r="A228" s="24" t="str">
        <f>[3]签字版本!A228</f>
        <v>222</v>
      </c>
      <c r="B228" s="24" t="str">
        <f>[3]签字版本!B228</f>
        <v>邱如宗</v>
      </c>
      <c r="C228" s="24" t="str">
        <f>SUBSTITUTE([3]签字版本!C228,MID([3]签字版本!C228,7,8),"********")</f>
        <v>352627********1914</v>
      </c>
      <c r="D228" s="25" t="str">
        <f>SUBSTITUTE([3]签字版本!D228,MID([3]签字版本!D228,4,4),"****")</f>
        <v>150****4296</v>
      </c>
      <c r="E228" s="24" t="str">
        <f>[3]签字版本!E228</f>
        <v>坪上村</v>
      </c>
      <c r="F228" s="26">
        <f>[3]签字版本!F228</f>
        <v>8.02</v>
      </c>
      <c r="G228" s="26">
        <f t="shared" si="6"/>
        <v>8.02</v>
      </c>
      <c r="H228" s="26">
        <f t="shared" si="7"/>
        <v>240.6</v>
      </c>
      <c r="I228" s="26">
        <f>[3]签字版本!J228</f>
        <v>48.12</v>
      </c>
      <c r="J228" s="25" t="str">
        <f>SUBSTITUTE([3]签字版本!K228,MID([3]签字版本!K228,9,7),"*******")</f>
        <v>90908210*******0044922</v>
      </c>
      <c r="K228" s="24" t="str">
        <f>[3]签字版本!L228</f>
        <v>连城县农村信用联社罗坊信用社</v>
      </c>
    </row>
    <row r="229" spans="1:11">
      <c r="A229" s="24" t="str">
        <f>[3]签字版本!A229</f>
        <v>223</v>
      </c>
      <c r="B229" s="24" t="str">
        <f>[3]签字版本!B229</f>
        <v>邱礼义</v>
      </c>
      <c r="C229" s="24" t="str">
        <f>SUBSTITUTE([3]签字版本!C229,MID([3]签字版本!C229,7,8),"********")</f>
        <v>352627********1911</v>
      </c>
      <c r="D229" s="25" t="str">
        <f>SUBSTITUTE([3]签字版本!D229,MID([3]签字版本!D229,4,4),"****")</f>
        <v>159****6722</v>
      </c>
      <c r="E229" s="24" t="str">
        <f>[3]签字版本!E229</f>
        <v>坪上村</v>
      </c>
      <c r="F229" s="26">
        <f>[3]签字版本!F229</f>
        <v>0.88</v>
      </c>
      <c r="G229" s="26">
        <f t="shared" si="6"/>
        <v>0.88</v>
      </c>
      <c r="H229" s="26">
        <f t="shared" si="7"/>
        <v>26.4</v>
      </c>
      <c r="I229" s="26">
        <f>[3]签字版本!J229</f>
        <v>5.28</v>
      </c>
      <c r="J229" s="25" t="str">
        <f>SUBSTITUTE([3]签字版本!K229,MID([3]签字版本!K229,9,7),"*******")</f>
        <v>90908210*******0045020</v>
      </c>
      <c r="K229" s="24" t="str">
        <f>[3]签字版本!L229</f>
        <v>连城县农村信用联社罗坊信用社</v>
      </c>
    </row>
    <row r="230" spans="1:11">
      <c r="A230" s="24" t="str">
        <f>[3]签字版本!A230</f>
        <v>224</v>
      </c>
      <c r="B230" s="24" t="str">
        <f>[3]签字版本!B230</f>
        <v>邱盛开</v>
      </c>
      <c r="C230" s="24" t="str">
        <f>SUBSTITUTE([3]签字版本!C230,MID([3]签字版本!C230,7,8),"********")</f>
        <v>352627********1916</v>
      </c>
      <c r="D230" s="25" t="str">
        <f>SUBSTITUTE([3]签字版本!D230,MID([3]签字版本!D230,4,4),"****")</f>
        <v>138****8560</v>
      </c>
      <c r="E230" s="24" t="str">
        <f>[3]签字版本!E230</f>
        <v>坪上村</v>
      </c>
      <c r="F230" s="26">
        <f>[3]签字版本!F230</f>
        <v>3.83</v>
      </c>
      <c r="G230" s="26">
        <f t="shared" si="6"/>
        <v>3.83</v>
      </c>
      <c r="H230" s="26">
        <f t="shared" si="7"/>
        <v>114.9</v>
      </c>
      <c r="I230" s="26">
        <f>[3]签字版本!J230</f>
        <v>22.98</v>
      </c>
      <c r="J230" s="25" t="str">
        <f>SUBSTITUTE([3]签字版本!K230,MID([3]签字版本!K230,9,7),"*******")</f>
        <v>90908210*******0045048</v>
      </c>
      <c r="K230" s="24" t="str">
        <f>[3]签字版本!L230</f>
        <v>连城县农村信用联社罗坊信用社</v>
      </c>
    </row>
    <row r="231" spans="1:11">
      <c r="A231" s="24" t="str">
        <f>[3]签字版本!A231</f>
        <v>225</v>
      </c>
      <c r="B231" s="24" t="str">
        <f>[3]签字版本!B231</f>
        <v>邱继财</v>
      </c>
      <c r="C231" s="24" t="str">
        <f>SUBSTITUTE([3]签字版本!C231,MID([3]签字版本!C231,7,8),"********")</f>
        <v>352627********0015</v>
      </c>
      <c r="D231" s="25" t="str">
        <f>SUBSTITUTE([3]签字版本!D231,MID([3]签字版本!D231,4,4),"****")</f>
        <v/>
      </c>
      <c r="E231" s="24" t="str">
        <f>[3]签字版本!E231</f>
        <v>坪上村</v>
      </c>
      <c r="F231" s="26">
        <f>[3]签字版本!F231</f>
        <v>2.86</v>
      </c>
      <c r="G231" s="26">
        <f t="shared" si="6"/>
        <v>2.86</v>
      </c>
      <c r="H231" s="26">
        <f t="shared" si="7"/>
        <v>85.8</v>
      </c>
      <c r="I231" s="26">
        <f>[3]签字版本!J231</f>
        <v>17.16</v>
      </c>
      <c r="J231" s="25" t="str">
        <f>SUBSTITUTE([3]签字版本!K231,MID([3]签字版本!K231,9,7),"*******")</f>
        <v>62303665*******1610</v>
      </c>
      <c r="K231" s="24" t="str">
        <f>[3]签字版本!L231</f>
        <v>连城县农村信用联社罗坊信用社</v>
      </c>
    </row>
    <row r="232" spans="1:11">
      <c r="A232" s="24" t="str">
        <f>[3]签字版本!A232</f>
        <v>226</v>
      </c>
      <c r="B232" s="24" t="str">
        <f>[3]签字版本!B232</f>
        <v>罗金长</v>
      </c>
      <c r="C232" s="24" t="str">
        <f>SUBSTITUTE([3]签字版本!C232,MID([3]签字版本!C232,7,8),"********")</f>
        <v>352627********1913</v>
      </c>
      <c r="D232" s="25" t="str">
        <f>SUBSTITUTE([3]签字版本!D232,MID([3]签字版本!D232,4,4),"****")</f>
        <v>152****5877</v>
      </c>
      <c r="E232" s="24" t="str">
        <f>[3]签字版本!E232</f>
        <v>坪上村</v>
      </c>
      <c r="F232" s="26">
        <f>[3]签字版本!F232</f>
        <v>11.38</v>
      </c>
      <c r="G232" s="26">
        <f t="shared" si="6"/>
        <v>11.38</v>
      </c>
      <c r="H232" s="26">
        <f t="shared" si="7"/>
        <v>341.4</v>
      </c>
      <c r="I232" s="26">
        <f>[3]签字版本!J232</f>
        <v>68.28</v>
      </c>
      <c r="J232" s="25" t="str">
        <f>SUBSTITUTE([3]签字版本!K232,MID([3]签字版本!K232,9,7),"*******")</f>
        <v>90908210*******0045093</v>
      </c>
      <c r="K232" s="24" t="str">
        <f>[3]签字版本!L232</f>
        <v>连城县农村信用联社罗坊信用社</v>
      </c>
    </row>
    <row r="233" spans="1:11">
      <c r="A233" s="24" t="str">
        <f>[3]签字版本!A233</f>
        <v>227</v>
      </c>
      <c r="B233" s="24" t="str">
        <f>[3]签字版本!B233</f>
        <v>邱昌财</v>
      </c>
      <c r="C233" s="24" t="str">
        <f>SUBSTITUTE([3]签字版本!C233,MID([3]签字版本!C233,7,8),"********")</f>
        <v>352627********1911</v>
      </c>
      <c r="D233" s="25" t="str">
        <f>SUBSTITUTE([3]签字版本!D233,MID([3]签字版本!D233,4,4),"****")</f>
        <v>159****0140</v>
      </c>
      <c r="E233" s="24" t="str">
        <f>[3]签字版本!E233</f>
        <v>坪上村</v>
      </c>
      <c r="F233" s="26">
        <f>[3]签字版本!F233</f>
        <v>5.88</v>
      </c>
      <c r="G233" s="26">
        <f t="shared" si="6"/>
        <v>5.88</v>
      </c>
      <c r="H233" s="26">
        <f t="shared" si="7"/>
        <v>176.4</v>
      </c>
      <c r="I233" s="26">
        <f>[3]签字版本!J233</f>
        <v>35.28</v>
      </c>
      <c r="J233" s="25" t="str">
        <f>SUBSTITUTE([3]签字版本!K233,MID([3]签字版本!K233,9,7),"*******")</f>
        <v>90908210*******0066042</v>
      </c>
      <c r="K233" s="24" t="str">
        <f>[3]签字版本!L233</f>
        <v>连城县农村信用联社罗坊信用社</v>
      </c>
    </row>
    <row r="234" spans="1:11">
      <c r="A234" s="24" t="str">
        <f>[3]签字版本!A234</f>
        <v>228</v>
      </c>
      <c r="B234" s="24" t="str">
        <f>[3]签字版本!B234</f>
        <v>罗发群</v>
      </c>
      <c r="C234" s="24" t="str">
        <f>SUBSTITUTE([3]签字版本!C234,MID([3]签字版本!C234,7,8),"********")</f>
        <v>350825********1927</v>
      </c>
      <c r="D234" s="25" t="str">
        <f>SUBSTITUTE([3]签字版本!D234,MID([3]签字版本!D234,4,4),"****")</f>
        <v/>
      </c>
      <c r="E234" s="24" t="str">
        <f>[3]签字版本!E234</f>
        <v>坪上村</v>
      </c>
      <c r="F234" s="26">
        <f>[3]签字版本!F234</f>
        <v>7.95</v>
      </c>
      <c r="G234" s="26">
        <f t="shared" si="6"/>
        <v>7.95</v>
      </c>
      <c r="H234" s="26">
        <f t="shared" si="7"/>
        <v>238.5</v>
      </c>
      <c r="I234" s="26">
        <f>[3]签字版本!J234</f>
        <v>47.7</v>
      </c>
      <c r="J234" s="25" t="str">
        <f>SUBSTITUTE([3]签字版本!K234,MID([3]签字版本!K234,9,7),"*******")</f>
        <v>62218405*******5235</v>
      </c>
      <c r="K234" s="24" t="str">
        <f>[3]签字版本!L234</f>
        <v>连城县农村信用联社罗坊信用社</v>
      </c>
    </row>
    <row r="235" spans="1:11">
      <c r="A235" s="24" t="str">
        <f>[3]签字版本!A235</f>
        <v>229</v>
      </c>
      <c r="B235" s="24" t="str">
        <f>[3]签字版本!B235</f>
        <v>邱春财</v>
      </c>
      <c r="C235" s="24" t="str">
        <f>SUBSTITUTE([3]签字版本!C235,MID([3]签字版本!C235,7,8),"********")</f>
        <v>352627********1934</v>
      </c>
      <c r="D235" s="25" t="str">
        <f>SUBSTITUTE([3]签字版本!D235,MID([3]签字版本!D235,4,4),"****")</f>
        <v>138****6137</v>
      </c>
      <c r="E235" s="24" t="str">
        <f>[3]签字版本!E235</f>
        <v>坪上村</v>
      </c>
      <c r="F235" s="26">
        <f>[3]签字版本!F235</f>
        <v>8.77</v>
      </c>
      <c r="G235" s="26">
        <f t="shared" si="6"/>
        <v>8.77</v>
      </c>
      <c r="H235" s="26">
        <f t="shared" si="7"/>
        <v>263.1</v>
      </c>
      <c r="I235" s="26">
        <f>[3]签字版本!J235</f>
        <v>52.62</v>
      </c>
      <c r="J235" s="25" t="str">
        <f>SUBSTITUTE([3]签字版本!K235,MID([3]签字版本!K235,9,7),"*******")</f>
        <v>90908210*******0070938</v>
      </c>
      <c r="K235" s="24" t="str">
        <f>[3]签字版本!L235</f>
        <v>连城县农村信用联社罗坊信用社</v>
      </c>
    </row>
    <row r="236" spans="1:11">
      <c r="A236" s="24" t="str">
        <f>[3]签字版本!A236</f>
        <v>230</v>
      </c>
      <c r="B236" s="24" t="str">
        <f>[3]签字版本!B236</f>
        <v>邱华才</v>
      </c>
      <c r="C236" s="24" t="str">
        <f>SUBSTITUTE([3]签字版本!C236,MID([3]签字版本!C236,7,8),"********")</f>
        <v>352627********1936</v>
      </c>
      <c r="D236" s="25" t="str">
        <f>SUBSTITUTE([3]签字版本!D236,MID([3]签字版本!D236,4,4),"****")</f>
        <v>189****2088</v>
      </c>
      <c r="E236" s="24" t="str">
        <f>[3]签字版本!E236</f>
        <v>坪上村</v>
      </c>
      <c r="F236" s="26">
        <f>[3]签字版本!F236</f>
        <v>5.35</v>
      </c>
      <c r="G236" s="26">
        <f t="shared" si="6"/>
        <v>5.35</v>
      </c>
      <c r="H236" s="26">
        <f t="shared" si="7"/>
        <v>160.5</v>
      </c>
      <c r="I236" s="26">
        <f>[3]签字版本!J236</f>
        <v>32.1</v>
      </c>
      <c r="J236" s="25" t="str">
        <f>SUBSTITUTE([3]签字版本!K236,MID([3]签字版本!K236,9,7),"*******")</f>
        <v>90908210*******0070929</v>
      </c>
      <c r="K236" s="24" t="str">
        <f>[3]签字版本!L236</f>
        <v>连城县农村信用联社罗坊信用社</v>
      </c>
    </row>
    <row r="237" spans="1:11">
      <c r="A237" s="24" t="str">
        <f>[3]签字版本!A237</f>
        <v>231</v>
      </c>
      <c r="B237" s="24" t="str">
        <f>[3]签字版本!B237</f>
        <v>芦发招</v>
      </c>
      <c r="C237" s="24" t="str">
        <f>SUBSTITUTE([3]签字版本!C237,MID([3]签字版本!C237,7,8),"********")</f>
        <v>352627********1922</v>
      </c>
      <c r="D237" s="25" t="str">
        <f>SUBSTITUTE([3]签字版本!D237,MID([3]签字版本!D237,4,4),"****")</f>
        <v>189****3834</v>
      </c>
      <c r="E237" s="24" t="str">
        <f>[3]签字版本!E237</f>
        <v>坪上村</v>
      </c>
      <c r="F237" s="26">
        <f>[3]签字版本!F237</f>
        <v>5.85</v>
      </c>
      <c r="G237" s="26">
        <f t="shared" si="6"/>
        <v>5.85</v>
      </c>
      <c r="H237" s="26">
        <f t="shared" si="7"/>
        <v>175.5</v>
      </c>
      <c r="I237" s="26">
        <f>[3]签字版本!J237</f>
        <v>35.1</v>
      </c>
      <c r="J237" s="25" t="str">
        <f>SUBSTITUTE([3]签字版本!K237,MID([3]签字版本!K237,9,7),"*******")</f>
        <v>62218405*******5425</v>
      </c>
      <c r="K237" s="24" t="str">
        <f>[3]签字版本!L237</f>
        <v>连城县农村信用联社罗坊信用社</v>
      </c>
    </row>
    <row r="238" spans="1:11">
      <c r="A238" s="24" t="str">
        <f>[3]签字版本!A238</f>
        <v>232</v>
      </c>
      <c r="B238" s="24" t="str">
        <f>[3]签字版本!B238</f>
        <v>邱金昌</v>
      </c>
      <c r="C238" s="24" t="str">
        <f>SUBSTITUTE([3]签字版本!C238,MID([3]签字版本!C238,7,8),"********")</f>
        <v>350825********1931</v>
      </c>
      <c r="D238" s="25" t="str">
        <f>SUBSTITUTE([3]签字版本!D238,MID([3]签字版本!D238,4,4),"****")</f>
        <v/>
      </c>
      <c r="E238" s="24" t="str">
        <f>[3]签字版本!E238</f>
        <v>坪上村</v>
      </c>
      <c r="F238" s="26">
        <f>[3]签字版本!F238</f>
        <v>9.54</v>
      </c>
      <c r="G238" s="26">
        <f t="shared" si="6"/>
        <v>9.54</v>
      </c>
      <c r="H238" s="26">
        <f t="shared" si="7"/>
        <v>286.2</v>
      </c>
      <c r="I238" s="26">
        <f>[3]签字版本!J238</f>
        <v>57.24</v>
      </c>
      <c r="J238" s="25" t="str">
        <f>SUBSTITUTE([3]签字版本!K238,MID([3]签字版本!K238,9,7),"*******")</f>
        <v>62303611*******8260</v>
      </c>
      <c r="K238" s="24" t="str">
        <f>[3]签字版本!L238</f>
        <v>连城县农村信用联社罗坊信用社</v>
      </c>
    </row>
    <row r="239" spans="1:11">
      <c r="A239" s="24" t="str">
        <f>[3]签字版本!A239</f>
        <v>233</v>
      </c>
      <c r="B239" s="24" t="str">
        <f>[3]签字版本!B239</f>
        <v>罗连彬</v>
      </c>
      <c r="C239" s="24" t="str">
        <f>SUBSTITUTE([3]签字版本!C239,MID([3]签字版本!C239,7,8),"********")</f>
        <v>352627********1933</v>
      </c>
      <c r="D239" s="25" t="str">
        <f>SUBSTITUTE([3]签字版本!D239,MID([3]签字版本!D239,4,4),"****")</f>
        <v>158****5019</v>
      </c>
      <c r="E239" s="24" t="str">
        <f>[3]签字版本!E239</f>
        <v>坪上村</v>
      </c>
      <c r="F239" s="26">
        <f>[3]签字版本!F239</f>
        <v>8.06</v>
      </c>
      <c r="G239" s="26">
        <f t="shared" si="6"/>
        <v>8.06</v>
      </c>
      <c r="H239" s="26">
        <f t="shared" si="7"/>
        <v>241.8</v>
      </c>
      <c r="I239" s="26">
        <f>[3]签字版本!J239</f>
        <v>48.36</v>
      </c>
      <c r="J239" s="25" t="str">
        <f>SUBSTITUTE([3]签字版本!K239,MID([3]签字版本!K239,9,7),"*******")</f>
        <v>90908210*******0045075</v>
      </c>
      <c r="K239" s="24" t="str">
        <f>[3]签字版本!L239</f>
        <v>连城县农村信用联社罗坊信用社</v>
      </c>
    </row>
    <row r="240" spans="1:11">
      <c r="A240" s="24" t="str">
        <f>[3]签字版本!A240</f>
        <v>234</v>
      </c>
      <c r="B240" s="24" t="str">
        <f>[3]签字版本!B240</f>
        <v>邱连昌</v>
      </c>
      <c r="C240" s="24" t="str">
        <f>SUBSTITUTE([3]签字版本!C240,MID([3]签字版本!C240,7,8),"********")</f>
        <v>352627********1911</v>
      </c>
      <c r="D240" s="25" t="str">
        <f>SUBSTITUTE([3]签字版本!D240,MID([3]签字版本!D240,4,4),"****")</f>
        <v>134****5206</v>
      </c>
      <c r="E240" s="24" t="str">
        <f>[3]签字版本!E240</f>
        <v>坪上村</v>
      </c>
      <c r="F240" s="26">
        <f>[3]签字版本!F240</f>
        <v>6.77</v>
      </c>
      <c r="G240" s="26">
        <f t="shared" si="6"/>
        <v>6.77</v>
      </c>
      <c r="H240" s="26">
        <f t="shared" si="7"/>
        <v>203.1</v>
      </c>
      <c r="I240" s="26">
        <f>[3]签字版本!J240</f>
        <v>40.62</v>
      </c>
      <c r="J240" s="25" t="str">
        <f>SUBSTITUTE([3]签字版本!K240,MID([3]签字版本!K240,9,7),"*******")</f>
        <v>90908210*******0066079</v>
      </c>
      <c r="K240" s="24" t="str">
        <f>[3]签字版本!L240</f>
        <v>连城县农村信用联社罗坊信用社</v>
      </c>
    </row>
    <row r="241" spans="1:11">
      <c r="A241" s="24" t="str">
        <f>[3]签字版本!A241</f>
        <v>235</v>
      </c>
      <c r="B241" s="24" t="str">
        <f>[3]签字版本!B241</f>
        <v>罗招招</v>
      </c>
      <c r="C241" s="24" t="str">
        <f>SUBSTITUTE([3]签字版本!C241,MID([3]签字版本!C241,7,8),"********")</f>
        <v>352627********1923</v>
      </c>
      <c r="D241" s="25" t="str">
        <f>SUBSTITUTE([3]签字版本!D241,MID([3]签字版本!D241,4,4),"****")</f>
        <v>158****8569</v>
      </c>
      <c r="E241" s="24" t="str">
        <f>[3]签字版本!E241</f>
        <v>坪上村</v>
      </c>
      <c r="F241" s="26">
        <f>[3]签字版本!F241</f>
        <v>5.55</v>
      </c>
      <c r="G241" s="26">
        <f t="shared" si="6"/>
        <v>5.55</v>
      </c>
      <c r="H241" s="26">
        <f t="shared" si="7"/>
        <v>166.5</v>
      </c>
      <c r="I241" s="26">
        <f>[3]签字版本!J241</f>
        <v>33.3</v>
      </c>
      <c r="J241" s="25" t="str">
        <f>SUBSTITUTE([3]签字版本!K241,MID([3]签字版本!K241,9,7),"*******")</f>
        <v>90908210*******0066097</v>
      </c>
      <c r="K241" s="24" t="str">
        <f>[3]签字版本!L241</f>
        <v>连城县农村信用联社罗坊信用社</v>
      </c>
    </row>
    <row r="242" spans="1:11">
      <c r="A242" s="24" t="str">
        <f>[3]签字版本!A242</f>
        <v>236</v>
      </c>
      <c r="B242" s="24" t="str">
        <f>[3]签字版本!B242</f>
        <v>罗庆生</v>
      </c>
      <c r="C242" s="24" t="str">
        <f>SUBSTITUTE([3]签字版本!C242,MID([3]签字版本!C242,7,8),"********")</f>
        <v>352627********191X</v>
      </c>
      <c r="D242" s="25" t="str">
        <f>SUBSTITUTE([3]签字版本!D242,MID([3]签字版本!D242,4,4),"****")</f>
        <v>180****1546</v>
      </c>
      <c r="E242" s="24" t="str">
        <f>[3]签字版本!E242</f>
        <v>坪上村</v>
      </c>
      <c r="F242" s="26">
        <f>[3]签字版本!F242</f>
        <v>7.73</v>
      </c>
      <c r="G242" s="26">
        <f t="shared" si="6"/>
        <v>7.73</v>
      </c>
      <c r="H242" s="26">
        <f t="shared" si="7"/>
        <v>231.9</v>
      </c>
      <c r="I242" s="26">
        <f>[3]签字版本!J242</f>
        <v>46.38</v>
      </c>
      <c r="J242" s="25" t="str">
        <f>SUBSTITUTE([3]签字版本!K242,MID([3]签字版本!K242,9,7),"*******")</f>
        <v>90908210*******0045137</v>
      </c>
      <c r="K242" s="24" t="str">
        <f>[3]签字版本!L242</f>
        <v>连城县农村信用联社罗坊信用社</v>
      </c>
    </row>
    <row r="243" spans="1:11">
      <c r="A243" s="24" t="str">
        <f>[3]签字版本!A243</f>
        <v>237</v>
      </c>
      <c r="B243" s="24" t="str">
        <f>[3]签字版本!B243</f>
        <v>邱开祥</v>
      </c>
      <c r="C243" s="24" t="str">
        <f>SUBSTITUTE([3]签字版本!C243,MID([3]签字版本!C243,7,8),"********")</f>
        <v>352627********191X</v>
      </c>
      <c r="D243" s="25" t="str">
        <f>SUBSTITUTE([3]签字版本!D243,MID([3]签字版本!D243,4,4),"****")</f>
        <v>138****4501</v>
      </c>
      <c r="E243" s="24" t="str">
        <f>[3]签字版本!E243</f>
        <v>坪上村</v>
      </c>
      <c r="F243" s="26">
        <f>[3]签字版本!F243</f>
        <v>3.35</v>
      </c>
      <c r="G243" s="26">
        <f t="shared" si="6"/>
        <v>3.35</v>
      </c>
      <c r="H243" s="26">
        <f t="shared" si="7"/>
        <v>100.5</v>
      </c>
      <c r="I243" s="26">
        <f>[3]签字版本!J243</f>
        <v>20.1</v>
      </c>
      <c r="J243" s="25" t="str">
        <f>SUBSTITUTE([3]签字版本!K243,MID([3]签字版本!K243,9,7),"*******")</f>
        <v>90908210*******0045173</v>
      </c>
      <c r="K243" s="24" t="str">
        <f>[3]签字版本!L243</f>
        <v>连城县农村信用联社罗坊信用社</v>
      </c>
    </row>
    <row r="244" spans="1:11">
      <c r="A244" s="24" t="str">
        <f>[3]签字版本!A244</f>
        <v>238</v>
      </c>
      <c r="B244" s="24" t="str">
        <f>[3]签字版本!B244</f>
        <v>邱字生</v>
      </c>
      <c r="C244" s="24" t="str">
        <f>SUBSTITUTE([3]签字版本!C244,MID([3]签字版本!C244,7,8),"********")</f>
        <v>352627********1911</v>
      </c>
      <c r="D244" s="25" t="str">
        <f>SUBSTITUTE([3]签字版本!D244,MID([3]签字版本!D244,4,4),"****")</f>
        <v>159****5562</v>
      </c>
      <c r="E244" s="24" t="str">
        <f>[3]签字版本!E244</f>
        <v>坪上村</v>
      </c>
      <c r="F244" s="26">
        <f>[3]签字版本!F244</f>
        <v>4.79</v>
      </c>
      <c r="G244" s="26">
        <f t="shared" si="6"/>
        <v>4.79</v>
      </c>
      <c r="H244" s="26">
        <f t="shared" si="7"/>
        <v>143.7</v>
      </c>
      <c r="I244" s="26">
        <f>[3]签字版本!J244</f>
        <v>28.74</v>
      </c>
      <c r="J244" s="25" t="str">
        <f>SUBSTITUTE([3]签字版本!K244,MID([3]签字版本!K244,9,7),"*******")</f>
        <v>90908210*******0066033</v>
      </c>
      <c r="K244" s="24" t="str">
        <f>[3]签字版本!L244</f>
        <v>连城县农村信用联社罗坊信用社</v>
      </c>
    </row>
    <row r="245" spans="1:11">
      <c r="A245" s="24" t="str">
        <f>[3]签字版本!A245</f>
        <v>239</v>
      </c>
      <c r="B245" s="24" t="str">
        <f>[3]签字版本!B245</f>
        <v>邱喜祥</v>
      </c>
      <c r="C245" s="24" t="str">
        <f>SUBSTITUTE([3]签字版本!C245,MID([3]签字版本!C245,7,8),"********")</f>
        <v>352627********1918</v>
      </c>
      <c r="D245" s="25" t="str">
        <f>SUBSTITUTE([3]签字版本!D245,MID([3]签字版本!D245,4,4),"****")</f>
        <v>152****9392</v>
      </c>
      <c r="E245" s="24" t="str">
        <f>[3]签字版本!E245</f>
        <v>坪上村</v>
      </c>
      <c r="F245" s="26">
        <f>[3]签字版本!F245</f>
        <v>5.76</v>
      </c>
      <c r="G245" s="26">
        <f t="shared" si="6"/>
        <v>5.76</v>
      </c>
      <c r="H245" s="26">
        <f t="shared" si="7"/>
        <v>172.8</v>
      </c>
      <c r="I245" s="26">
        <f>[3]签字版本!J245</f>
        <v>34.56</v>
      </c>
      <c r="J245" s="25" t="str">
        <f>SUBSTITUTE([3]签字版本!K245,MID([3]签字版本!K245,9,7),"*******")</f>
        <v>90908210*******0045119</v>
      </c>
      <c r="K245" s="24" t="str">
        <f>[3]签字版本!L245</f>
        <v>连城县农村信用联社罗坊信用社</v>
      </c>
    </row>
    <row r="246" spans="1:11">
      <c r="A246" s="24" t="str">
        <f>[3]签字版本!A246</f>
        <v>240</v>
      </c>
      <c r="B246" s="24" t="str">
        <f>[3]签字版本!B246</f>
        <v>邱云祥</v>
      </c>
      <c r="C246" s="24" t="str">
        <f>SUBSTITUTE([3]签字版本!C246,MID([3]签字版本!C246,7,8),"********")</f>
        <v>352627********1910</v>
      </c>
      <c r="D246" s="25" t="str">
        <f>SUBSTITUTE([3]签字版本!D246,MID([3]签字版本!D246,4,4),"****")</f>
        <v>151****6317</v>
      </c>
      <c r="E246" s="24" t="str">
        <f>[3]签字版本!E246</f>
        <v>坪上村</v>
      </c>
      <c r="F246" s="26">
        <f>[3]签字版本!F246</f>
        <v>3.91</v>
      </c>
      <c r="G246" s="26">
        <f t="shared" si="6"/>
        <v>3.91</v>
      </c>
      <c r="H246" s="26">
        <f t="shared" si="7"/>
        <v>117.3</v>
      </c>
      <c r="I246" s="26">
        <f>[3]签字版本!J246</f>
        <v>23.46</v>
      </c>
      <c r="J246" s="25" t="str">
        <f>SUBSTITUTE([3]签字版本!K246,MID([3]签字版本!K246,9,7),"*******")</f>
        <v>90908210*******0045128</v>
      </c>
      <c r="K246" s="24" t="str">
        <f>[3]签字版本!L246</f>
        <v>连城县农村信用联社罗坊信用社</v>
      </c>
    </row>
    <row r="247" spans="1:11">
      <c r="A247" s="24" t="str">
        <f>[3]签字版本!A247</f>
        <v>241</v>
      </c>
      <c r="B247" s="24" t="str">
        <f>[3]签字版本!B247</f>
        <v>邱晓财</v>
      </c>
      <c r="C247" s="24" t="str">
        <f>SUBSTITUTE([3]签字版本!C247,MID([3]签字版本!C247,7,8),"********")</f>
        <v>350825********1916</v>
      </c>
      <c r="D247" s="25" t="str">
        <f>SUBSTITUTE([3]签字版本!D247,MID([3]签字版本!D247,4,4),"****")</f>
        <v>189****3671</v>
      </c>
      <c r="E247" s="24" t="str">
        <f>[3]签字版本!E247</f>
        <v>坪上村</v>
      </c>
      <c r="F247" s="26">
        <f>[3]签字版本!F247</f>
        <v>4.34</v>
      </c>
      <c r="G247" s="26">
        <f t="shared" si="6"/>
        <v>4.34</v>
      </c>
      <c r="H247" s="26">
        <f t="shared" si="7"/>
        <v>130.2</v>
      </c>
      <c r="I247" s="26">
        <f>[3]签字版本!J247</f>
        <v>26.04</v>
      </c>
      <c r="J247" s="25" t="str">
        <f>SUBSTITUTE([3]签字版本!K247,MID([3]签字版本!K247,9,7),"*******")</f>
        <v>62218405*******8158</v>
      </c>
      <c r="K247" s="24" t="str">
        <f>[3]签字版本!L247</f>
        <v>连城县农村信用联社罗坊信用社</v>
      </c>
    </row>
    <row r="248" spans="1:11">
      <c r="A248" s="24" t="str">
        <f>[3]签字版本!A248</f>
        <v>242</v>
      </c>
      <c r="B248" s="24" t="str">
        <f>[3]签字版本!B248</f>
        <v>罗高铭</v>
      </c>
      <c r="C248" s="24" t="str">
        <f>SUBSTITUTE([3]签字版本!C248,MID([3]签字版本!C248,7,8),"********")</f>
        <v>352627********1931</v>
      </c>
      <c r="D248" s="25" t="str">
        <f>SUBSTITUTE([3]签字版本!D248,MID([3]签字版本!D248,4,4),"****")</f>
        <v>138****6137</v>
      </c>
      <c r="E248" s="24" t="str">
        <f>[3]签字版本!E248</f>
        <v>坪上村</v>
      </c>
      <c r="F248" s="26">
        <f>[3]签字版本!F248</f>
        <v>3.52</v>
      </c>
      <c r="G248" s="26">
        <f t="shared" si="6"/>
        <v>3.52</v>
      </c>
      <c r="H248" s="26">
        <f t="shared" si="7"/>
        <v>105.6</v>
      </c>
      <c r="I248" s="26">
        <f>[3]签字版本!J248</f>
        <v>21.12</v>
      </c>
      <c r="J248" s="25" t="str">
        <f>SUBSTITUTE([3]签字版本!K248,MID([3]签字版本!K248,9,7),"*******")</f>
        <v>90908210*******0071036</v>
      </c>
      <c r="K248" s="24" t="str">
        <f>[3]签字版本!L248</f>
        <v>连城县农村信用联社罗坊信用社</v>
      </c>
    </row>
    <row r="249" spans="1:11">
      <c r="A249" s="24" t="str">
        <f>[3]签字版本!A249</f>
        <v>243</v>
      </c>
      <c r="B249" s="24" t="str">
        <f>[3]签字版本!B249</f>
        <v>邱振春</v>
      </c>
      <c r="C249" s="24" t="str">
        <f>SUBSTITUTE([3]签字版本!C249,MID([3]签字版本!C249,7,8),"********")</f>
        <v>352627********1910</v>
      </c>
      <c r="D249" s="25" t="str">
        <f>SUBSTITUTE([3]签字版本!D249,MID([3]签字版本!D249,4,4),"****")</f>
        <v>158****6509</v>
      </c>
      <c r="E249" s="24" t="str">
        <f>[3]签字版本!E249</f>
        <v>坪上村</v>
      </c>
      <c r="F249" s="26">
        <f>[3]签字版本!F249</f>
        <v>1.16</v>
      </c>
      <c r="G249" s="26">
        <f t="shared" si="6"/>
        <v>1.16</v>
      </c>
      <c r="H249" s="26">
        <f t="shared" si="7"/>
        <v>34.8</v>
      </c>
      <c r="I249" s="26">
        <f>[3]签字版本!J249</f>
        <v>6.96</v>
      </c>
      <c r="J249" s="25" t="str">
        <f>SUBSTITUTE([3]签字版本!K249,MID([3]签字版本!K249,9,7),"*******")</f>
        <v>62218405*******9694</v>
      </c>
      <c r="K249" s="24" t="str">
        <f>[3]签字版本!L249</f>
        <v>连城县农村信用联社罗坊信用社</v>
      </c>
    </row>
    <row r="250" spans="1:11">
      <c r="A250" s="24" t="str">
        <f>[3]签字版本!A250</f>
        <v>244</v>
      </c>
      <c r="B250" s="24" t="str">
        <f>[3]签字版本!B250</f>
        <v>邱福财</v>
      </c>
      <c r="C250" s="24" t="str">
        <f>SUBSTITUTE([3]签字版本!C250,MID([3]签字版本!C250,7,8),"********")</f>
        <v>352627********195X</v>
      </c>
      <c r="D250" s="25" t="str">
        <f>SUBSTITUTE([3]签字版本!D250,MID([3]签字版本!D250,4,4),"****")</f>
        <v>139****7127</v>
      </c>
      <c r="E250" s="24" t="str">
        <f>[3]签字版本!E250</f>
        <v>坪上村</v>
      </c>
      <c r="F250" s="26">
        <f>[3]签字版本!F250</f>
        <v>5.1</v>
      </c>
      <c r="G250" s="26">
        <f t="shared" si="6"/>
        <v>5.1</v>
      </c>
      <c r="H250" s="26">
        <f t="shared" si="7"/>
        <v>153</v>
      </c>
      <c r="I250" s="26">
        <f>[3]签字版本!J250</f>
        <v>30.6</v>
      </c>
      <c r="J250" s="25" t="str">
        <f>SUBSTITUTE([3]签字版本!K250,MID([3]签字版本!K250,9,7),"*******")</f>
        <v>90908210*******0023357</v>
      </c>
      <c r="K250" s="24" t="str">
        <f>[3]签字版本!L250</f>
        <v>连城县农村信用联社罗坊信用社</v>
      </c>
    </row>
    <row r="251" spans="1:11">
      <c r="A251" s="24" t="str">
        <f>[3]签字版本!A251</f>
        <v>245</v>
      </c>
      <c r="B251" s="24" t="str">
        <f>[3]签字版本!B251</f>
        <v>邱火财</v>
      </c>
      <c r="C251" s="24" t="str">
        <f>SUBSTITUTE([3]签字版本!C251,MID([3]签字版本!C251,7,8),"********")</f>
        <v>352627********1911</v>
      </c>
      <c r="D251" s="25" t="str">
        <f>SUBSTITUTE([3]签字版本!D251,MID([3]签字版本!D251,4,4),"****")</f>
        <v>152****9875</v>
      </c>
      <c r="E251" s="24" t="str">
        <f>[3]签字版本!E251</f>
        <v>坪上村</v>
      </c>
      <c r="F251" s="26">
        <f>[3]签字版本!F251</f>
        <v>0.59</v>
      </c>
      <c r="G251" s="26">
        <f t="shared" si="6"/>
        <v>0.59</v>
      </c>
      <c r="H251" s="26">
        <f t="shared" si="7"/>
        <v>17.7</v>
      </c>
      <c r="I251" s="26">
        <f>[3]签字版本!J251</f>
        <v>3.54</v>
      </c>
      <c r="J251" s="25" t="str">
        <f>SUBSTITUTE([3]签字版本!K251,MID([3]签字版本!K251,9,7),"*******")</f>
        <v>90908210*******0045217</v>
      </c>
      <c r="K251" s="24" t="str">
        <f>[3]签字版本!L251</f>
        <v>连城县农村信用联社罗坊信用社</v>
      </c>
    </row>
    <row r="252" spans="1:11">
      <c r="A252" s="24" t="str">
        <f>[3]签字版本!A252</f>
        <v>246</v>
      </c>
      <c r="B252" s="24" t="str">
        <f>[3]签字版本!B252</f>
        <v>邱德祥</v>
      </c>
      <c r="C252" s="24" t="str">
        <f>SUBSTITUTE([3]签字版本!C252,MID([3]签字版本!C252,7,8),"********")</f>
        <v>352627********1912</v>
      </c>
      <c r="D252" s="25" t="str">
        <f>SUBSTITUTE([3]签字版本!D252,MID([3]签字版本!D252,4,4),"****")</f>
        <v>136****9452</v>
      </c>
      <c r="E252" s="24" t="str">
        <f>[3]签字版本!E252</f>
        <v>坪上村</v>
      </c>
      <c r="F252" s="26">
        <f>[3]签字版本!F252</f>
        <v>9.72</v>
      </c>
      <c r="G252" s="26">
        <f t="shared" si="6"/>
        <v>9.72</v>
      </c>
      <c r="H252" s="26">
        <f t="shared" si="7"/>
        <v>291.6</v>
      </c>
      <c r="I252" s="26">
        <f>[3]签字版本!J252</f>
        <v>58.32</v>
      </c>
      <c r="J252" s="25" t="str">
        <f>SUBSTITUTE([3]签字版本!K252,MID([3]签字版本!K252,9,7),"*******")</f>
        <v>90908210*******0045066</v>
      </c>
      <c r="K252" s="24" t="str">
        <f>[3]签字版本!L252</f>
        <v>连城县农村信用联社罗坊信用社</v>
      </c>
    </row>
    <row r="253" spans="1:11">
      <c r="A253" s="24" t="str">
        <f>[3]签字版本!A253</f>
        <v>247</v>
      </c>
      <c r="B253" s="24" t="str">
        <f>[3]签字版本!B253</f>
        <v>邱胜生</v>
      </c>
      <c r="C253" s="24" t="str">
        <f>SUBSTITUTE([3]签字版本!C253,MID([3]签字版本!C253,7,8),"********")</f>
        <v>352627********1911</v>
      </c>
      <c r="D253" s="25" t="str">
        <f>SUBSTITUTE([3]签字版本!D253,MID([3]签字版本!D253,4,4),"****")</f>
        <v>152****2242</v>
      </c>
      <c r="E253" s="24" t="str">
        <f>[3]签字版本!E253</f>
        <v>坪上村</v>
      </c>
      <c r="F253" s="26">
        <f>[3]签字版本!F253</f>
        <v>4.57</v>
      </c>
      <c r="G253" s="26">
        <f t="shared" si="6"/>
        <v>4.57</v>
      </c>
      <c r="H253" s="26">
        <f t="shared" si="7"/>
        <v>137.1</v>
      </c>
      <c r="I253" s="26">
        <f>[3]签字版本!J253</f>
        <v>27.42</v>
      </c>
      <c r="J253" s="25" t="str">
        <f>SUBSTITUTE([3]签字版本!K253,MID([3]签字版本!K253,9,7),"*******")</f>
        <v>90908210*******0066104</v>
      </c>
      <c r="K253" s="24" t="str">
        <f>[3]签字版本!L253</f>
        <v>连城县农村信用联社罗坊信用社</v>
      </c>
    </row>
    <row r="254" spans="1:11">
      <c r="A254" s="24" t="str">
        <f>[3]签字版本!A254</f>
        <v>248</v>
      </c>
      <c r="B254" s="24" t="str">
        <f>[3]签字版本!B254</f>
        <v>罗五古</v>
      </c>
      <c r="C254" s="24" t="str">
        <f>SUBSTITUTE([3]签字版本!C254,MID([3]签字版本!C254,7,8),"********")</f>
        <v>352627********1916</v>
      </c>
      <c r="D254" s="25" t="str">
        <f>SUBSTITUTE([3]签字版本!D254,MID([3]签字版本!D254,4,4),"****")</f>
        <v>153****9214</v>
      </c>
      <c r="E254" s="24" t="str">
        <f>[3]签字版本!E254</f>
        <v>坪上村</v>
      </c>
      <c r="F254" s="26">
        <f>[3]签字版本!F254</f>
        <v>13.02</v>
      </c>
      <c r="G254" s="26">
        <f t="shared" si="6"/>
        <v>13.02</v>
      </c>
      <c r="H254" s="26">
        <f t="shared" si="7"/>
        <v>390.6</v>
      </c>
      <c r="I254" s="26">
        <f>[3]签字版本!J254</f>
        <v>78.12</v>
      </c>
      <c r="J254" s="25" t="str">
        <f>SUBSTITUTE([3]签字版本!K254,MID([3]签字版本!K254,9,7),"*******")</f>
        <v>90908210*******0066015</v>
      </c>
      <c r="K254" s="24" t="str">
        <f>[3]签字版本!L254</f>
        <v>连城县农村信用联社罗坊信用社</v>
      </c>
    </row>
    <row r="255" spans="1:11">
      <c r="A255" s="24" t="str">
        <f>[3]签字版本!A255</f>
        <v>249</v>
      </c>
      <c r="B255" s="24" t="str">
        <f>[3]签字版本!B255</f>
        <v>邱水鑫</v>
      </c>
      <c r="C255" s="24" t="str">
        <f>SUBSTITUTE([3]签字版本!C255,MID([3]签字版本!C255,7,8),"********")</f>
        <v>352627********1913</v>
      </c>
      <c r="D255" s="25" t="str">
        <f>SUBSTITUTE([3]签字版本!D255,MID([3]签字版本!D255,4,4),"****")</f>
        <v/>
      </c>
      <c r="E255" s="24" t="str">
        <f>[3]签字版本!E255</f>
        <v>坪上村</v>
      </c>
      <c r="F255" s="26">
        <f>[3]签字版本!F255</f>
        <v>9.02</v>
      </c>
      <c r="G255" s="26">
        <f t="shared" si="6"/>
        <v>9.02</v>
      </c>
      <c r="H255" s="26">
        <f t="shared" si="7"/>
        <v>270.6</v>
      </c>
      <c r="I255" s="26">
        <f>[3]签字版本!J255</f>
        <v>54.12</v>
      </c>
      <c r="J255" s="25" t="str">
        <f>SUBSTITUTE([3]签字版本!K255,MID([3]签字版本!K255,9,7),"*******")</f>
        <v>62218405*******9686</v>
      </c>
      <c r="K255" s="24" t="str">
        <f>[3]签字版本!L255</f>
        <v>连城县农村信用联社罗坊信用社</v>
      </c>
    </row>
    <row r="256" spans="1:11">
      <c r="A256" s="24" t="str">
        <f>[3]签字版本!A256</f>
        <v>250</v>
      </c>
      <c r="B256" s="24" t="str">
        <f>[3]签字版本!B256</f>
        <v>邱年财</v>
      </c>
      <c r="C256" s="24" t="str">
        <f>SUBSTITUTE([3]签字版本!C256,MID([3]签字版本!C256,7,8),"********")</f>
        <v>352627********1915</v>
      </c>
      <c r="D256" s="25" t="str">
        <f>SUBSTITUTE([3]签字版本!D256,MID([3]签字版本!D256,4,4),"****")</f>
        <v>133****3622</v>
      </c>
      <c r="E256" s="24" t="str">
        <f>[3]签字版本!E256</f>
        <v>坪上村</v>
      </c>
      <c r="F256" s="26">
        <f>[3]签字版本!F256</f>
        <v>7.73</v>
      </c>
      <c r="G256" s="26">
        <f t="shared" si="6"/>
        <v>7.73</v>
      </c>
      <c r="H256" s="26">
        <f t="shared" si="7"/>
        <v>231.9</v>
      </c>
      <c r="I256" s="26">
        <f>[3]签字版本!J256</f>
        <v>46.38</v>
      </c>
      <c r="J256" s="25" t="str">
        <f>SUBSTITUTE([3]签字版本!K256,MID([3]签字版本!K256,9,7),"*******")</f>
        <v>90908210*******0045208</v>
      </c>
      <c r="K256" s="24" t="str">
        <f>[3]签字版本!L256</f>
        <v>连城县农村信用联社罗坊信用社</v>
      </c>
    </row>
    <row r="257" spans="1:11">
      <c r="A257" s="24" t="str">
        <f>[3]签字版本!A257</f>
        <v>251</v>
      </c>
      <c r="B257" s="24" t="str">
        <f>[3]签字版本!B257</f>
        <v>罗解放</v>
      </c>
      <c r="C257" s="24" t="str">
        <f>SUBSTITUTE([3]签字版本!C257,MID([3]签字版本!C257,7,8),"********")</f>
        <v>352627********1919</v>
      </c>
      <c r="D257" s="25" t="str">
        <f>SUBSTITUTE([3]签字版本!D257,MID([3]签字版本!D257,4,4),"****")</f>
        <v>138****7129</v>
      </c>
      <c r="E257" s="24" t="str">
        <f>[3]签字版本!E257</f>
        <v>坪上村</v>
      </c>
      <c r="F257" s="26">
        <f>[3]签字版本!F257</f>
        <v>3.15</v>
      </c>
      <c r="G257" s="26">
        <f t="shared" si="6"/>
        <v>3.15</v>
      </c>
      <c r="H257" s="26">
        <f t="shared" si="7"/>
        <v>94.5</v>
      </c>
      <c r="I257" s="26">
        <f>[3]签字版本!J257</f>
        <v>18.9</v>
      </c>
      <c r="J257" s="25" t="str">
        <f>SUBSTITUTE([3]签字版本!K257,MID([3]签字版本!K257,9,7),"*******")</f>
        <v>90908210*******0045057</v>
      </c>
      <c r="K257" s="24" t="str">
        <f>[3]签字版本!L257</f>
        <v>连城县农村信用联社罗坊信用社</v>
      </c>
    </row>
    <row r="258" spans="1:11">
      <c r="A258" s="24" t="str">
        <f>[3]签字版本!A258</f>
        <v>252</v>
      </c>
      <c r="B258" s="24" t="str">
        <f>[3]签字版本!B258</f>
        <v>邱建昌</v>
      </c>
      <c r="C258" s="24" t="str">
        <f>SUBSTITUTE([3]签字版本!C258,MID([3]签字版本!C258,7,8),"********")</f>
        <v>352627********1918</v>
      </c>
      <c r="D258" s="25" t="str">
        <f>SUBSTITUTE([3]签字版本!D258,MID([3]签字版本!D258,4,4),"****")</f>
        <v/>
      </c>
      <c r="E258" s="24" t="str">
        <f>[3]签字版本!E258</f>
        <v>坪上村</v>
      </c>
      <c r="F258" s="26">
        <f>[3]签字版本!F258</f>
        <v>4.47</v>
      </c>
      <c r="G258" s="26">
        <f t="shared" si="6"/>
        <v>4.47</v>
      </c>
      <c r="H258" s="26">
        <f t="shared" si="7"/>
        <v>134.1</v>
      </c>
      <c r="I258" s="26">
        <f>[3]签字版本!J258</f>
        <v>26.82</v>
      </c>
      <c r="J258" s="25" t="str">
        <f>SUBSTITUTE([3]签字版本!K258,MID([3]签字版本!K258,9,7),"*******")</f>
        <v>62218405*******5607</v>
      </c>
      <c r="K258" s="24" t="str">
        <f>[3]签字版本!L258</f>
        <v>连城县农村信用联社罗坊信用社</v>
      </c>
    </row>
    <row r="259" spans="1:11">
      <c r="A259" s="24" t="str">
        <f>[3]签字版本!A259</f>
        <v>253</v>
      </c>
      <c r="B259" s="24" t="str">
        <f>[3]签字版本!B259</f>
        <v>邱顺财</v>
      </c>
      <c r="C259" s="24" t="str">
        <f>SUBSTITUTE([3]签字版本!C259,MID([3]签字版本!C259,7,8),"********")</f>
        <v>352627********1912</v>
      </c>
      <c r="D259" s="25" t="str">
        <f>SUBSTITUTE([3]签字版本!D259,MID([3]签字版本!D259,4,4),"****")</f>
        <v>136****8654</v>
      </c>
      <c r="E259" s="24" t="str">
        <f>[3]签字版本!E259</f>
        <v>坪上村</v>
      </c>
      <c r="F259" s="26">
        <f>[3]签字版本!F259</f>
        <v>3.33</v>
      </c>
      <c r="G259" s="26">
        <f t="shared" si="6"/>
        <v>3.33</v>
      </c>
      <c r="H259" s="26">
        <f t="shared" si="7"/>
        <v>99.9</v>
      </c>
      <c r="I259" s="26">
        <f>[3]签字版本!J259</f>
        <v>19.98</v>
      </c>
      <c r="J259" s="25" t="str">
        <f>SUBSTITUTE([3]签字版本!K259,MID([3]签字版本!K259,9,7),"*******")</f>
        <v>90908210*******0066122</v>
      </c>
      <c r="K259" s="24" t="str">
        <f>[3]签字版本!L259</f>
        <v>连城县农村信用联社罗坊信用社</v>
      </c>
    </row>
    <row r="260" spans="1:11">
      <c r="A260" s="24" t="str">
        <f>[3]签字版本!A260</f>
        <v>254</v>
      </c>
      <c r="B260" s="24" t="str">
        <f>[3]签字版本!B260</f>
        <v>邱振财</v>
      </c>
      <c r="C260" s="24" t="str">
        <f>SUBSTITUTE([3]签字版本!C260,MID([3]签字版本!C260,7,8),"********")</f>
        <v>352627********1915</v>
      </c>
      <c r="D260" s="25" t="str">
        <f>SUBSTITUTE([3]签字版本!D260,MID([3]签字版本!D260,4,4),"****")</f>
        <v/>
      </c>
      <c r="E260" s="24" t="str">
        <f>[3]签字版本!E260</f>
        <v>坪上村</v>
      </c>
      <c r="F260" s="26">
        <f>[3]签字版本!F260</f>
        <v>2.9</v>
      </c>
      <c r="G260" s="26">
        <f t="shared" si="6"/>
        <v>2.9</v>
      </c>
      <c r="H260" s="26">
        <f t="shared" si="7"/>
        <v>87</v>
      </c>
      <c r="I260" s="26">
        <f>[3]签字版本!J260</f>
        <v>17.4</v>
      </c>
      <c r="J260" s="25" t="str">
        <f>SUBSTITUTE([3]签字版本!K260,MID([3]签字版本!K260,9,7),"*******")</f>
        <v>62303611*******1298</v>
      </c>
      <c r="K260" s="24" t="str">
        <f>[3]签字版本!L260</f>
        <v>连城县农村信用联社罗坊信用社</v>
      </c>
    </row>
    <row r="261" spans="1:11">
      <c r="A261" s="24" t="str">
        <f>[3]签字版本!A261</f>
        <v>255</v>
      </c>
      <c r="B261" s="24" t="str">
        <f>[3]签字版本!B261</f>
        <v>邱德财</v>
      </c>
      <c r="C261" s="24" t="str">
        <f>SUBSTITUTE([3]签字版本!C261,MID([3]签字版本!C261,7,8),"********")</f>
        <v>352627********1913</v>
      </c>
      <c r="D261" s="25" t="str">
        <f>SUBSTITUTE([3]签字版本!D261,MID([3]签字版本!D261,4,4),"****")</f>
        <v/>
      </c>
      <c r="E261" s="24" t="str">
        <f>[3]签字版本!E261</f>
        <v>坪上村</v>
      </c>
      <c r="F261" s="26">
        <f>[3]签字版本!F261</f>
        <v>2.45</v>
      </c>
      <c r="G261" s="26">
        <f t="shared" si="6"/>
        <v>2.45</v>
      </c>
      <c r="H261" s="26">
        <f t="shared" si="7"/>
        <v>73.5</v>
      </c>
      <c r="I261" s="26">
        <f>[3]签字版本!J261</f>
        <v>14.7</v>
      </c>
      <c r="J261" s="25" t="str">
        <f>SUBSTITUTE([3]签字版本!K261,MID([3]签字版本!K261,9,7),"*******")</f>
        <v>62218405*******9702</v>
      </c>
      <c r="K261" s="24" t="str">
        <f>[3]签字版本!L261</f>
        <v>连城县农村信用联社罗坊信用社</v>
      </c>
    </row>
    <row r="262" spans="1:11">
      <c r="A262" s="24" t="str">
        <f>[3]签字版本!A262</f>
        <v>256</v>
      </c>
      <c r="B262" s="24" t="str">
        <f>[3]签字版本!B262</f>
        <v>邱河生</v>
      </c>
      <c r="C262" s="24" t="str">
        <f>SUBSTITUTE([3]签字版本!C262,MID([3]签字版本!C262,7,8),"********")</f>
        <v>352627********1918</v>
      </c>
      <c r="D262" s="25" t="str">
        <f>SUBSTITUTE([3]签字版本!D262,MID([3]签字版本!D262,4,4),"****")</f>
        <v>198****3639</v>
      </c>
      <c r="E262" s="24" t="str">
        <f>[3]签字版本!E262</f>
        <v>坪上村</v>
      </c>
      <c r="F262" s="26">
        <f>[3]签字版本!F262</f>
        <v>5.73</v>
      </c>
      <c r="G262" s="26">
        <f t="shared" si="6"/>
        <v>5.73</v>
      </c>
      <c r="H262" s="26">
        <f t="shared" si="7"/>
        <v>171.9</v>
      </c>
      <c r="I262" s="26">
        <f>[3]签字版本!J262</f>
        <v>34.38</v>
      </c>
      <c r="J262" s="25" t="str">
        <f>SUBSTITUTE([3]签字版本!K262,MID([3]签字版本!K262,9,7),"*******")</f>
        <v>90908210*******0045191</v>
      </c>
      <c r="K262" s="24" t="str">
        <f>[3]签字版本!L262</f>
        <v>连城县农村信用联社罗坊信用社</v>
      </c>
    </row>
    <row r="263" spans="1:11">
      <c r="A263" s="24" t="str">
        <f>[3]签字版本!A263</f>
        <v>257</v>
      </c>
      <c r="B263" s="24" t="str">
        <f>[3]签字版本!B263</f>
        <v>邱祝生</v>
      </c>
      <c r="C263" s="24" t="str">
        <f>SUBSTITUTE([3]签字版本!C263,MID([3]签字版本!C263,7,8),"********")</f>
        <v>352627********1919</v>
      </c>
      <c r="D263" s="25" t="str">
        <f>SUBSTITUTE([3]签字版本!D263,MID([3]签字版本!D263,4,4),"****")</f>
        <v>849****</v>
      </c>
      <c r="E263" s="24" t="str">
        <f>[3]签字版本!E263</f>
        <v>坪上村</v>
      </c>
      <c r="F263" s="26">
        <f>[3]签字版本!F263</f>
        <v>7.22</v>
      </c>
      <c r="G263" s="26">
        <f t="shared" ref="G263:G326" si="8">F263</f>
        <v>7.22</v>
      </c>
      <c r="H263" s="26">
        <f t="shared" ref="H263:H326" si="9">G263*30</f>
        <v>216.6</v>
      </c>
      <c r="I263" s="26">
        <f>[3]签字版本!J263</f>
        <v>43.32</v>
      </c>
      <c r="J263" s="25" t="str">
        <f>SUBSTITUTE([3]签字版本!K263,MID([3]签字版本!K263,9,7),"*******")</f>
        <v>90908210*******0045100</v>
      </c>
      <c r="K263" s="24" t="str">
        <f>[3]签字版本!L263</f>
        <v>连城县农村信用联社罗坊信用社</v>
      </c>
    </row>
    <row r="264" spans="1:11">
      <c r="A264" s="24" t="str">
        <f>[3]签字版本!A264</f>
        <v>258</v>
      </c>
      <c r="B264" s="24" t="str">
        <f>[3]签字版本!B264</f>
        <v>邱茂昌</v>
      </c>
      <c r="C264" s="24" t="str">
        <f>SUBSTITUTE([3]签字版本!C264,MID([3]签字版本!C264,7,8),"********")</f>
        <v>352627********1913</v>
      </c>
      <c r="D264" s="25" t="str">
        <f>SUBSTITUTE([3]签字版本!D264,MID([3]签字版本!D264,4,4),"****")</f>
        <v>139****4300</v>
      </c>
      <c r="E264" s="24" t="str">
        <f>[3]签字版本!E264</f>
        <v>坪上村</v>
      </c>
      <c r="F264" s="26">
        <f>[3]签字版本!F264</f>
        <v>2.8</v>
      </c>
      <c r="G264" s="26">
        <f t="shared" si="8"/>
        <v>2.8</v>
      </c>
      <c r="H264" s="26">
        <f t="shared" si="9"/>
        <v>84</v>
      </c>
      <c r="I264" s="26">
        <f>[3]签字版本!J264</f>
        <v>16.8</v>
      </c>
      <c r="J264" s="25" t="str">
        <f>SUBSTITUTE([3]签字版本!K264,MID([3]签字版本!K264,9,7),"*******")</f>
        <v>90908210*******0045084</v>
      </c>
      <c r="K264" s="24" t="str">
        <f>[3]签字版本!L264</f>
        <v>连城县农村信用联社罗坊信用社</v>
      </c>
    </row>
    <row r="265" spans="1:11">
      <c r="A265" s="24" t="str">
        <f>[3]签字版本!A265</f>
        <v>259</v>
      </c>
      <c r="B265" s="24" t="str">
        <f>[3]签字版本!B265</f>
        <v>邱赞如</v>
      </c>
      <c r="C265" s="24" t="str">
        <f>SUBSTITUTE([3]签字版本!C265,MID([3]签字版本!C265,7,8),"********")</f>
        <v>352627********1912</v>
      </c>
      <c r="D265" s="25" t="str">
        <f>SUBSTITUTE([3]签字版本!D265,MID([3]签字版本!D265,4,4),"****")</f>
        <v/>
      </c>
      <c r="E265" s="24" t="str">
        <f>[3]签字版本!E265</f>
        <v>坪上村</v>
      </c>
      <c r="F265" s="26">
        <f>[3]签字版本!F265</f>
        <v>2.86</v>
      </c>
      <c r="G265" s="26">
        <f t="shared" si="8"/>
        <v>2.86</v>
      </c>
      <c r="H265" s="26">
        <f t="shared" si="9"/>
        <v>85.8</v>
      </c>
      <c r="I265" s="26">
        <f>[3]签字版本!J265</f>
        <v>17.16</v>
      </c>
      <c r="J265" s="25" t="str">
        <f>SUBSTITUTE([3]签字版本!K265,MID([3]签字版本!K265,9,7),"*******")</f>
        <v>62303611*******4708</v>
      </c>
      <c r="K265" s="24" t="str">
        <f>[3]签字版本!L265</f>
        <v>连城县农村信用联社罗坊信用社</v>
      </c>
    </row>
    <row r="266" spans="1:11">
      <c r="A266" s="24" t="str">
        <f>[3]签字版本!A266</f>
        <v>260</v>
      </c>
      <c r="B266" s="24" t="str">
        <f>[3]签字版本!B266</f>
        <v>邱金开</v>
      </c>
      <c r="C266" s="24" t="str">
        <f>SUBSTITUTE([3]签字版本!C266,MID([3]签字版本!C266,7,8),"********")</f>
        <v>352627********1910</v>
      </c>
      <c r="D266" s="25" t="str">
        <f>SUBSTITUTE([3]签字版本!D266,MID([3]签字版本!D266,4,4),"****")</f>
        <v>133****0236</v>
      </c>
      <c r="E266" s="24" t="str">
        <f>[3]签字版本!E266</f>
        <v>坪上村</v>
      </c>
      <c r="F266" s="26">
        <f>[3]签字版本!F266</f>
        <v>4.46</v>
      </c>
      <c r="G266" s="26">
        <f t="shared" si="8"/>
        <v>4.46</v>
      </c>
      <c r="H266" s="26">
        <f t="shared" si="9"/>
        <v>133.8</v>
      </c>
      <c r="I266" s="26">
        <f>[3]签字版本!J266</f>
        <v>26.76</v>
      </c>
      <c r="J266" s="25" t="str">
        <f>SUBSTITUTE([3]签字版本!K266,MID([3]签字版本!K266,9,7),"*******")</f>
        <v>90908210*******0030205</v>
      </c>
      <c r="K266" s="24" t="str">
        <f>[3]签字版本!L266</f>
        <v>连城县农村信用联社罗坊信用社</v>
      </c>
    </row>
    <row r="267" spans="1:11">
      <c r="A267" s="24" t="str">
        <f>[3]签字版本!A267</f>
        <v>261</v>
      </c>
      <c r="B267" s="24" t="str">
        <f>[3]签字版本!B267</f>
        <v>邱柏如</v>
      </c>
      <c r="C267" s="24" t="str">
        <f>SUBSTITUTE([3]签字版本!C267,MID([3]签字版本!C267,7,8),"********")</f>
        <v>352627********1914</v>
      </c>
      <c r="D267" s="25" t="str">
        <f>SUBSTITUTE([3]签字版本!D267,MID([3]签字版本!D267,4,4),"****")</f>
        <v/>
      </c>
      <c r="E267" s="24" t="str">
        <f>[3]签字版本!E267</f>
        <v>坪上村</v>
      </c>
      <c r="F267" s="26">
        <f>[3]签字版本!F267</f>
        <v>3.96</v>
      </c>
      <c r="G267" s="26">
        <f t="shared" si="8"/>
        <v>3.96</v>
      </c>
      <c r="H267" s="26">
        <f t="shared" si="9"/>
        <v>118.8</v>
      </c>
      <c r="I267" s="26">
        <f>[3]签字版本!J267</f>
        <v>23.76</v>
      </c>
      <c r="J267" s="25" t="str">
        <f>SUBSTITUTE([3]签字版本!K267,MID([3]签字版本!K267,9,7),"*******")</f>
        <v>62303615*******4853</v>
      </c>
      <c r="K267" s="24" t="str">
        <f>[3]签字版本!L267</f>
        <v>连城县农村信用联社罗坊信用社</v>
      </c>
    </row>
    <row r="268" spans="1:11">
      <c r="A268" s="24" t="str">
        <f>[3]签字版本!A268</f>
        <v>262</v>
      </c>
      <c r="B268" s="24" t="str">
        <f>[3]签字版本!B268</f>
        <v>黄四连</v>
      </c>
      <c r="C268" s="24" t="str">
        <f>SUBSTITUTE([3]签字版本!C268,MID([3]签字版本!C268,7,8),"********")</f>
        <v>352627********1926</v>
      </c>
      <c r="D268" s="25" t="str">
        <f>SUBSTITUTE([3]签字版本!D268,MID([3]签字版本!D268,4,4),"****")</f>
        <v>137****4971</v>
      </c>
      <c r="E268" s="24" t="str">
        <f>[3]签字版本!E268</f>
        <v>坪上村</v>
      </c>
      <c r="F268" s="26">
        <f>[3]签字版本!F268</f>
        <v>3.01</v>
      </c>
      <c r="G268" s="26">
        <f t="shared" si="8"/>
        <v>3.01</v>
      </c>
      <c r="H268" s="26">
        <f t="shared" si="9"/>
        <v>90.3</v>
      </c>
      <c r="I268" s="26">
        <f>[3]签字版本!J268</f>
        <v>18.06</v>
      </c>
      <c r="J268" s="25" t="str">
        <f>SUBSTITUTE([3]签字版本!K268,MID([3]签字版本!K268,9,7),"*******")</f>
        <v>62218405*******6241</v>
      </c>
      <c r="K268" s="24" t="str">
        <f>[3]签字版本!L268</f>
        <v>连城县农村信用联社罗坊信用社</v>
      </c>
    </row>
    <row r="269" spans="1:11">
      <c r="A269" s="24" t="str">
        <f>[3]签字版本!A269</f>
        <v>263</v>
      </c>
      <c r="B269" s="24" t="str">
        <f>[3]签字版本!B269</f>
        <v>邱进开</v>
      </c>
      <c r="C269" s="24" t="str">
        <f>SUBSTITUTE([3]签字版本!C269,MID([3]签字版本!C269,7,8),"********")</f>
        <v>350825********1913</v>
      </c>
      <c r="D269" s="25" t="str">
        <f>SUBSTITUTE([3]签字版本!D269,MID([3]签字版本!D269,4,4),"****")</f>
        <v/>
      </c>
      <c r="E269" s="24" t="str">
        <f>[3]签字版本!E269</f>
        <v>坪上村</v>
      </c>
      <c r="F269" s="26">
        <f>[3]签字版本!F269</f>
        <v>2.63</v>
      </c>
      <c r="G269" s="26">
        <f t="shared" si="8"/>
        <v>2.63</v>
      </c>
      <c r="H269" s="26">
        <f t="shared" si="9"/>
        <v>78.9</v>
      </c>
      <c r="I269" s="26">
        <f>[3]签字版本!J269</f>
        <v>15.78</v>
      </c>
      <c r="J269" s="25" t="str">
        <f>SUBSTITUTE([3]签字版本!K269,MID([3]签字版本!K269,9,7),"*******")</f>
        <v>62218405*******5813</v>
      </c>
      <c r="K269" s="24" t="str">
        <f>[3]签字版本!L269</f>
        <v>连城县农村信用联社罗坊信用社</v>
      </c>
    </row>
    <row r="270" spans="1:11">
      <c r="A270" s="24" t="str">
        <f>[3]签字版本!A270</f>
        <v>264</v>
      </c>
      <c r="B270" s="24" t="str">
        <f>[3]签字版本!B270</f>
        <v>邱林开</v>
      </c>
      <c r="C270" s="24" t="str">
        <f>SUBSTITUTE([3]签字版本!C270,MID([3]签字版本!C270,7,8),"********")</f>
        <v>352627********1937</v>
      </c>
      <c r="D270" s="25" t="str">
        <f>SUBSTITUTE([3]签字版本!D270,MID([3]签字版本!D270,4,4),"****")</f>
        <v>138****9168</v>
      </c>
      <c r="E270" s="24" t="str">
        <f>[3]签字版本!E270</f>
        <v>坪上村</v>
      </c>
      <c r="F270" s="26">
        <f>[3]签字版本!F270</f>
        <v>2.3</v>
      </c>
      <c r="G270" s="26">
        <f t="shared" si="8"/>
        <v>2.3</v>
      </c>
      <c r="H270" s="26">
        <f t="shared" si="9"/>
        <v>69</v>
      </c>
      <c r="I270" s="26">
        <f>[3]签字版本!J270</f>
        <v>13.8</v>
      </c>
      <c r="J270" s="25" t="str">
        <f>SUBSTITUTE([3]签字版本!K270,MID([3]签字版本!K270,9,7),"*******")</f>
        <v>90908210*******0045351</v>
      </c>
      <c r="K270" s="24" t="str">
        <f>[3]签字版本!L270</f>
        <v>连城县农村信用联社罗坊信用社</v>
      </c>
    </row>
    <row r="271" spans="1:11">
      <c r="A271" s="24" t="str">
        <f>[3]签字版本!A271</f>
        <v>265</v>
      </c>
      <c r="B271" s="24" t="str">
        <f>[3]签字版本!B271</f>
        <v>邱子如</v>
      </c>
      <c r="C271" s="24" t="str">
        <f>SUBSTITUTE([3]签字版本!C271,MID([3]签字版本!C271,7,8),"********")</f>
        <v>352627********1911</v>
      </c>
      <c r="D271" s="25" t="str">
        <f>SUBSTITUTE([3]签字版本!D271,MID([3]签字版本!D271,4,4),"****")</f>
        <v>135****9165</v>
      </c>
      <c r="E271" s="24" t="str">
        <f>[3]签字版本!E271</f>
        <v>坪上村</v>
      </c>
      <c r="F271" s="26">
        <f>[3]签字版本!F271</f>
        <v>2.94</v>
      </c>
      <c r="G271" s="26">
        <f t="shared" si="8"/>
        <v>2.94</v>
      </c>
      <c r="H271" s="26">
        <f t="shared" si="9"/>
        <v>88.2</v>
      </c>
      <c r="I271" s="26">
        <f>[3]签字版本!J271</f>
        <v>17.64</v>
      </c>
      <c r="J271" s="25" t="str">
        <f>SUBSTITUTE([3]签字版本!K271,MID([3]签字版本!K271,9,7),"*******")</f>
        <v>90908210*******0045253</v>
      </c>
      <c r="K271" s="24" t="str">
        <f>[3]签字版本!L271</f>
        <v>连城县农村信用联社罗坊信用社</v>
      </c>
    </row>
    <row r="272" spans="1:11">
      <c r="A272" s="24" t="str">
        <f>[3]签字版本!A272</f>
        <v>266</v>
      </c>
      <c r="B272" s="24" t="str">
        <f>[3]签字版本!B272</f>
        <v>邱兴如</v>
      </c>
      <c r="C272" s="24" t="str">
        <f>SUBSTITUTE([3]签字版本!C272,MID([3]签字版本!C272,7,8),"********")</f>
        <v>352627********191X</v>
      </c>
      <c r="D272" s="25" t="str">
        <f>SUBSTITUTE([3]签字版本!D272,MID([3]签字版本!D272,4,4),"****")</f>
        <v>150****0903</v>
      </c>
      <c r="E272" s="24" t="str">
        <f>[3]签字版本!E272</f>
        <v>坪上村</v>
      </c>
      <c r="F272" s="26">
        <f>[3]签字版本!F272</f>
        <v>2.66</v>
      </c>
      <c r="G272" s="26">
        <f t="shared" si="8"/>
        <v>2.66</v>
      </c>
      <c r="H272" s="26">
        <f t="shared" si="9"/>
        <v>79.8</v>
      </c>
      <c r="I272" s="26">
        <f>[3]签字版本!J272</f>
        <v>15.96</v>
      </c>
      <c r="J272" s="25" t="str">
        <f>SUBSTITUTE([3]签字版本!K272,MID([3]签字版本!K272,9,7),"*******")</f>
        <v>90908210*******0045360</v>
      </c>
      <c r="K272" s="24" t="str">
        <f>[3]签字版本!L272</f>
        <v>连城县农村信用联社罗坊信用社</v>
      </c>
    </row>
    <row r="273" spans="1:11">
      <c r="A273" s="24" t="str">
        <f>[3]签字版本!A273</f>
        <v>267</v>
      </c>
      <c r="B273" s="24" t="str">
        <f>[3]签字版本!B273</f>
        <v>邱飞如</v>
      </c>
      <c r="C273" s="24" t="str">
        <f>SUBSTITUTE([3]签字版本!C273,MID([3]签字版本!C273,7,8),"********")</f>
        <v>352627********1912</v>
      </c>
      <c r="D273" s="25" t="str">
        <f>SUBSTITUTE([3]签字版本!D273,MID([3]签字版本!D273,4,4),"****")</f>
        <v>136****1318</v>
      </c>
      <c r="E273" s="24" t="str">
        <f>[3]签字版本!E273</f>
        <v>坪上村</v>
      </c>
      <c r="F273" s="26">
        <f>[3]签字版本!F273</f>
        <v>6.49</v>
      </c>
      <c r="G273" s="26">
        <f t="shared" si="8"/>
        <v>6.49</v>
      </c>
      <c r="H273" s="26">
        <f t="shared" si="9"/>
        <v>194.7</v>
      </c>
      <c r="I273" s="26">
        <f>[3]签字版本!J273</f>
        <v>38.94</v>
      </c>
      <c r="J273" s="25" t="str">
        <f>SUBSTITUTE([3]签字版本!K273,MID([3]签字版本!K273,9,7),"*******")</f>
        <v>90908210*******0045315</v>
      </c>
      <c r="K273" s="24" t="str">
        <f>[3]签字版本!L273</f>
        <v>连城县农村信用联社罗坊信用社</v>
      </c>
    </row>
    <row r="274" spans="1:11">
      <c r="A274" s="24" t="str">
        <f>[3]签字版本!A274</f>
        <v>268</v>
      </c>
      <c r="B274" s="24" t="str">
        <f>[3]签字版本!B274</f>
        <v>罗双飞</v>
      </c>
      <c r="C274" s="24" t="str">
        <f>SUBSTITUTE([3]签字版本!C274,MID([3]签字版本!C274,7,8),"********")</f>
        <v>352627********1915</v>
      </c>
      <c r="D274" s="25" t="str">
        <f>SUBSTITUTE([3]签字版本!D274,MID([3]签字版本!D274,4,4),"****")</f>
        <v/>
      </c>
      <c r="E274" s="24" t="str">
        <f>[3]签字版本!E274</f>
        <v>坪上村</v>
      </c>
      <c r="F274" s="26">
        <f>[3]签字版本!F274</f>
        <v>5.89</v>
      </c>
      <c r="G274" s="26">
        <f t="shared" si="8"/>
        <v>5.89</v>
      </c>
      <c r="H274" s="26">
        <f t="shared" si="9"/>
        <v>176.7</v>
      </c>
      <c r="I274" s="26">
        <f>[3]签字版本!J274</f>
        <v>35.34</v>
      </c>
      <c r="J274" s="25" t="str">
        <f>SUBSTITUTE([3]签字版本!K274,MID([3]签字版本!K274,9,7),"*******")</f>
        <v>62218405*******6266</v>
      </c>
      <c r="K274" s="24" t="str">
        <f>[3]签字版本!L274</f>
        <v>连城县农村信用联社罗坊信用社</v>
      </c>
    </row>
    <row r="275" spans="1:11">
      <c r="A275" s="24" t="str">
        <f>[3]签字版本!A275</f>
        <v>269</v>
      </c>
      <c r="B275" s="24" t="str">
        <f>[3]签字版本!B275</f>
        <v>邱茂如</v>
      </c>
      <c r="C275" s="24" t="str">
        <f>SUBSTITUTE([3]签字版本!C275,MID([3]签字版本!C275,7,8),"********")</f>
        <v>352627********1911</v>
      </c>
      <c r="D275" s="25" t="str">
        <f>SUBSTITUTE([3]签字版本!D275,MID([3]签字版本!D275,4,4),"****")</f>
        <v>135****9776</v>
      </c>
      <c r="E275" s="24" t="str">
        <f>[3]签字版本!E275</f>
        <v>坪上村</v>
      </c>
      <c r="F275" s="26">
        <f>[3]签字版本!F275</f>
        <v>5.38</v>
      </c>
      <c r="G275" s="26">
        <f t="shared" si="8"/>
        <v>5.38</v>
      </c>
      <c r="H275" s="26">
        <f t="shared" si="9"/>
        <v>161.4</v>
      </c>
      <c r="I275" s="26">
        <f>[3]签字版本!J275</f>
        <v>32.28</v>
      </c>
      <c r="J275" s="25" t="str">
        <f>SUBSTITUTE([3]签字版本!K275,MID([3]签字版本!K275,9,7),"*******")</f>
        <v>90908210*******0045404</v>
      </c>
      <c r="K275" s="24" t="str">
        <f>[3]签字版本!L275</f>
        <v>连城县农村信用联社罗坊信用社</v>
      </c>
    </row>
    <row r="276" spans="1:11">
      <c r="A276" s="24" t="str">
        <f>[3]签字版本!A276</f>
        <v>270</v>
      </c>
      <c r="B276" s="24" t="str">
        <f>[3]签字版本!B276</f>
        <v>邱观音</v>
      </c>
      <c r="C276" s="24" t="str">
        <f>SUBSTITUTE([3]签字版本!C276,MID([3]签字版本!C276,7,8),"********")</f>
        <v>352627********191X</v>
      </c>
      <c r="D276" s="25" t="str">
        <f>SUBSTITUTE([3]签字版本!D276,MID([3]签字版本!D276,4,4),"****")</f>
        <v>198****1230</v>
      </c>
      <c r="E276" s="24" t="str">
        <f>[3]签字版本!E276</f>
        <v>坪上村</v>
      </c>
      <c r="F276" s="26">
        <f>[3]签字版本!F276</f>
        <v>3.06</v>
      </c>
      <c r="G276" s="26">
        <f t="shared" si="8"/>
        <v>3.06</v>
      </c>
      <c r="H276" s="26">
        <f t="shared" si="9"/>
        <v>91.8</v>
      </c>
      <c r="I276" s="26">
        <f>[3]签字版本!J276</f>
        <v>18.36</v>
      </c>
      <c r="J276" s="25" t="str">
        <f>SUBSTITUTE([3]签字版本!K276,MID([3]签字版本!K276,9,7),"*******")</f>
        <v>90908210*******0171357</v>
      </c>
      <c r="K276" s="24" t="str">
        <f>[3]签字版本!L276</f>
        <v>连城县农村信用联社罗坊信用社</v>
      </c>
    </row>
    <row r="277" spans="1:11">
      <c r="A277" s="24" t="str">
        <f>[3]签字版本!A277</f>
        <v>271</v>
      </c>
      <c r="B277" s="24" t="str">
        <f>[3]签字版本!B277</f>
        <v>邱云开</v>
      </c>
      <c r="C277" s="24" t="str">
        <f>SUBSTITUTE([3]签字版本!C277,MID([3]签字版本!C277,7,8),"********")</f>
        <v>352627********1917</v>
      </c>
      <c r="D277" s="25" t="str">
        <f>SUBSTITUTE([3]签字版本!D277,MID([3]签字版本!D277,4,4),"****")</f>
        <v>158****2319</v>
      </c>
      <c r="E277" s="24" t="str">
        <f>[3]签字版本!E277</f>
        <v>坪上村</v>
      </c>
      <c r="F277" s="26">
        <f>[3]签字版本!F277</f>
        <v>2.44</v>
      </c>
      <c r="G277" s="26">
        <f t="shared" si="8"/>
        <v>2.44</v>
      </c>
      <c r="H277" s="26">
        <f t="shared" si="9"/>
        <v>73.2</v>
      </c>
      <c r="I277" s="26">
        <f>[3]签字版本!J277</f>
        <v>14.64</v>
      </c>
      <c r="J277" s="25" t="str">
        <f>SUBSTITUTE([3]签字版本!K277,MID([3]签字版本!K277,9,7),"*******")</f>
        <v>90908210*******0045379</v>
      </c>
      <c r="K277" s="24" t="str">
        <f>[3]签字版本!L277</f>
        <v>连城县农村信用联社罗坊信用社</v>
      </c>
    </row>
    <row r="278" spans="1:11">
      <c r="A278" s="24" t="str">
        <f>[3]签字版本!A278</f>
        <v>272</v>
      </c>
      <c r="B278" s="24" t="str">
        <f>[3]签字版本!B278</f>
        <v>江彩华</v>
      </c>
      <c r="C278" s="24" t="str">
        <f>SUBSTITUTE([3]签字版本!C278,MID([3]签字版本!C278,7,8),"********")</f>
        <v>350825********1923</v>
      </c>
      <c r="D278" s="25" t="str">
        <f>SUBSTITUTE([3]签字版本!D278,MID([3]签字版本!D278,4,4),"****")</f>
        <v/>
      </c>
      <c r="E278" s="24" t="str">
        <f>[3]签字版本!E278</f>
        <v>坪上村</v>
      </c>
      <c r="F278" s="26">
        <f>[3]签字版本!F278</f>
        <v>1.8</v>
      </c>
      <c r="G278" s="26">
        <f t="shared" si="8"/>
        <v>1.8</v>
      </c>
      <c r="H278" s="26">
        <f t="shared" si="9"/>
        <v>54</v>
      </c>
      <c r="I278" s="26">
        <f>[3]签字版本!J278</f>
        <v>10.8</v>
      </c>
      <c r="J278" s="25" t="str">
        <f>SUBSTITUTE([3]签字版本!K278,MID([3]签字版本!K278,9,7),"*******")</f>
        <v>62303615*******1347</v>
      </c>
      <c r="K278" s="24" t="str">
        <f>[3]签字版本!L278</f>
        <v>连城县农村信用联社罗坊信用社</v>
      </c>
    </row>
    <row r="279" spans="1:11">
      <c r="A279" s="24" t="str">
        <f>[3]签字版本!A279</f>
        <v>273</v>
      </c>
      <c r="B279" s="24" t="str">
        <f>[3]签字版本!B279</f>
        <v>邱志荣</v>
      </c>
      <c r="C279" s="24" t="str">
        <f>SUBSTITUTE([3]签字版本!C279,MID([3]签字版本!C279,7,8),"********")</f>
        <v>350825********193X</v>
      </c>
      <c r="D279" s="25" t="str">
        <f>SUBSTITUTE([3]签字版本!D279,MID([3]签字版本!D279,4,4),"****")</f>
        <v>130****9929</v>
      </c>
      <c r="E279" s="24" t="str">
        <f>[3]签字版本!E279</f>
        <v>坪上村</v>
      </c>
      <c r="F279" s="26">
        <f>[3]签字版本!F279</f>
        <v>0.94</v>
      </c>
      <c r="G279" s="26">
        <f t="shared" si="8"/>
        <v>0.94</v>
      </c>
      <c r="H279" s="26">
        <f t="shared" si="9"/>
        <v>28.2</v>
      </c>
      <c r="I279" s="26">
        <f>[3]签字版本!J279</f>
        <v>5.64</v>
      </c>
      <c r="J279" s="25" t="str">
        <f>SUBSTITUTE([3]签字版本!K279,MID([3]签字版本!K279,9,7),"*******")</f>
        <v>62303611*******8351</v>
      </c>
      <c r="K279" s="24" t="str">
        <f>[3]签字版本!L279</f>
        <v>连城县农村信用联社罗坊信用社</v>
      </c>
    </row>
    <row r="280" spans="1:11">
      <c r="A280" s="24" t="str">
        <f>[3]签字版本!A280</f>
        <v>274</v>
      </c>
      <c r="B280" s="24" t="str">
        <f>[3]签字版本!B280</f>
        <v>罗锦飞</v>
      </c>
      <c r="C280" s="24" t="str">
        <f>SUBSTITUTE([3]签字版本!C280,MID([3]签字版本!C280,7,8),"********")</f>
        <v>352627********1919</v>
      </c>
      <c r="D280" s="25" t="str">
        <f>SUBSTITUTE([3]签字版本!D280,MID([3]签字版本!D280,4,4),"****")</f>
        <v>186****0691</v>
      </c>
      <c r="E280" s="24" t="str">
        <f>[3]签字版本!E280</f>
        <v>坪上村</v>
      </c>
      <c r="F280" s="26">
        <f>[3]签字版本!F280</f>
        <v>7.68</v>
      </c>
      <c r="G280" s="26">
        <f t="shared" si="8"/>
        <v>7.68</v>
      </c>
      <c r="H280" s="26">
        <f t="shared" si="9"/>
        <v>230.4</v>
      </c>
      <c r="I280" s="26">
        <f>[3]签字版本!J280</f>
        <v>46.08</v>
      </c>
      <c r="J280" s="25" t="str">
        <f>SUBSTITUTE([3]签字版本!K280,MID([3]签字版本!K280,9,7),"*******")</f>
        <v>62303625*******4214</v>
      </c>
      <c r="K280" s="24" t="str">
        <f>[3]签字版本!L280</f>
        <v>连城县农村信用联社罗坊信用社</v>
      </c>
    </row>
    <row r="281" spans="1:11">
      <c r="A281" s="24" t="str">
        <f>[3]签字版本!A281</f>
        <v>275</v>
      </c>
      <c r="B281" s="24" t="str">
        <f>[3]签字版本!B281</f>
        <v>邱赞顺</v>
      </c>
      <c r="C281" s="24" t="str">
        <f>SUBSTITUTE([3]签字版本!C281,MID([3]签字版本!C281,7,8),"********")</f>
        <v>350825********1913</v>
      </c>
      <c r="D281" s="25" t="str">
        <f>SUBSTITUTE([3]签字版本!D281,MID([3]签字版本!D281,4,4),"****")</f>
        <v>180****1546</v>
      </c>
      <c r="E281" s="24" t="str">
        <f>[3]签字版本!E281</f>
        <v>坪上村</v>
      </c>
      <c r="F281" s="26">
        <f>[3]签字版本!F281</f>
        <v>4.56</v>
      </c>
      <c r="G281" s="26">
        <f t="shared" si="8"/>
        <v>4.56</v>
      </c>
      <c r="H281" s="26">
        <f t="shared" si="9"/>
        <v>136.8</v>
      </c>
      <c r="I281" s="26">
        <f>[3]签字版本!J281</f>
        <v>27.36</v>
      </c>
      <c r="J281" s="25" t="str">
        <f>SUBSTITUTE([3]签字版本!K281,MID([3]签字版本!K281,9,7),"*******")</f>
        <v>90908210*******0045397</v>
      </c>
      <c r="K281" s="24" t="str">
        <f>[3]签字版本!L281</f>
        <v>连城县农村信用联社罗坊信用社</v>
      </c>
    </row>
    <row r="282" spans="1:11">
      <c r="A282" s="24" t="str">
        <f>[3]签字版本!A282</f>
        <v>276</v>
      </c>
      <c r="B282" s="24" t="str">
        <f>[3]签字版本!B282</f>
        <v>邱福祥</v>
      </c>
      <c r="C282" s="24" t="str">
        <f>SUBSTITUTE([3]签字版本!C282,MID([3]签字版本!C282,7,8),"********")</f>
        <v>350825********1912</v>
      </c>
      <c r="D282" s="25" t="str">
        <f>SUBSTITUTE([3]签字版本!D282,MID([3]签字版本!D282,4,4),"****")</f>
        <v>139****1923</v>
      </c>
      <c r="E282" s="24" t="str">
        <f>[3]签字版本!E282</f>
        <v>坪上村</v>
      </c>
      <c r="F282" s="26">
        <f>[3]签字版本!F282</f>
        <v>2.32</v>
      </c>
      <c r="G282" s="26">
        <f t="shared" si="8"/>
        <v>2.32</v>
      </c>
      <c r="H282" s="26">
        <f t="shared" si="9"/>
        <v>69.6</v>
      </c>
      <c r="I282" s="26">
        <f>[3]签字版本!J282</f>
        <v>13.92</v>
      </c>
      <c r="J282" s="25" t="str">
        <f>SUBSTITUTE([3]签字版本!K282,MID([3]签字版本!K282,9,7),"*******")</f>
        <v>62218405*******5730</v>
      </c>
      <c r="K282" s="24" t="str">
        <f>[3]签字版本!L282</f>
        <v>连城县农村信用联社罗坊信用社</v>
      </c>
    </row>
    <row r="283" spans="1:11">
      <c r="A283" s="24" t="str">
        <f>[3]签字版本!A283</f>
        <v>277</v>
      </c>
      <c r="B283" s="24" t="str">
        <f>[3]签字版本!B283</f>
        <v>邱传荣</v>
      </c>
      <c r="C283" s="24" t="str">
        <f>SUBSTITUTE([3]签字版本!C283,MID([3]签字版本!C283,7,8),"********")</f>
        <v>350825********1916</v>
      </c>
      <c r="D283" s="25" t="str">
        <f>SUBSTITUTE([3]签字版本!D283,MID([3]签字版本!D283,4,4),"****")</f>
        <v>158****8865</v>
      </c>
      <c r="E283" s="24" t="str">
        <f>[3]签字版本!E283</f>
        <v>坪上村</v>
      </c>
      <c r="F283" s="26">
        <f>[3]签字版本!F283</f>
        <v>2.28</v>
      </c>
      <c r="G283" s="26">
        <f t="shared" si="8"/>
        <v>2.28</v>
      </c>
      <c r="H283" s="26">
        <f t="shared" si="9"/>
        <v>68.4</v>
      </c>
      <c r="I283" s="26">
        <f>[3]签字版本!J283</f>
        <v>13.68</v>
      </c>
      <c r="J283" s="25" t="str">
        <f>SUBSTITUTE([3]签字版本!K283,MID([3]签字版本!K283,9,7),"*******")</f>
        <v>62218405*******4156</v>
      </c>
      <c r="K283" s="24" t="str">
        <f>[3]签字版本!L283</f>
        <v>连城县农村信用联社罗坊信用社</v>
      </c>
    </row>
    <row r="284" spans="1:11">
      <c r="A284" s="24" t="str">
        <f>[3]签字版本!A284</f>
        <v>278</v>
      </c>
      <c r="B284" s="24" t="str">
        <f>[3]签字版本!B284</f>
        <v>邱均如</v>
      </c>
      <c r="C284" s="24" t="str">
        <f>SUBSTITUTE([3]签字版本!C284,MID([3]签字版本!C284,7,8),"********")</f>
        <v>352627********1912</v>
      </c>
      <c r="D284" s="25" t="str">
        <f>SUBSTITUTE([3]签字版本!D284,MID([3]签字版本!D284,4,4),"****")</f>
        <v>182****7658</v>
      </c>
      <c r="E284" s="24" t="str">
        <f>[3]签字版本!E284</f>
        <v>坪上村</v>
      </c>
      <c r="F284" s="26">
        <f>[3]签字版本!F284</f>
        <v>4.49</v>
      </c>
      <c r="G284" s="26">
        <f t="shared" si="8"/>
        <v>4.49</v>
      </c>
      <c r="H284" s="26">
        <f t="shared" si="9"/>
        <v>134.7</v>
      </c>
      <c r="I284" s="26">
        <f>[3]签字版本!J284</f>
        <v>26.94</v>
      </c>
      <c r="J284" s="25" t="str">
        <f>SUBSTITUTE([3]签字版本!K284,MID([3]签字版本!K284,9,7),"*******")</f>
        <v>90908210*******0215024</v>
      </c>
      <c r="K284" s="24" t="str">
        <f>[3]签字版本!L284</f>
        <v>连城县农村信用联社罗坊信用社</v>
      </c>
    </row>
    <row r="285" spans="1:11">
      <c r="A285" s="24" t="str">
        <f>[3]签字版本!A285</f>
        <v>279</v>
      </c>
      <c r="B285" s="24" t="str">
        <f>[3]签字版本!B285</f>
        <v>邱寿开</v>
      </c>
      <c r="C285" s="24" t="str">
        <f>SUBSTITUTE([3]签字版本!C285,MID([3]签字版本!C285,7,8),"********")</f>
        <v>352627********1913</v>
      </c>
      <c r="D285" s="25" t="str">
        <f>SUBSTITUTE([3]签字版本!D285,MID([3]签字版本!D285,4,4),"****")</f>
        <v>183****1682</v>
      </c>
      <c r="E285" s="24" t="str">
        <f>[3]签字版本!E285</f>
        <v>坪上村</v>
      </c>
      <c r="F285" s="26">
        <f>[3]签字版本!F285</f>
        <v>1.3</v>
      </c>
      <c r="G285" s="26">
        <f t="shared" si="8"/>
        <v>1.3</v>
      </c>
      <c r="H285" s="26">
        <f t="shared" si="9"/>
        <v>39</v>
      </c>
      <c r="I285" s="26">
        <f>[3]签字版本!J285</f>
        <v>7.8</v>
      </c>
      <c r="J285" s="25" t="str">
        <f>SUBSTITUTE([3]签字版本!K285,MID([3]签字版本!K285,9,7),"*******")</f>
        <v>62218405*******6282</v>
      </c>
      <c r="K285" s="24" t="str">
        <f>[3]签字版本!L285</f>
        <v>连城县农村信用联社罗坊信用社</v>
      </c>
    </row>
    <row r="286" spans="1:11">
      <c r="A286" s="24" t="str">
        <f>[3]签字版本!A286</f>
        <v>280</v>
      </c>
      <c r="B286" s="24" t="str">
        <f>[3]签字版本!B286</f>
        <v>邱茂开</v>
      </c>
      <c r="C286" s="24" t="str">
        <f>SUBSTITUTE([3]签字版本!C286,MID([3]签字版本!C286,7,8),"********")</f>
        <v>352627********1913</v>
      </c>
      <c r="D286" s="25" t="str">
        <f>SUBSTITUTE([3]签字版本!D286,MID([3]签字版本!D286,4,4),"****")</f>
        <v>130****9929</v>
      </c>
      <c r="E286" s="24" t="str">
        <f>[3]签字版本!E286</f>
        <v>坪上村</v>
      </c>
      <c r="F286" s="26">
        <f>[3]签字版本!F286</f>
        <v>5.35</v>
      </c>
      <c r="G286" s="26">
        <f t="shared" si="8"/>
        <v>5.35</v>
      </c>
      <c r="H286" s="26">
        <f t="shared" si="9"/>
        <v>160.5</v>
      </c>
      <c r="I286" s="26">
        <f>[3]签字版本!J286</f>
        <v>32.1</v>
      </c>
      <c r="J286" s="25" t="str">
        <f>SUBSTITUTE([3]签字版本!K286,MID([3]签字版本!K286,9,7),"*******")</f>
        <v>90908210*******0215042</v>
      </c>
      <c r="K286" s="24" t="str">
        <f>[3]签字版本!L286</f>
        <v>连城县农村信用联社罗坊信用社</v>
      </c>
    </row>
    <row r="287" spans="1:11">
      <c r="A287" s="24" t="str">
        <f>[3]签字版本!A287</f>
        <v>281</v>
      </c>
      <c r="B287" s="24" t="str">
        <f>[3]签字版本!B287</f>
        <v>邱永炳</v>
      </c>
      <c r="C287" s="24" t="str">
        <f>SUBSTITUTE([3]签字版本!C287,MID([3]签字版本!C287,7,8),"********")</f>
        <v>352627********1917</v>
      </c>
      <c r="D287" s="25" t="str">
        <f>SUBSTITUTE([3]签字版本!D287,MID([3]签字版本!D287,4,4),"****")</f>
        <v>152****0437</v>
      </c>
      <c r="E287" s="24" t="str">
        <f>[3]签字版本!E287</f>
        <v>坪上村</v>
      </c>
      <c r="F287" s="26">
        <f>[3]签字版本!F287</f>
        <v>1.98</v>
      </c>
      <c r="G287" s="26">
        <f t="shared" si="8"/>
        <v>1.98</v>
      </c>
      <c r="H287" s="26">
        <f t="shared" si="9"/>
        <v>59.4</v>
      </c>
      <c r="I287" s="26">
        <f>[3]签字版本!J287</f>
        <v>11.88</v>
      </c>
      <c r="J287" s="25" t="str">
        <f>SUBSTITUTE([3]签字版本!K287,MID([3]签字版本!K287,9,7),"*******")</f>
        <v>62218402*******3991</v>
      </c>
      <c r="K287" s="24" t="str">
        <f>[3]签字版本!L287</f>
        <v>连城县农村信用联社罗坊信用社</v>
      </c>
    </row>
    <row r="288" spans="1:11">
      <c r="A288" s="24" t="str">
        <f>[3]签字版本!A288</f>
        <v>282</v>
      </c>
      <c r="B288" s="24" t="str">
        <f>[3]签字版本!B288</f>
        <v>邱永祥</v>
      </c>
      <c r="C288" s="24" t="str">
        <f>SUBSTITUTE([3]签字版本!C288,MID([3]签字版本!C288,7,8),"********")</f>
        <v>352627********1915</v>
      </c>
      <c r="D288" s="25" t="str">
        <f>SUBSTITUTE([3]签字版本!D288,MID([3]签字版本!D288,4,4),"****")</f>
        <v/>
      </c>
      <c r="E288" s="24" t="str">
        <f>[3]签字版本!E288</f>
        <v>坪上村</v>
      </c>
      <c r="F288" s="26">
        <f>[3]签字版本!F288</f>
        <v>2.05</v>
      </c>
      <c r="G288" s="26">
        <f t="shared" si="8"/>
        <v>2.05</v>
      </c>
      <c r="H288" s="26">
        <f t="shared" si="9"/>
        <v>61.5</v>
      </c>
      <c r="I288" s="26">
        <f>[3]签字版本!J288</f>
        <v>12.3</v>
      </c>
      <c r="J288" s="25" t="str">
        <f>SUBSTITUTE([3]签字版本!K288,MID([3]签字版本!K288,9,7),"*******")</f>
        <v>62218405*******6407</v>
      </c>
      <c r="K288" s="24" t="str">
        <f>[3]签字版本!L288</f>
        <v>连城县农村信用联社罗坊信用社</v>
      </c>
    </row>
    <row r="289" spans="1:11">
      <c r="A289" s="24" t="str">
        <f>[3]签字版本!A289</f>
        <v>283</v>
      </c>
      <c r="B289" s="24" t="str">
        <f>[3]签字版本!B289</f>
        <v>罗桂招</v>
      </c>
      <c r="C289" s="24" t="str">
        <f>SUBSTITUTE([3]签字版本!C289,MID([3]签字版本!C289,7,8),"********")</f>
        <v>352627********192X</v>
      </c>
      <c r="D289" s="25" t="str">
        <f>SUBSTITUTE([3]签字版本!D289,MID([3]签字版本!D289,4,4),"****")</f>
        <v>139****7642</v>
      </c>
      <c r="E289" s="24" t="str">
        <f>[3]签字版本!E289</f>
        <v>坪上村</v>
      </c>
      <c r="F289" s="26">
        <f>[3]签字版本!F289</f>
        <v>4.86</v>
      </c>
      <c r="G289" s="26">
        <f t="shared" si="8"/>
        <v>4.86</v>
      </c>
      <c r="H289" s="26">
        <f t="shared" si="9"/>
        <v>145.8</v>
      </c>
      <c r="I289" s="26">
        <f>[3]签字版本!J289</f>
        <v>29.16</v>
      </c>
      <c r="J289" s="25" t="str">
        <f>SUBSTITUTE([3]签字版本!K289,MID([3]签字版本!K289,9,7),"*******")</f>
        <v>62218405*******6365</v>
      </c>
      <c r="K289" s="24" t="str">
        <f>[3]签字版本!L289</f>
        <v>连城县农村信用联社罗坊信用社</v>
      </c>
    </row>
    <row r="290" spans="1:11">
      <c r="A290" s="24" t="str">
        <f>[3]签字版本!A290</f>
        <v>284</v>
      </c>
      <c r="B290" s="24" t="str">
        <f>[3]签字版本!B290</f>
        <v>邱全开</v>
      </c>
      <c r="C290" s="24" t="str">
        <f>SUBSTITUTE([3]签字版本!C290,MID([3]签字版本!C290,7,8),"********")</f>
        <v>352627********1914</v>
      </c>
      <c r="D290" s="25" t="str">
        <f>SUBSTITUTE([3]签字版本!D290,MID([3]签字版本!D290,4,4),"****")</f>
        <v>152****3315</v>
      </c>
      <c r="E290" s="24" t="str">
        <f>[3]签字版本!E290</f>
        <v>坪上村</v>
      </c>
      <c r="F290" s="26">
        <f>[3]签字版本!F290</f>
        <v>2.16</v>
      </c>
      <c r="G290" s="26">
        <f t="shared" si="8"/>
        <v>2.16</v>
      </c>
      <c r="H290" s="26">
        <f t="shared" si="9"/>
        <v>64.8</v>
      </c>
      <c r="I290" s="26">
        <f>[3]签字版本!J290</f>
        <v>12.96</v>
      </c>
      <c r="J290" s="25" t="str">
        <f>SUBSTITUTE([3]签字版本!K290,MID([3]签字版本!K290,9,7),"*******")</f>
        <v>90908210*******0171375</v>
      </c>
      <c r="K290" s="24" t="str">
        <f>[3]签字版本!L290</f>
        <v>连城县农村信用联社罗坊信用社</v>
      </c>
    </row>
    <row r="291" spans="1:11">
      <c r="A291" s="24" t="str">
        <f>[3]签字版本!A291</f>
        <v>285</v>
      </c>
      <c r="B291" s="24" t="str">
        <f>[3]签字版本!B291</f>
        <v>邱圣华</v>
      </c>
      <c r="C291" s="24" t="str">
        <f>SUBSTITUTE([3]签字版本!C291,MID([3]签字版本!C291,7,8),"********")</f>
        <v>350825********1915</v>
      </c>
      <c r="D291" s="25" t="str">
        <f>SUBSTITUTE([3]签字版本!D291,MID([3]签字版本!D291,4,4),"****")</f>
        <v>151****2707</v>
      </c>
      <c r="E291" s="24" t="str">
        <f>[3]签字版本!E291</f>
        <v>坪上村</v>
      </c>
      <c r="F291" s="26">
        <f>[3]签字版本!F291</f>
        <v>4.47</v>
      </c>
      <c r="G291" s="26">
        <f t="shared" si="8"/>
        <v>4.47</v>
      </c>
      <c r="H291" s="26">
        <f t="shared" si="9"/>
        <v>134.1</v>
      </c>
      <c r="I291" s="26">
        <f>[3]签字版本!J291</f>
        <v>26.82</v>
      </c>
      <c r="J291" s="25" t="str">
        <f>SUBSTITUTE([3]签字版本!K291,MID([3]签字版本!K291,9,7),"*******")</f>
        <v>90908210*******0045011</v>
      </c>
      <c r="K291" s="24" t="str">
        <f>[3]签字版本!L291</f>
        <v>连城县农村信用联社罗坊信用社</v>
      </c>
    </row>
    <row r="292" spans="1:11">
      <c r="A292" s="24" t="str">
        <f>[3]签字版本!A292</f>
        <v>286</v>
      </c>
      <c r="B292" s="24" t="str">
        <f>[3]签字版本!B292</f>
        <v>邱显开</v>
      </c>
      <c r="C292" s="24" t="str">
        <f>SUBSTITUTE([3]签字版本!C292,MID([3]签字版本!C292,7,8),"********")</f>
        <v>352627********191X</v>
      </c>
      <c r="D292" s="25" t="str">
        <f>SUBSTITUTE([3]签字版本!D292,MID([3]签字版本!D292,4,4),"****")</f>
        <v>158****1295</v>
      </c>
      <c r="E292" s="24" t="str">
        <f>[3]签字版本!E292</f>
        <v>坪上村</v>
      </c>
      <c r="F292" s="26">
        <f>[3]签字版本!F292</f>
        <v>2.76</v>
      </c>
      <c r="G292" s="26">
        <f t="shared" si="8"/>
        <v>2.76</v>
      </c>
      <c r="H292" s="26">
        <f t="shared" si="9"/>
        <v>82.8</v>
      </c>
      <c r="I292" s="26">
        <f>[3]签字版本!J292</f>
        <v>16.56</v>
      </c>
      <c r="J292" s="25" t="str">
        <f>SUBSTITUTE([3]签字版本!K292,MID([3]签字版本!K292,9,7),"*******")</f>
        <v>90908210*******0215051</v>
      </c>
      <c r="K292" s="24" t="str">
        <f>[3]签字版本!L292</f>
        <v>连城县农村信用联社罗坊信用社</v>
      </c>
    </row>
    <row r="293" spans="1:11">
      <c r="A293" s="24" t="str">
        <f>[3]签字版本!A293</f>
        <v>287</v>
      </c>
      <c r="B293" s="24" t="str">
        <f>[3]签字版本!B293</f>
        <v>邱福如</v>
      </c>
      <c r="C293" s="24" t="str">
        <f>SUBSTITUTE([3]签字版本!C293,MID([3]签字版本!C293,7,8),"********")</f>
        <v>352627********1917</v>
      </c>
      <c r="D293" s="25" t="str">
        <f>SUBSTITUTE([3]签字版本!D293,MID([3]签字版本!D293,4,4),"****")</f>
        <v>139****9367</v>
      </c>
      <c r="E293" s="24" t="str">
        <f>[3]签字版本!E293</f>
        <v>坪上村</v>
      </c>
      <c r="F293" s="26">
        <f>[3]签字版本!F293</f>
        <v>3.58</v>
      </c>
      <c r="G293" s="26">
        <f t="shared" si="8"/>
        <v>3.58</v>
      </c>
      <c r="H293" s="26">
        <f t="shared" si="9"/>
        <v>107.4</v>
      </c>
      <c r="I293" s="26">
        <f>[3]签字版本!J293</f>
        <v>21.48</v>
      </c>
      <c r="J293" s="25" t="str">
        <f>SUBSTITUTE([3]签字版本!K293,MID([3]签字版本!K293,9,7),"*******")</f>
        <v>90908210*******0045388</v>
      </c>
      <c r="K293" s="24" t="str">
        <f>[3]签字版本!L293</f>
        <v>连城县农村信用联社罗坊信用社</v>
      </c>
    </row>
    <row r="294" spans="1:11">
      <c r="A294" s="24" t="str">
        <f>[3]签字版本!A294</f>
        <v>288</v>
      </c>
      <c r="B294" s="24" t="str">
        <f>[3]签字版本!B294</f>
        <v>邱双开</v>
      </c>
      <c r="C294" s="24" t="str">
        <f>SUBSTITUTE([3]签字版本!C294,MID([3]签字版本!C294,7,8),"********")</f>
        <v>352627********1938</v>
      </c>
      <c r="D294" s="25" t="str">
        <f>SUBSTITUTE([3]签字版本!D294,MID([3]签字版本!D294,4,4),"****")</f>
        <v>136****5672</v>
      </c>
      <c r="E294" s="24" t="str">
        <f>[3]签字版本!E294</f>
        <v>坪上村</v>
      </c>
      <c r="F294" s="26">
        <f>[3]签字版本!F294</f>
        <v>1.87</v>
      </c>
      <c r="G294" s="26">
        <f t="shared" si="8"/>
        <v>1.87</v>
      </c>
      <c r="H294" s="26">
        <f t="shared" si="9"/>
        <v>56.1</v>
      </c>
      <c r="I294" s="26">
        <f>[3]签字版本!J294</f>
        <v>11.22</v>
      </c>
      <c r="J294" s="25" t="str">
        <f>SUBSTITUTE([3]签字版本!K294,MID([3]签字版本!K294,9,7),"*******")</f>
        <v>62218405*******4164</v>
      </c>
      <c r="K294" s="24" t="str">
        <f>[3]签字版本!L294</f>
        <v>连城县农村信用联社罗坊信用社</v>
      </c>
    </row>
    <row r="295" spans="1:11">
      <c r="A295" s="24" t="str">
        <f>[3]签字版本!A295</f>
        <v>289</v>
      </c>
      <c r="B295" s="24" t="str">
        <f>[3]签字版本!B295</f>
        <v>邱长如</v>
      </c>
      <c r="C295" s="24" t="str">
        <f>SUBSTITUTE([3]签字版本!C295,MID([3]签字版本!C295,7,8),"********")</f>
        <v>352627********1919</v>
      </c>
      <c r="D295" s="25" t="str">
        <f>SUBSTITUTE([3]签字版本!D295,MID([3]签字版本!D295,4,4),"****")</f>
        <v/>
      </c>
      <c r="E295" s="24" t="str">
        <f>[3]签字版本!E295</f>
        <v>坪上村</v>
      </c>
      <c r="F295" s="26">
        <f>[3]签字版本!F295</f>
        <v>10.96</v>
      </c>
      <c r="G295" s="26">
        <f t="shared" si="8"/>
        <v>10.96</v>
      </c>
      <c r="H295" s="26">
        <f t="shared" si="9"/>
        <v>328.8</v>
      </c>
      <c r="I295" s="26">
        <f>[3]签字版本!J295</f>
        <v>65.76</v>
      </c>
      <c r="J295" s="25" t="str">
        <f>SUBSTITUTE([3]签字版本!K295,MID([3]签字版本!K295,9,7),"*******")</f>
        <v>62218405*******5953</v>
      </c>
      <c r="K295" s="24" t="str">
        <f>[3]签字版本!L295</f>
        <v>连城县农村信用联社罗坊信用社</v>
      </c>
    </row>
    <row r="296" spans="1:11">
      <c r="A296" s="24" t="str">
        <f>[3]签字版本!A296</f>
        <v>290</v>
      </c>
      <c r="B296" s="24" t="str">
        <f>[3]签字版本!B296</f>
        <v>邱增如</v>
      </c>
      <c r="C296" s="24" t="str">
        <f>SUBSTITUTE([3]签字版本!C296,MID([3]签字版本!C296,7,8),"********")</f>
        <v>352627********1910</v>
      </c>
      <c r="D296" s="25" t="str">
        <f>SUBSTITUTE([3]签字版本!D296,MID([3]签字版本!D296,4,4),"****")</f>
        <v>187****6543</v>
      </c>
      <c r="E296" s="24" t="str">
        <f>[3]签字版本!E296</f>
        <v>坪上村</v>
      </c>
      <c r="F296" s="26">
        <f>[3]签字版本!F296</f>
        <v>12.01</v>
      </c>
      <c r="G296" s="26">
        <f t="shared" si="8"/>
        <v>12.01</v>
      </c>
      <c r="H296" s="26">
        <f t="shared" si="9"/>
        <v>360.3</v>
      </c>
      <c r="I296" s="26">
        <f>[3]签字版本!J296</f>
        <v>72.06</v>
      </c>
      <c r="J296" s="25" t="str">
        <f>SUBSTITUTE([3]签字版本!K296,MID([3]签字版本!K296,9,7),"*******")</f>
        <v>90908210*******0045420</v>
      </c>
      <c r="K296" s="24" t="str">
        <f>[3]签字版本!L296</f>
        <v>连城县农村信用联社罗坊信用社</v>
      </c>
    </row>
    <row r="297" spans="1:11">
      <c r="A297" s="24" t="str">
        <f>[3]签字版本!A297</f>
        <v>291</v>
      </c>
      <c r="B297" s="24" t="str">
        <f>[3]签字版本!B297</f>
        <v>邱祥如</v>
      </c>
      <c r="C297" s="24" t="str">
        <f>SUBSTITUTE([3]签字版本!C297,MID([3]签字版本!C297,7,8),"********")</f>
        <v>352627********1918</v>
      </c>
      <c r="D297" s="25" t="str">
        <f>SUBSTITUTE([3]签字版本!D297,MID([3]签字版本!D297,4,4),"****")</f>
        <v/>
      </c>
      <c r="E297" s="24" t="str">
        <f>[3]签字版本!E297</f>
        <v>坪上村</v>
      </c>
      <c r="F297" s="26">
        <f>[3]签字版本!F297</f>
        <v>4.32</v>
      </c>
      <c r="G297" s="26">
        <f t="shared" si="8"/>
        <v>4.32</v>
      </c>
      <c r="H297" s="26">
        <f t="shared" si="9"/>
        <v>129.6</v>
      </c>
      <c r="I297" s="26">
        <f>[3]签字版本!J297</f>
        <v>25.92</v>
      </c>
      <c r="J297" s="25" t="str">
        <f>SUBSTITUTE([3]签字版本!K297,MID([3]签字版本!K297,9,7),"*******")</f>
        <v>62218405*******6332</v>
      </c>
      <c r="K297" s="24" t="str">
        <f>[3]签字版本!L297</f>
        <v>连城县农村信用联社罗坊信用社</v>
      </c>
    </row>
    <row r="298" spans="1:11">
      <c r="A298" s="24" t="str">
        <f>[3]签字版本!A298</f>
        <v>292</v>
      </c>
      <c r="B298" s="24" t="str">
        <f>[3]签字版本!B298</f>
        <v>邱炳如</v>
      </c>
      <c r="C298" s="24" t="str">
        <f>SUBSTITUTE([3]签字版本!C298,MID([3]签字版本!C298,7,8),"********")</f>
        <v>352627********1910</v>
      </c>
      <c r="D298" s="25" t="str">
        <f>SUBSTITUTE([3]签字版本!D298,MID([3]签字版本!D298,4,4),"****")</f>
        <v>135****2149</v>
      </c>
      <c r="E298" s="24" t="str">
        <f>[3]签字版本!E298</f>
        <v>坪上村</v>
      </c>
      <c r="F298" s="26">
        <f>[3]签字版本!F298</f>
        <v>2.53</v>
      </c>
      <c r="G298" s="26">
        <f t="shared" si="8"/>
        <v>2.53</v>
      </c>
      <c r="H298" s="26">
        <f t="shared" si="9"/>
        <v>75.9</v>
      </c>
      <c r="I298" s="26">
        <f>[3]签字版本!J298</f>
        <v>15.18</v>
      </c>
      <c r="J298" s="25" t="str">
        <f>SUBSTITUTE([3]签字版本!K298,MID([3]签字版本!K298,9,7),"*******")</f>
        <v>90908210*******0045244</v>
      </c>
      <c r="K298" s="24" t="str">
        <f>[3]签字版本!L298</f>
        <v>连城县农村信用联社罗坊信用社</v>
      </c>
    </row>
    <row r="299" spans="1:11">
      <c r="A299" s="24" t="str">
        <f>[3]签字版本!A299</f>
        <v>293</v>
      </c>
      <c r="B299" s="24" t="str">
        <f>[3]签字版本!B299</f>
        <v>邱水开</v>
      </c>
      <c r="C299" s="24" t="str">
        <f>SUBSTITUTE([3]签字版本!C299,MID([3]签字版本!C299,7,8),"********")</f>
        <v>352627********193X</v>
      </c>
      <c r="D299" s="25" t="str">
        <f>SUBSTITUTE([3]签字版本!D299,MID([3]签字版本!D299,4,4),"****")</f>
        <v>136****5509</v>
      </c>
      <c r="E299" s="24" t="str">
        <f>[3]签字版本!E299</f>
        <v>坪上村</v>
      </c>
      <c r="F299" s="26">
        <f>[3]签字版本!F299</f>
        <v>7.69</v>
      </c>
      <c r="G299" s="26">
        <f t="shared" si="8"/>
        <v>7.69</v>
      </c>
      <c r="H299" s="26">
        <f t="shared" si="9"/>
        <v>230.7</v>
      </c>
      <c r="I299" s="26">
        <f>[3]签字版本!J299</f>
        <v>46.14</v>
      </c>
      <c r="J299" s="25" t="str">
        <f>SUBSTITUTE([3]签字版本!K299,MID([3]签字版本!K299,9,7),"*******")</f>
        <v>62218405*******6522</v>
      </c>
      <c r="K299" s="24" t="str">
        <f>[3]签字版本!L299</f>
        <v>连城县农村信用联社罗坊信用社</v>
      </c>
    </row>
    <row r="300" spans="1:11">
      <c r="A300" s="24" t="str">
        <f>[3]签字版本!A300</f>
        <v>294</v>
      </c>
      <c r="B300" s="24" t="str">
        <f>[3]签字版本!B300</f>
        <v>邱兴贵</v>
      </c>
      <c r="C300" s="24" t="str">
        <f>SUBSTITUTE([3]签字版本!C300,MID([3]签字版本!C300,7,8),"********")</f>
        <v>350825********1914</v>
      </c>
      <c r="D300" s="25" t="str">
        <f>SUBSTITUTE([3]签字版本!D300,MID([3]签字版本!D300,4,4),"****")</f>
        <v/>
      </c>
      <c r="E300" s="24" t="str">
        <f>[3]签字版本!E300</f>
        <v>坪上村</v>
      </c>
      <c r="F300" s="26">
        <f>[3]签字版本!F300</f>
        <v>2</v>
      </c>
      <c r="G300" s="26">
        <f t="shared" si="8"/>
        <v>2</v>
      </c>
      <c r="H300" s="26">
        <f t="shared" si="9"/>
        <v>60</v>
      </c>
      <c r="I300" s="26">
        <f>[3]签字版本!J300</f>
        <v>12</v>
      </c>
      <c r="J300" s="25" t="str">
        <f>SUBSTITUTE([3]签字版本!K300,MID([3]签字版本!K300,9,7),"*******")</f>
        <v>62218405*******5789</v>
      </c>
      <c r="K300" s="24" t="str">
        <f>[3]签字版本!L300</f>
        <v>连城县农村信用联社罗坊信用社</v>
      </c>
    </row>
    <row r="301" spans="1:11">
      <c r="A301" s="24" t="str">
        <f>[3]签字版本!A301</f>
        <v>295</v>
      </c>
      <c r="B301" s="24" t="str">
        <f>[3]签字版本!B301</f>
        <v>邱富如</v>
      </c>
      <c r="C301" s="24" t="str">
        <f>SUBSTITUTE([3]签字版本!C301,MID([3]签字版本!C301,7,8),"********")</f>
        <v>350825********1914</v>
      </c>
      <c r="D301" s="25" t="str">
        <f>SUBSTITUTE([3]签字版本!D301,MID([3]签字版本!D301,4,4),"****")</f>
        <v/>
      </c>
      <c r="E301" s="24" t="str">
        <f>[3]签字版本!E301</f>
        <v>坪上村</v>
      </c>
      <c r="F301" s="26">
        <f>[3]签字版本!F301</f>
        <v>0.32</v>
      </c>
      <c r="G301" s="26">
        <f t="shared" si="8"/>
        <v>0.32</v>
      </c>
      <c r="H301" s="26">
        <f t="shared" si="9"/>
        <v>9.6</v>
      </c>
      <c r="I301" s="26">
        <f>[3]签字版本!J301</f>
        <v>1.92</v>
      </c>
      <c r="J301" s="25" t="str">
        <f>SUBSTITUTE([3]签字版本!K301,MID([3]签字版本!K301,9,7),"*******")</f>
        <v>62303615*******7847</v>
      </c>
      <c r="K301" s="24" t="str">
        <f>[3]签字版本!L301</f>
        <v>连城县农村信用联社罗坊信用社</v>
      </c>
    </row>
    <row r="302" spans="1:11">
      <c r="A302" s="24" t="str">
        <f>[3]签字版本!A302</f>
        <v>296</v>
      </c>
      <c r="B302" s="24" t="str">
        <f>[3]签字版本!B302</f>
        <v>罗桃发</v>
      </c>
      <c r="C302" s="24" t="str">
        <f>SUBSTITUTE([3]签字版本!C302,MID([3]签字版本!C302,7,8),"********")</f>
        <v>352627********1918</v>
      </c>
      <c r="D302" s="25" t="str">
        <f>SUBSTITUTE([3]签字版本!D302,MID([3]签字版本!D302,4,4),"****")</f>
        <v>187****2319</v>
      </c>
      <c r="E302" s="24" t="str">
        <f>[3]签字版本!E302</f>
        <v>坪上村</v>
      </c>
      <c r="F302" s="26">
        <f>[3]签字版本!F302</f>
        <v>5.69</v>
      </c>
      <c r="G302" s="26">
        <f t="shared" si="8"/>
        <v>5.69</v>
      </c>
      <c r="H302" s="26">
        <f t="shared" si="9"/>
        <v>170.7</v>
      </c>
      <c r="I302" s="26">
        <f>[3]签字版本!J302</f>
        <v>34.14</v>
      </c>
      <c r="J302" s="25" t="str">
        <f>SUBSTITUTE([3]签字版本!K302,MID([3]签字版本!K302,9,7),"*******")</f>
        <v>62303625*******6223</v>
      </c>
      <c r="K302" s="24" t="str">
        <f>[3]签字版本!L302</f>
        <v>连城县农村信用联社罗坊信用社</v>
      </c>
    </row>
    <row r="303" spans="1:11">
      <c r="A303" s="24" t="str">
        <f>[3]签字版本!A303</f>
        <v>297</v>
      </c>
      <c r="B303" s="24" t="str">
        <f>[3]签字版本!B303</f>
        <v>罗占云</v>
      </c>
      <c r="C303" s="24" t="str">
        <f>SUBSTITUTE([3]签字版本!C303,MID([3]签字版本!C303,7,8),"********")</f>
        <v>352627********1935</v>
      </c>
      <c r="D303" s="25" t="str">
        <f>SUBSTITUTE([3]签字版本!D303,MID([3]签字版本!D303,4,4),"****")</f>
        <v>138****7129</v>
      </c>
      <c r="E303" s="24" t="str">
        <f>[3]签字版本!E303</f>
        <v>坪上村</v>
      </c>
      <c r="F303" s="26">
        <f>[3]签字版本!F303</f>
        <v>4.44</v>
      </c>
      <c r="G303" s="26">
        <f t="shared" si="8"/>
        <v>4.44</v>
      </c>
      <c r="H303" s="26">
        <f t="shared" si="9"/>
        <v>133.2</v>
      </c>
      <c r="I303" s="26">
        <f>[3]签字版本!J303</f>
        <v>26.64</v>
      </c>
      <c r="J303" s="25" t="str">
        <f>SUBSTITUTE([3]签字版本!K303,MID([3]签字版本!K303,9,7),"*******")</f>
        <v>90908210*******0045645</v>
      </c>
      <c r="K303" s="24" t="str">
        <f>[3]签字版本!L303</f>
        <v>连城县农村信用联社罗坊信用社</v>
      </c>
    </row>
    <row r="304" spans="1:11">
      <c r="A304" s="24" t="str">
        <f>[3]签字版本!A304</f>
        <v>298</v>
      </c>
      <c r="B304" s="24" t="str">
        <f>[3]签字版本!B304</f>
        <v>罗云云</v>
      </c>
      <c r="C304" s="24" t="str">
        <f>SUBSTITUTE([3]签字版本!C304,MID([3]签字版本!C304,7,8),"********")</f>
        <v>352627********1913</v>
      </c>
      <c r="D304" s="25" t="str">
        <f>SUBSTITUTE([3]签字版本!D304,MID([3]签字版本!D304,4,4),"****")</f>
        <v>849****</v>
      </c>
      <c r="E304" s="24" t="str">
        <f>[3]签字版本!E304</f>
        <v>坪上村</v>
      </c>
      <c r="F304" s="26">
        <f>[3]签字版本!F304</f>
        <v>5.52</v>
      </c>
      <c r="G304" s="26">
        <f t="shared" si="8"/>
        <v>5.52</v>
      </c>
      <c r="H304" s="26">
        <f t="shared" si="9"/>
        <v>165.6</v>
      </c>
      <c r="I304" s="26">
        <f>[3]签字版本!J304</f>
        <v>33.12</v>
      </c>
      <c r="J304" s="25" t="str">
        <f>SUBSTITUTE([3]签字版本!K304,MID([3]签字版本!K304,9,7),"*******")</f>
        <v>90908210*******0045716</v>
      </c>
      <c r="K304" s="24" t="str">
        <f>[3]签字版本!L304</f>
        <v>连城县农村信用联社罗坊信用社</v>
      </c>
    </row>
    <row r="305" spans="1:11">
      <c r="A305" s="24" t="str">
        <f>[3]签字版本!A305</f>
        <v>299</v>
      </c>
      <c r="B305" s="24" t="str">
        <f>[3]签字版本!B305</f>
        <v>罗显才</v>
      </c>
      <c r="C305" s="24" t="str">
        <f>SUBSTITUTE([3]签字版本!C305,MID([3]签字版本!C305,7,8),"********")</f>
        <v>352627********1916</v>
      </c>
      <c r="D305" s="25" t="str">
        <f>SUBSTITUTE([3]签字版本!D305,MID([3]签字版本!D305,4,4),"****")</f>
        <v>187****2319</v>
      </c>
      <c r="E305" s="24" t="str">
        <f>[3]签字版本!E305</f>
        <v>坪上村</v>
      </c>
      <c r="F305" s="26">
        <f>[3]签字版本!F305</f>
        <v>10.74</v>
      </c>
      <c r="G305" s="26">
        <f t="shared" si="8"/>
        <v>10.74</v>
      </c>
      <c r="H305" s="26">
        <f t="shared" si="9"/>
        <v>322.2</v>
      </c>
      <c r="I305" s="26">
        <f>[3]签字版本!J305</f>
        <v>64.44</v>
      </c>
      <c r="J305" s="25" t="str">
        <f>SUBSTITUTE([3]签字版本!K305,MID([3]签字版本!K305,9,7),"*******")</f>
        <v>62303611*******9959</v>
      </c>
      <c r="K305" s="24" t="str">
        <f>[3]签字版本!L305</f>
        <v>连城县农村信用联社罗坊信用社</v>
      </c>
    </row>
    <row r="306" spans="1:11">
      <c r="A306" s="24" t="str">
        <f>[3]签字版本!A306</f>
        <v>300</v>
      </c>
      <c r="B306" s="24" t="str">
        <f>[3]签字版本!B306</f>
        <v>罗李高</v>
      </c>
      <c r="C306" s="24" t="str">
        <f>SUBSTITUTE([3]签字版本!C306,MID([3]签字版本!C306,7,8),"********")</f>
        <v>352627********1912</v>
      </c>
      <c r="D306" s="25" t="str">
        <f>SUBSTITUTE([3]签字版本!D306,MID([3]签字版本!D306,4,4),"****")</f>
        <v>185****5665</v>
      </c>
      <c r="E306" s="24" t="str">
        <f>[3]签字版本!E306</f>
        <v>坪上村</v>
      </c>
      <c r="F306" s="26">
        <f>[3]签字版本!F306</f>
        <v>5.61</v>
      </c>
      <c r="G306" s="26">
        <f t="shared" si="8"/>
        <v>5.61</v>
      </c>
      <c r="H306" s="26">
        <f t="shared" si="9"/>
        <v>168.3</v>
      </c>
      <c r="I306" s="26">
        <f>[3]签字版本!J306</f>
        <v>33.66</v>
      </c>
      <c r="J306" s="25" t="str">
        <f>SUBSTITUTE([3]签字版本!K306,MID([3]签字版本!K306,9,7),"*******")</f>
        <v>90908210*******0064302</v>
      </c>
      <c r="K306" s="24" t="str">
        <f>[3]签字版本!L306</f>
        <v>连城县农村信用联社罗坊信用社</v>
      </c>
    </row>
    <row r="307" spans="1:11">
      <c r="A307" s="24" t="str">
        <f>[3]签字版本!A307</f>
        <v>301</v>
      </c>
      <c r="B307" s="24" t="str">
        <f>[3]签字版本!B307</f>
        <v>罗唐生</v>
      </c>
      <c r="C307" s="24" t="str">
        <f>SUBSTITUTE([3]签字版本!C307,MID([3]签字版本!C307,7,8),"********")</f>
        <v>352627********1916</v>
      </c>
      <c r="D307" s="25" t="str">
        <f>SUBSTITUTE([3]签字版本!D307,MID([3]签字版本!D307,4,4),"****")</f>
        <v/>
      </c>
      <c r="E307" s="24" t="str">
        <f>[3]签字版本!E307</f>
        <v>坪上村</v>
      </c>
      <c r="F307" s="26">
        <f>[3]签字版本!F307</f>
        <v>6.04</v>
      </c>
      <c r="G307" s="26">
        <f t="shared" si="8"/>
        <v>6.04</v>
      </c>
      <c r="H307" s="26">
        <f t="shared" si="9"/>
        <v>181.2</v>
      </c>
      <c r="I307" s="26">
        <f>[3]签字版本!J307</f>
        <v>36.24</v>
      </c>
      <c r="J307" s="25" t="str">
        <f>SUBSTITUTE([3]签字版本!K307,MID([3]签字版本!K307,9,7),"*******")</f>
        <v>62218405*******4305</v>
      </c>
      <c r="K307" s="24" t="str">
        <f>[3]签字版本!L307</f>
        <v>连城县农村信用联社罗坊信用社</v>
      </c>
    </row>
    <row r="308" spans="1:11">
      <c r="A308" s="24" t="str">
        <f>[3]签字版本!A308</f>
        <v>302</v>
      </c>
      <c r="B308" s="24" t="str">
        <f>[3]签字版本!B308</f>
        <v>邱五发</v>
      </c>
      <c r="C308" s="24" t="str">
        <f>SUBSTITUTE([3]签字版本!C308,MID([3]签字版本!C308,7,8),"********")</f>
        <v>352627********1936</v>
      </c>
      <c r="D308" s="25" t="str">
        <f>SUBSTITUTE([3]签字版本!D308,MID([3]签字版本!D308,4,4),"****")</f>
        <v>134****5263</v>
      </c>
      <c r="E308" s="24" t="str">
        <f>[3]签字版本!E308</f>
        <v>坪上村</v>
      </c>
      <c r="F308" s="26">
        <f>[3]签字版本!F308</f>
        <v>1.67</v>
      </c>
      <c r="G308" s="26">
        <f t="shared" si="8"/>
        <v>1.67</v>
      </c>
      <c r="H308" s="26">
        <f t="shared" si="9"/>
        <v>50.1</v>
      </c>
      <c r="I308" s="26">
        <f>[3]签字版本!J308</f>
        <v>10.02</v>
      </c>
      <c r="J308" s="25" t="str">
        <f>SUBSTITUTE([3]签字版本!K308,MID([3]签字版本!K308,9,7),"*******")</f>
        <v>90908210*******0045609</v>
      </c>
      <c r="K308" s="24" t="str">
        <f>[3]签字版本!L308</f>
        <v>连城县农村信用联社罗坊信用社</v>
      </c>
    </row>
    <row r="309" spans="1:11">
      <c r="A309" s="24" t="str">
        <f>[3]签字版本!A309</f>
        <v>303</v>
      </c>
      <c r="B309" s="24" t="str">
        <f>[3]签字版本!B309</f>
        <v>邱小潭</v>
      </c>
      <c r="C309" s="24" t="str">
        <f>SUBSTITUTE([3]签字版本!C309,MID([3]签字版本!C309,7,8),"********")</f>
        <v>352627********1316</v>
      </c>
      <c r="D309" s="25" t="str">
        <f>SUBSTITUTE([3]签字版本!D309,MID([3]签字版本!D309,4,4),"****")</f>
        <v/>
      </c>
      <c r="E309" s="24" t="str">
        <f>[3]签字版本!E309</f>
        <v>坪上村</v>
      </c>
      <c r="F309" s="26">
        <f>[3]签字版本!F309</f>
        <v>1.68</v>
      </c>
      <c r="G309" s="26">
        <f t="shared" si="8"/>
        <v>1.68</v>
      </c>
      <c r="H309" s="26">
        <f t="shared" si="9"/>
        <v>50.4</v>
      </c>
      <c r="I309" s="26">
        <f>[3]签字版本!J309</f>
        <v>10.08</v>
      </c>
      <c r="J309" s="25" t="str">
        <f>SUBSTITUTE([3]签字版本!K309,MID([3]签字版本!K309,9,7),"*******")</f>
        <v>62303611*******1013</v>
      </c>
      <c r="K309" s="24" t="str">
        <f>[3]签字版本!L309</f>
        <v>连城县农村信用联社罗坊信用社</v>
      </c>
    </row>
    <row r="310" spans="1:11">
      <c r="A310" s="24" t="str">
        <f>[3]签字版本!A310</f>
        <v>304</v>
      </c>
      <c r="B310" s="24" t="str">
        <f>[3]签字版本!B310</f>
        <v>邱四发</v>
      </c>
      <c r="C310" s="24" t="str">
        <f>SUBSTITUTE([3]签字版本!C310,MID([3]签字版本!C310,7,8),"********")</f>
        <v>352627********1918</v>
      </c>
      <c r="D310" s="25" t="str">
        <f>SUBSTITUTE([3]签字版本!D310,MID([3]签字版本!D310,4,4),"****")</f>
        <v>147****6658</v>
      </c>
      <c r="E310" s="24" t="str">
        <f>[3]签字版本!E310</f>
        <v>坪上村</v>
      </c>
      <c r="F310" s="26">
        <f>[3]签字版本!F310</f>
        <v>4.45</v>
      </c>
      <c r="G310" s="26">
        <f t="shared" si="8"/>
        <v>4.45</v>
      </c>
      <c r="H310" s="26">
        <f t="shared" si="9"/>
        <v>133.5</v>
      </c>
      <c r="I310" s="26">
        <f>[3]签字版本!J310</f>
        <v>26.7</v>
      </c>
      <c r="J310" s="25" t="str">
        <f>SUBSTITUTE([3]签字版本!K310,MID([3]签字版本!K310,9,7),"*******")</f>
        <v>90908210*******0045565</v>
      </c>
      <c r="K310" s="24" t="str">
        <f>[3]签字版本!L310</f>
        <v>连城县农村信用联社罗坊信用社</v>
      </c>
    </row>
    <row r="311" spans="1:11">
      <c r="A311" s="24" t="str">
        <f>[3]签字版本!A311</f>
        <v>305</v>
      </c>
      <c r="B311" s="24" t="str">
        <f>[3]签字版本!B311</f>
        <v>吴春妹</v>
      </c>
      <c r="C311" s="24" t="str">
        <f>SUBSTITUTE([3]签字版本!C311,MID([3]签字版本!C311,7,8),"********")</f>
        <v>352627********1924</v>
      </c>
      <c r="D311" s="25" t="str">
        <f>SUBSTITUTE([3]签字版本!D311,MID([3]签字版本!D311,4,4),"****")</f>
        <v>151****4176</v>
      </c>
      <c r="E311" s="24" t="str">
        <f>[3]签字版本!E311</f>
        <v>坪上村</v>
      </c>
      <c r="F311" s="26">
        <f>[3]签字版本!F311</f>
        <v>4.49</v>
      </c>
      <c r="G311" s="26">
        <f t="shared" si="8"/>
        <v>4.49</v>
      </c>
      <c r="H311" s="26">
        <f t="shared" si="9"/>
        <v>134.7</v>
      </c>
      <c r="I311" s="26">
        <f>[3]签字版本!J311</f>
        <v>26.94</v>
      </c>
      <c r="J311" s="25" t="str">
        <f>SUBSTITUTE([3]签字版本!K311,MID([3]签字版本!K311,9,7),"*******")</f>
        <v>62218405*******7058</v>
      </c>
      <c r="K311" s="24" t="str">
        <f>[3]签字版本!L311</f>
        <v>连城县农村信用联社罗坊信用社</v>
      </c>
    </row>
    <row r="312" spans="1:11">
      <c r="A312" s="24" t="str">
        <f>[3]签字版本!A312</f>
        <v>306</v>
      </c>
      <c r="B312" s="24" t="str">
        <f>[3]签字版本!B312</f>
        <v>罗钦荣</v>
      </c>
      <c r="C312" s="24" t="str">
        <f>SUBSTITUTE([3]签字版本!C312,MID([3]签字版本!C312,7,8),"********")</f>
        <v>350825********1911</v>
      </c>
      <c r="D312" s="25" t="str">
        <f>SUBSTITUTE([3]签字版本!D312,MID([3]签字版本!D312,4,4),"****")</f>
        <v>159****0911</v>
      </c>
      <c r="E312" s="24" t="str">
        <f>[3]签字版本!E312</f>
        <v>坪上村</v>
      </c>
      <c r="F312" s="26">
        <f>[3]签字版本!F312</f>
        <v>4</v>
      </c>
      <c r="G312" s="26">
        <f t="shared" si="8"/>
        <v>4</v>
      </c>
      <c r="H312" s="26">
        <f t="shared" si="9"/>
        <v>120</v>
      </c>
      <c r="I312" s="26">
        <f>[3]签字版本!J312</f>
        <v>24</v>
      </c>
      <c r="J312" s="25" t="str">
        <f>SUBSTITUTE([3]签字版本!K312,MID([3]签字版本!K312,9,7),"*******")</f>
        <v>62218405*******6670</v>
      </c>
      <c r="K312" s="24" t="str">
        <f>[3]签字版本!L312</f>
        <v>连城县农村信用联社罗坊信用社</v>
      </c>
    </row>
    <row r="313" spans="1:11">
      <c r="A313" s="24" t="str">
        <f>[3]签字版本!A313</f>
        <v>307</v>
      </c>
      <c r="B313" s="24" t="str">
        <f>[3]签字版本!B313</f>
        <v>罗桂斌</v>
      </c>
      <c r="C313" s="24" t="str">
        <f>SUBSTITUTE([3]签字版本!C313,MID([3]签字版本!C313,7,8),"********")</f>
        <v>352627********1919</v>
      </c>
      <c r="D313" s="25" t="str">
        <f>SUBSTITUTE([3]签字版本!D313,MID([3]签字版本!D313,4,4),"****")</f>
        <v>159****7191</v>
      </c>
      <c r="E313" s="24" t="str">
        <f>[3]签字版本!E313</f>
        <v>坪上村</v>
      </c>
      <c r="F313" s="26">
        <f>[3]签字版本!F313</f>
        <v>3.28</v>
      </c>
      <c r="G313" s="26">
        <f t="shared" si="8"/>
        <v>3.28</v>
      </c>
      <c r="H313" s="26">
        <f t="shared" si="9"/>
        <v>98.4</v>
      </c>
      <c r="I313" s="26">
        <f>[3]签字版本!J313</f>
        <v>19.68</v>
      </c>
      <c r="J313" s="25" t="str">
        <f>SUBSTITUTE([3]签字版本!K313,MID([3]签字版本!K313,9,7),"*******")</f>
        <v>90908210*******0066159</v>
      </c>
      <c r="K313" s="24" t="str">
        <f>[3]签字版本!L313</f>
        <v>连城县农村信用联社罗坊信用社</v>
      </c>
    </row>
    <row r="314" spans="1:11">
      <c r="A314" s="24" t="str">
        <f>[3]签字版本!A314</f>
        <v>308</v>
      </c>
      <c r="B314" s="24" t="str">
        <f>[3]签字版本!B314</f>
        <v>罗永谟</v>
      </c>
      <c r="C314" s="24" t="str">
        <f>SUBSTITUTE([3]签字版本!C314,MID([3]签字版本!C314,7,8),"********")</f>
        <v>352627********1914</v>
      </c>
      <c r="D314" s="25" t="str">
        <f>SUBSTITUTE([3]签字版本!D314,MID([3]签字版本!D314,4,4),"****")</f>
        <v/>
      </c>
      <c r="E314" s="24" t="str">
        <f>[3]签字版本!E314</f>
        <v>坪上村</v>
      </c>
      <c r="F314" s="26">
        <f>[3]签字版本!F314</f>
        <v>1.95</v>
      </c>
      <c r="G314" s="26">
        <f t="shared" si="8"/>
        <v>1.95</v>
      </c>
      <c r="H314" s="26">
        <f t="shared" si="9"/>
        <v>58.5</v>
      </c>
      <c r="I314" s="26">
        <f>[3]签字版本!J314</f>
        <v>11.7</v>
      </c>
      <c r="J314" s="25" t="str">
        <f>SUBSTITUTE([3]签字版本!K314,MID([3]签字版本!K314,9,7),"*******")</f>
        <v>90908210*******0045431</v>
      </c>
      <c r="K314" s="24" t="str">
        <f>[3]签字版本!L314</f>
        <v>连城县农村信用联社罗坊信用社</v>
      </c>
    </row>
    <row r="315" spans="1:11">
      <c r="A315" s="24" t="str">
        <f>[3]签字版本!A315</f>
        <v>309</v>
      </c>
      <c r="B315" s="24" t="str">
        <f>[3]签字版本!B315</f>
        <v>罗林保</v>
      </c>
      <c r="C315" s="24" t="str">
        <f>SUBSTITUTE([3]签字版本!C315,MID([3]签字版本!C315,7,8),"********")</f>
        <v>352627********1915</v>
      </c>
      <c r="D315" s="25" t="str">
        <f>SUBSTITUTE([3]签字版本!D315,MID([3]签字版本!D315,4,4),"****")</f>
        <v>139****6202</v>
      </c>
      <c r="E315" s="24" t="str">
        <f>[3]签字版本!E315</f>
        <v>坪上村</v>
      </c>
      <c r="F315" s="26">
        <f>[3]签字版本!F315</f>
        <v>5.78</v>
      </c>
      <c r="G315" s="26">
        <f t="shared" si="8"/>
        <v>5.78</v>
      </c>
      <c r="H315" s="26">
        <f t="shared" si="9"/>
        <v>173.4</v>
      </c>
      <c r="I315" s="26">
        <f>[3]签字版本!J315</f>
        <v>34.68</v>
      </c>
      <c r="J315" s="25" t="str">
        <f>SUBSTITUTE([3]签字版本!K315,MID([3]签字版本!K315,9,7),"*******")</f>
        <v>90908210*******0045529</v>
      </c>
      <c r="K315" s="24" t="str">
        <f>[3]签字版本!L315</f>
        <v>连城县农村信用联社罗坊信用社</v>
      </c>
    </row>
    <row r="316" spans="1:11">
      <c r="A316" s="24" t="str">
        <f>[3]签字版本!A316</f>
        <v>310</v>
      </c>
      <c r="B316" s="24" t="str">
        <f>[3]签字版本!B316</f>
        <v>罗二妹</v>
      </c>
      <c r="C316" s="24" t="str">
        <f>SUBSTITUTE([3]签字版本!C316,MID([3]签字版本!C316,7,8),"********")</f>
        <v>352627********1914</v>
      </c>
      <c r="D316" s="25" t="str">
        <f>SUBSTITUTE([3]签字版本!D316,MID([3]签字版本!D316,4,4),"****")</f>
        <v/>
      </c>
      <c r="E316" s="24" t="str">
        <f>[3]签字版本!E316</f>
        <v>坪上村</v>
      </c>
      <c r="F316" s="26">
        <f>[3]签字版本!F316</f>
        <v>0.52</v>
      </c>
      <c r="G316" s="26">
        <f t="shared" si="8"/>
        <v>0.52</v>
      </c>
      <c r="H316" s="26">
        <f t="shared" si="9"/>
        <v>15.6</v>
      </c>
      <c r="I316" s="26">
        <f>[3]签字版本!J316</f>
        <v>3.12</v>
      </c>
      <c r="J316" s="25" t="str">
        <f>SUBSTITUTE([3]签字版本!K316,MID([3]签字版本!K316,9,7),"*******")</f>
        <v>62303615*******7629</v>
      </c>
      <c r="K316" s="24" t="str">
        <f>[3]签字版本!L316</f>
        <v>连城县农村信用联社罗坊信用社</v>
      </c>
    </row>
    <row r="317" spans="1:11">
      <c r="A317" s="24" t="str">
        <f>[3]签字版本!A317</f>
        <v>311</v>
      </c>
      <c r="B317" s="24" t="str">
        <f>[3]签字版本!B317</f>
        <v>罗和金</v>
      </c>
      <c r="C317" s="24" t="str">
        <f>SUBSTITUTE([3]签字版本!C317,MID([3]签字版本!C317,7,8),"********")</f>
        <v>352627********1914</v>
      </c>
      <c r="D317" s="25" t="str">
        <f>SUBSTITUTE([3]签字版本!D317,MID([3]签字版本!D317,4,4),"****")</f>
        <v>135****6743</v>
      </c>
      <c r="E317" s="24" t="str">
        <f>[3]签字版本!E317</f>
        <v>坪上村</v>
      </c>
      <c r="F317" s="26">
        <f>[3]签字版本!F317</f>
        <v>2.22</v>
      </c>
      <c r="G317" s="26">
        <f t="shared" si="8"/>
        <v>2.22</v>
      </c>
      <c r="H317" s="26">
        <f t="shared" si="9"/>
        <v>66.6</v>
      </c>
      <c r="I317" s="26">
        <f>[3]签字版本!J317</f>
        <v>13.32</v>
      </c>
      <c r="J317" s="25" t="str">
        <f>SUBSTITUTE([3]签字版本!K317,MID([3]签字版本!K317,9,7),"*******")</f>
        <v>90908210*******0045654</v>
      </c>
      <c r="K317" s="24" t="str">
        <f>[3]签字版本!L317</f>
        <v>连城县农村信用联社罗坊信用社</v>
      </c>
    </row>
    <row r="318" spans="1:11">
      <c r="A318" s="24" t="str">
        <f>[3]签字版本!A318</f>
        <v>312</v>
      </c>
      <c r="B318" s="24" t="str">
        <f>[3]签字版本!B318</f>
        <v>罗如兴</v>
      </c>
      <c r="C318" s="24" t="str">
        <f>SUBSTITUTE([3]签字版本!C318,MID([3]签字版本!C318,7,8),"********")</f>
        <v>352627********1933</v>
      </c>
      <c r="D318" s="25" t="str">
        <f>SUBSTITUTE([3]签字版本!D318,MID([3]签字版本!D318,4,4),"****")</f>
        <v>150****6410</v>
      </c>
      <c r="E318" s="24" t="str">
        <f>[3]签字版本!E318</f>
        <v>坪上村</v>
      </c>
      <c r="F318" s="26">
        <f>[3]签字版本!F318</f>
        <v>9.3</v>
      </c>
      <c r="G318" s="26">
        <f t="shared" si="8"/>
        <v>9.3</v>
      </c>
      <c r="H318" s="26">
        <f t="shared" si="9"/>
        <v>279</v>
      </c>
      <c r="I318" s="26">
        <f>[3]签字版本!J318</f>
        <v>55.8</v>
      </c>
      <c r="J318" s="25" t="str">
        <f>SUBSTITUTE([3]签字版本!K318,MID([3]签字版本!K318,9,7),"*******")</f>
        <v>90908210*******0045583</v>
      </c>
      <c r="K318" s="24" t="str">
        <f>[3]签字版本!L318</f>
        <v>连城县农村信用联社罗坊信用社</v>
      </c>
    </row>
    <row r="319" spans="1:11">
      <c r="A319" s="24" t="str">
        <f>[3]签字版本!A319</f>
        <v>313</v>
      </c>
      <c r="B319" s="24" t="str">
        <f>[3]签字版本!B319</f>
        <v>罗胜财</v>
      </c>
      <c r="C319" s="24" t="str">
        <f>SUBSTITUTE([3]签字版本!C319,MID([3]签字版本!C319,7,8),"********")</f>
        <v>352627********1956</v>
      </c>
      <c r="D319" s="25" t="str">
        <f>SUBSTITUTE([3]签字版本!D319,MID([3]签字版本!D319,4,4),"****")</f>
        <v>159****6356</v>
      </c>
      <c r="E319" s="24" t="str">
        <f>[3]签字版本!E319</f>
        <v>坪上村</v>
      </c>
      <c r="F319" s="26">
        <f>[3]签字版本!F319</f>
        <v>2.22</v>
      </c>
      <c r="G319" s="26">
        <f t="shared" si="8"/>
        <v>2.22</v>
      </c>
      <c r="H319" s="26">
        <f t="shared" si="9"/>
        <v>66.6</v>
      </c>
      <c r="I319" s="26">
        <f>[3]签字版本!J319</f>
        <v>13.32</v>
      </c>
      <c r="J319" s="25" t="str">
        <f>SUBSTITUTE([3]签字版本!K319,MID([3]签字版本!K319,9,7),"*******")</f>
        <v>90908210*******0233040</v>
      </c>
      <c r="K319" s="24" t="str">
        <f>[3]签字版本!L319</f>
        <v>连城县农村信用联社罗坊信用社</v>
      </c>
    </row>
    <row r="320" spans="1:11">
      <c r="A320" s="24" t="str">
        <f>[3]签字版本!A320</f>
        <v>314</v>
      </c>
      <c r="B320" s="24" t="str">
        <f>[3]签字版本!B320</f>
        <v>罗友连</v>
      </c>
      <c r="C320" s="24" t="str">
        <f>SUBSTITUTE([3]签字版本!C320,MID([3]签字版本!C320,7,8),"********")</f>
        <v>352627********1916</v>
      </c>
      <c r="D320" s="25" t="str">
        <f>SUBSTITUTE([3]签字版本!D320,MID([3]签字版本!D320,4,4),"****")</f>
        <v/>
      </c>
      <c r="E320" s="24" t="str">
        <f>[3]签字版本!E320</f>
        <v>坪上村</v>
      </c>
      <c r="F320" s="26">
        <f>[3]签字版本!F320</f>
        <v>2.73</v>
      </c>
      <c r="G320" s="26">
        <f t="shared" si="8"/>
        <v>2.73</v>
      </c>
      <c r="H320" s="26">
        <f t="shared" si="9"/>
        <v>81.9</v>
      </c>
      <c r="I320" s="26">
        <f>[3]签字版本!J320</f>
        <v>16.38</v>
      </c>
      <c r="J320" s="25" t="str">
        <f>SUBSTITUTE([3]签字版本!K320,MID([3]签字版本!K320,9,7),"*******")</f>
        <v>62303611*******0944</v>
      </c>
      <c r="K320" s="24" t="str">
        <f>[3]签字版本!L320</f>
        <v>连城县农村信用联社罗坊信用社</v>
      </c>
    </row>
    <row r="321" spans="1:11">
      <c r="A321" s="24" t="str">
        <f>[3]签字版本!A321</f>
        <v>315</v>
      </c>
      <c r="B321" s="24" t="str">
        <f>[3]签字版本!B321</f>
        <v>邱开生</v>
      </c>
      <c r="C321" s="24" t="str">
        <f>SUBSTITUTE([3]签字版本!C321,MID([3]签字版本!C321,7,8),"********")</f>
        <v>352627********1916</v>
      </c>
      <c r="D321" s="25" t="str">
        <f>SUBSTITUTE([3]签字版本!D321,MID([3]签字版本!D321,4,4),"****")</f>
        <v>150****5437</v>
      </c>
      <c r="E321" s="24" t="str">
        <f>[3]签字版本!E321</f>
        <v>坪上村</v>
      </c>
      <c r="F321" s="26">
        <f>[3]签字版本!F321</f>
        <v>4.1</v>
      </c>
      <c r="G321" s="26">
        <f t="shared" si="8"/>
        <v>4.1</v>
      </c>
      <c r="H321" s="26">
        <f t="shared" si="9"/>
        <v>123</v>
      </c>
      <c r="I321" s="26">
        <f>[3]签字版本!J321</f>
        <v>24.6</v>
      </c>
      <c r="J321" s="25" t="str">
        <f>SUBSTITUTE([3]签字版本!K321,MID([3]签字版本!K321,9,7),"*******")</f>
        <v>90908210*******0045547</v>
      </c>
      <c r="K321" s="24" t="str">
        <f>[3]签字版本!L321</f>
        <v>连城县农村信用联社罗坊信用社</v>
      </c>
    </row>
    <row r="322" spans="1:11">
      <c r="A322" s="24" t="str">
        <f>[3]签字版本!A322</f>
        <v>316</v>
      </c>
      <c r="B322" s="24" t="str">
        <f>[3]签字版本!B322</f>
        <v>罗显福</v>
      </c>
      <c r="C322" s="24" t="str">
        <f>SUBSTITUTE([3]签字版本!C322,MID([3]签字版本!C322,7,8),"********")</f>
        <v>352627********1918</v>
      </c>
      <c r="D322" s="25" t="str">
        <f>SUBSTITUTE([3]签字版本!D322,MID([3]签字版本!D322,4,4),"****")</f>
        <v/>
      </c>
      <c r="E322" s="24" t="str">
        <f>[3]签字版本!E322</f>
        <v>坪上村</v>
      </c>
      <c r="F322" s="26">
        <f>[3]签字版本!F322</f>
        <v>15.34</v>
      </c>
      <c r="G322" s="26">
        <f t="shared" si="8"/>
        <v>15.34</v>
      </c>
      <c r="H322" s="26">
        <f t="shared" si="9"/>
        <v>460.2</v>
      </c>
      <c r="I322" s="26">
        <f>[3]签字版本!J322</f>
        <v>92.04</v>
      </c>
      <c r="J322" s="25" t="str">
        <f>SUBSTITUTE([3]签字版本!K322,MID([3]签字版本!K322,9,7),"*******")</f>
        <v>62303611*******5416</v>
      </c>
      <c r="K322" s="24" t="str">
        <f>[3]签字版本!L322</f>
        <v>连城县农村信用联社罗坊信用社</v>
      </c>
    </row>
    <row r="323" spans="1:11">
      <c r="A323" s="24" t="str">
        <f>[3]签字版本!A323</f>
        <v>317</v>
      </c>
      <c r="B323" s="24" t="str">
        <f>[3]签字版本!B323</f>
        <v>罗三林</v>
      </c>
      <c r="C323" s="24" t="str">
        <f>SUBSTITUTE([3]签字版本!C323,MID([3]签字版本!C323,7,8),"********")</f>
        <v>352627********1915</v>
      </c>
      <c r="D323" s="25" t="str">
        <f>SUBSTITUTE([3]签字版本!D323,MID([3]签字版本!D323,4,4),"****")</f>
        <v>158****7157</v>
      </c>
      <c r="E323" s="24" t="str">
        <f>[3]签字版本!E323</f>
        <v>坪上村</v>
      </c>
      <c r="F323" s="26">
        <f>[3]签字版本!F323</f>
        <v>3.45</v>
      </c>
      <c r="G323" s="26">
        <f t="shared" si="8"/>
        <v>3.45</v>
      </c>
      <c r="H323" s="26">
        <f t="shared" si="9"/>
        <v>103.5</v>
      </c>
      <c r="I323" s="26">
        <f>[3]签字版本!J323</f>
        <v>20.7</v>
      </c>
      <c r="J323" s="25" t="str">
        <f>SUBSTITUTE([3]签字版本!K323,MID([3]签字版本!K323,9,7),"*******")</f>
        <v>90908210*******0045556</v>
      </c>
      <c r="K323" s="24" t="str">
        <f>[3]签字版本!L323</f>
        <v>连城县农村信用联社罗坊信用社</v>
      </c>
    </row>
    <row r="324" spans="1:11">
      <c r="A324" s="24" t="str">
        <f>[3]签字版本!A324</f>
        <v>318</v>
      </c>
      <c r="B324" s="24" t="str">
        <f>[3]签字版本!B324</f>
        <v>罗大妹</v>
      </c>
      <c r="C324" s="24" t="str">
        <f>SUBSTITUTE([3]签字版本!C324,MID([3]签字版本!C324,7,8),"********")</f>
        <v>352627********191X</v>
      </c>
      <c r="D324" s="25" t="str">
        <f>SUBSTITUTE([3]签字版本!D324,MID([3]签字版本!D324,4,4),"****")</f>
        <v>183****5628</v>
      </c>
      <c r="E324" s="24" t="str">
        <f>[3]签字版本!E324</f>
        <v>坪上村</v>
      </c>
      <c r="F324" s="26">
        <f>[3]签字版本!F324</f>
        <v>2.65</v>
      </c>
      <c r="G324" s="26">
        <f t="shared" si="8"/>
        <v>2.65</v>
      </c>
      <c r="H324" s="26">
        <f t="shared" si="9"/>
        <v>79.5</v>
      </c>
      <c r="I324" s="26">
        <f>[3]签字版本!J324</f>
        <v>15.9</v>
      </c>
      <c r="J324" s="25" t="str">
        <f>SUBSTITUTE([3]签字版本!K324,MID([3]签字版本!K324,9,7),"*******")</f>
        <v>90908210*******0045592</v>
      </c>
      <c r="K324" s="24" t="str">
        <f>[3]签字版本!L324</f>
        <v>连城县农村信用联社罗坊信用社</v>
      </c>
    </row>
    <row r="325" spans="1:11">
      <c r="A325" s="24" t="str">
        <f>[3]签字版本!A325</f>
        <v>319</v>
      </c>
      <c r="B325" s="24" t="str">
        <f>[3]签字版本!B325</f>
        <v>罗仁生</v>
      </c>
      <c r="C325" s="24" t="str">
        <f>SUBSTITUTE([3]签字版本!C325,MID([3]签字版本!C325,7,8),"********")</f>
        <v>352627********1912</v>
      </c>
      <c r="D325" s="25" t="str">
        <f>SUBSTITUTE([3]签字版本!D325,MID([3]签字版本!D325,4,4),"****")</f>
        <v>138****7579</v>
      </c>
      <c r="E325" s="24" t="str">
        <f>[3]签字版本!E325</f>
        <v>坪上村</v>
      </c>
      <c r="F325" s="26">
        <f>[3]签字版本!F325</f>
        <v>1.74</v>
      </c>
      <c r="G325" s="26">
        <f t="shared" si="8"/>
        <v>1.74</v>
      </c>
      <c r="H325" s="26">
        <f t="shared" si="9"/>
        <v>52.2</v>
      </c>
      <c r="I325" s="26">
        <f>[3]签字版本!J325</f>
        <v>10.44</v>
      </c>
      <c r="J325" s="25" t="str">
        <f>SUBSTITUTE([3]签字版本!K325,MID([3]签字版本!K325,9,7),"*******")</f>
        <v>90908210*******0045440</v>
      </c>
      <c r="K325" s="24" t="str">
        <f>[3]签字版本!L325</f>
        <v>连城县农村信用联社罗坊信用社</v>
      </c>
    </row>
    <row r="326" spans="1:11">
      <c r="A326" s="24" t="str">
        <f>[3]签字版本!A326</f>
        <v>320</v>
      </c>
      <c r="B326" s="24" t="str">
        <f>[3]签字版本!B326</f>
        <v>罗显霖</v>
      </c>
      <c r="C326" s="24" t="str">
        <f>SUBSTITUTE([3]签字版本!C326,MID([3]签字版本!C326,7,8),"********")</f>
        <v>352627********1913</v>
      </c>
      <c r="D326" s="25" t="str">
        <f>SUBSTITUTE([3]签字版本!D326,MID([3]签字版本!D326,4,4),"****")</f>
        <v>138****7135</v>
      </c>
      <c r="E326" s="24" t="str">
        <f>[3]签字版本!E326</f>
        <v>坪上村</v>
      </c>
      <c r="F326" s="26">
        <f>[3]签字版本!F326</f>
        <v>6.13</v>
      </c>
      <c r="G326" s="26">
        <f t="shared" si="8"/>
        <v>6.13</v>
      </c>
      <c r="H326" s="26">
        <f t="shared" si="9"/>
        <v>183.9</v>
      </c>
      <c r="I326" s="26">
        <f>[3]签字版本!J326</f>
        <v>36.78</v>
      </c>
      <c r="J326" s="25" t="str">
        <f>SUBSTITUTE([3]签字版本!K326,MID([3]签字版本!K326,9,7),"*******")</f>
        <v>90908210*******0045459</v>
      </c>
      <c r="K326" s="24" t="str">
        <f>[3]签字版本!L326</f>
        <v>连城县农村信用联社罗坊信用社</v>
      </c>
    </row>
    <row r="327" spans="1:11">
      <c r="A327" s="24" t="str">
        <f>[3]签字版本!A327</f>
        <v>321</v>
      </c>
      <c r="B327" s="24" t="str">
        <f>[3]签字版本!B327</f>
        <v>吴长金</v>
      </c>
      <c r="C327" s="24" t="str">
        <f>SUBSTITUTE([3]签字版本!C327,MID([3]签字版本!C327,7,8),"********")</f>
        <v>352627********1920</v>
      </c>
      <c r="D327" s="25" t="str">
        <f>SUBSTITUTE([3]签字版本!D327,MID([3]签字版本!D327,4,4),"****")</f>
        <v/>
      </c>
      <c r="E327" s="24" t="str">
        <f>[3]签字版本!E327</f>
        <v>坪上村</v>
      </c>
      <c r="F327" s="26">
        <f>[3]签字版本!F327</f>
        <v>2.63</v>
      </c>
      <c r="G327" s="26">
        <f t="shared" ref="G327:G335" si="10">F327</f>
        <v>2.63</v>
      </c>
      <c r="H327" s="26">
        <f t="shared" ref="H327:H335" si="11">G327*30</f>
        <v>78.9</v>
      </c>
      <c r="I327" s="26">
        <f>[3]签字版本!J327</f>
        <v>15.78</v>
      </c>
      <c r="J327" s="25" t="str">
        <f>SUBSTITUTE([3]签字版本!K327,MID([3]签字版本!K327,9,7),"*******")</f>
        <v>62218405*******6985</v>
      </c>
      <c r="K327" s="24" t="str">
        <f>[3]签字版本!L327</f>
        <v>连城县农村信用联社罗坊信用社</v>
      </c>
    </row>
    <row r="328" spans="1:11">
      <c r="A328" s="24" t="str">
        <f>[3]签字版本!A328</f>
        <v>322</v>
      </c>
      <c r="B328" s="24" t="str">
        <f>[3]签字版本!B328</f>
        <v>罗火才</v>
      </c>
      <c r="C328" s="24" t="str">
        <f>SUBSTITUTE([3]签字版本!C328,MID([3]签字版本!C328,7,8),"********")</f>
        <v>352627********1937</v>
      </c>
      <c r="D328" s="25" t="str">
        <f>SUBSTITUTE([3]签字版本!D328,MID([3]签字版本!D328,4,4),"****")</f>
        <v>134****5623</v>
      </c>
      <c r="E328" s="24" t="str">
        <f>[3]签字版本!E328</f>
        <v>坪上村</v>
      </c>
      <c r="F328" s="26">
        <f>[3]签字版本!F328</f>
        <v>2.49</v>
      </c>
      <c r="G328" s="26">
        <f t="shared" si="10"/>
        <v>2.49</v>
      </c>
      <c r="H328" s="26">
        <f t="shared" si="11"/>
        <v>74.7</v>
      </c>
      <c r="I328" s="26">
        <f>[3]签字版本!J328</f>
        <v>14.94</v>
      </c>
      <c r="J328" s="25" t="str">
        <f>SUBSTITUTE([3]签字版本!K328,MID([3]签字版本!K328,9,7),"*******")</f>
        <v>90908210*******0045510</v>
      </c>
      <c r="K328" s="24" t="str">
        <f>[3]签字版本!L328</f>
        <v>连城县农村信用联社罗坊信用社</v>
      </c>
    </row>
    <row r="329" spans="1:11">
      <c r="A329" s="24" t="str">
        <f>[3]签字版本!A329</f>
        <v>323</v>
      </c>
      <c r="B329" s="24" t="str">
        <f>[3]签字版本!B329</f>
        <v>罗炳南</v>
      </c>
      <c r="C329" s="24" t="str">
        <f>SUBSTITUTE([3]签字版本!C329,MID([3]签字版本!C329,7,8),"********")</f>
        <v>352627********1916</v>
      </c>
      <c r="D329" s="25" t="str">
        <f>SUBSTITUTE([3]签字版本!D329,MID([3]签字版本!D329,4,4),"****")</f>
        <v>188****7397</v>
      </c>
      <c r="E329" s="24" t="str">
        <f>[3]签字版本!E329</f>
        <v>坪上村</v>
      </c>
      <c r="F329" s="26">
        <f>[3]签字版本!F329</f>
        <v>3.61</v>
      </c>
      <c r="G329" s="26">
        <f t="shared" si="10"/>
        <v>3.61</v>
      </c>
      <c r="H329" s="26">
        <f t="shared" si="11"/>
        <v>108.3</v>
      </c>
      <c r="I329" s="26">
        <f>[3]签字版本!J329</f>
        <v>21.66</v>
      </c>
      <c r="J329" s="25" t="str">
        <f>SUBSTITUTE([3]签字版本!K329,MID([3]签字版本!K329,9,7),"*******")</f>
        <v>90908210*******0045725</v>
      </c>
      <c r="K329" s="24" t="str">
        <f>[3]签字版本!L329</f>
        <v>连城县农村信用联社罗坊信用社</v>
      </c>
    </row>
    <row r="330" spans="1:11">
      <c r="A330" s="24" t="str">
        <f>[3]签字版本!A330</f>
        <v>324</v>
      </c>
      <c r="B330" s="24" t="str">
        <f>[3]签字版本!B330</f>
        <v>黄丽英</v>
      </c>
      <c r="C330" s="24" t="str">
        <f>SUBSTITUTE([3]签字版本!C330,MID([3]签字版本!C330,7,8),"********")</f>
        <v>362137********1620</v>
      </c>
      <c r="D330" s="25" t="str">
        <f>SUBSTITUTE([3]签字版本!D330,MID([3]签字版本!D330,4,4),"****")</f>
        <v>139****7539</v>
      </c>
      <c r="E330" s="24" t="str">
        <f>[3]签字版本!E330</f>
        <v>坪上村</v>
      </c>
      <c r="F330" s="26">
        <f>[3]签字版本!F330</f>
        <v>3.92</v>
      </c>
      <c r="G330" s="26">
        <f t="shared" si="10"/>
        <v>3.92</v>
      </c>
      <c r="H330" s="26">
        <f t="shared" si="11"/>
        <v>117.6</v>
      </c>
      <c r="I330" s="26">
        <f>[3]签字版本!J330</f>
        <v>23.52</v>
      </c>
      <c r="J330" s="25" t="str">
        <f>SUBSTITUTE([3]签字版本!K330,MID([3]签字版本!K330,9,7),"*******")</f>
        <v>90908210*******0210760</v>
      </c>
      <c r="K330" s="24" t="str">
        <f>[3]签字版本!L330</f>
        <v>连城县农村信用联社罗坊信用社</v>
      </c>
    </row>
    <row r="331" spans="1:11">
      <c r="A331" s="24" t="str">
        <f>[3]签字版本!A331</f>
        <v>325</v>
      </c>
      <c r="B331" s="24" t="str">
        <f>[3]签字版本!B331</f>
        <v>吴金群</v>
      </c>
      <c r="C331" s="24" t="str">
        <f>SUBSTITUTE([3]签字版本!C331,MID([3]签字版本!C331,7,8),"********")</f>
        <v>352627********1928</v>
      </c>
      <c r="D331" s="25" t="str">
        <f>SUBSTITUTE([3]签字版本!D331,MID([3]签字版本!D331,4,4),"****")</f>
        <v>312****</v>
      </c>
      <c r="E331" s="24" t="str">
        <f>[3]签字版本!E331</f>
        <v>坪上村</v>
      </c>
      <c r="F331" s="26">
        <f>[3]签字版本!F331</f>
        <v>2.86</v>
      </c>
      <c r="G331" s="26">
        <f t="shared" si="10"/>
        <v>2.86</v>
      </c>
      <c r="H331" s="26">
        <f t="shared" si="11"/>
        <v>85.8</v>
      </c>
      <c r="I331" s="26">
        <f>[3]签字版本!J331</f>
        <v>17.16</v>
      </c>
      <c r="J331" s="25" t="str">
        <f>SUBSTITUTE([3]签字版本!K331,MID([3]签字版本!K331,9,7),"*******")</f>
        <v>62218405*******6993</v>
      </c>
      <c r="K331" s="24" t="str">
        <f>[3]签字版本!L331</f>
        <v>连城县农村信用联社罗坊信用社</v>
      </c>
    </row>
    <row r="332" spans="1:11">
      <c r="A332" s="24" t="str">
        <f>[3]签字版本!A332</f>
        <v>326</v>
      </c>
      <c r="B332" s="24" t="str">
        <f>[3]签字版本!B332</f>
        <v>罗河谟</v>
      </c>
      <c r="C332" s="24" t="str">
        <f>SUBSTITUTE([3]签字版本!C332,MID([3]签字版本!C332,7,8),"********")</f>
        <v>352627********1912</v>
      </c>
      <c r="D332" s="25" t="str">
        <f>SUBSTITUTE([3]签字版本!D332,MID([3]签字版本!D332,4,4),"****")</f>
        <v>138****6264</v>
      </c>
      <c r="E332" s="24" t="str">
        <f>[3]签字版本!E332</f>
        <v>坪上村</v>
      </c>
      <c r="F332" s="26">
        <f>[3]签字版本!F332</f>
        <v>4.59</v>
      </c>
      <c r="G332" s="26">
        <f t="shared" si="10"/>
        <v>4.59</v>
      </c>
      <c r="H332" s="26">
        <f t="shared" si="11"/>
        <v>137.7</v>
      </c>
      <c r="I332" s="26">
        <f>[3]签字版本!J332</f>
        <v>27.54</v>
      </c>
      <c r="J332" s="25" t="str">
        <f>SUBSTITUTE([3]签字版本!K332,MID([3]签字版本!K332,9,7),"*******")</f>
        <v>90908210*******0064311</v>
      </c>
      <c r="K332" s="24" t="str">
        <f>[3]签字版本!L332</f>
        <v>连城县农村信用联社罗坊信用社</v>
      </c>
    </row>
    <row r="333" spans="1:11">
      <c r="A333" s="24" t="str">
        <f>[3]签字版本!A333</f>
        <v>327</v>
      </c>
      <c r="B333" s="24" t="str">
        <f>[3]签字版本!B333</f>
        <v>罗金水</v>
      </c>
      <c r="C333" s="24" t="str">
        <f>SUBSTITUTE([3]签字版本!C333,MID([3]签字版本!C333,7,8),"********")</f>
        <v>352627********1936</v>
      </c>
      <c r="D333" s="25" t="str">
        <f>SUBSTITUTE([3]签字版本!D333,MID([3]签字版本!D333,4,4),"****")</f>
        <v>138****9307</v>
      </c>
      <c r="E333" s="24" t="str">
        <f>[3]签字版本!E333</f>
        <v>坪上村</v>
      </c>
      <c r="F333" s="26">
        <f>[3]签字版本!F333</f>
        <v>3.03</v>
      </c>
      <c r="G333" s="26">
        <f t="shared" si="10"/>
        <v>3.03</v>
      </c>
      <c r="H333" s="26">
        <f t="shared" si="11"/>
        <v>90.9</v>
      </c>
      <c r="I333" s="26">
        <f>[3]签字版本!J333</f>
        <v>18.18</v>
      </c>
      <c r="J333" s="25" t="str">
        <f>SUBSTITUTE([3]签字版本!K333,MID([3]签字版本!K333,9,7),"*******")</f>
        <v>90908210*******0045495</v>
      </c>
      <c r="K333" s="24" t="str">
        <f>[3]签字版本!L333</f>
        <v>连城县农村信用联社罗坊信用社</v>
      </c>
    </row>
    <row r="334" spans="1:11">
      <c r="A334" s="24" t="str">
        <f>[3]签字版本!A334</f>
        <v>328</v>
      </c>
      <c r="B334" s="24" t="str">
        <f>[3]签字版本!B334</f>
        <v>罗承林</v>
      </c>
      <c r="C334" s="24" t="str">
        <f>SUBSTITUTE([3]签字版本!C334,MID([3]签字版本!C334,7,8),"********")</f>
        <v>352627********1930</v>
      </c>
      <c r="D334" s="25" t="str">
        <f>SUBSTITUTE([3]签字版本!D334,MID([3]签字版本!D334,4,4),"****")</f>
        <v>138****5438</v>
      </c>
      <c r="E334" s="24" t="str">
        <f>[3]签字版本!E334</f>
        <v>坪上村</v>
      </c>
      <c r="F334" s="26">
        <f>[3]签字版本!F334</f>
        <v>2.94</v>
      </c>
      <c r="G334" s="26">
        <f t="shared" si="10"/>
        <v>2.94</v>
      </c>
      <c r="H334" s="26">
        <f t="shared" si="11"/>
        <v>88.2</v>
      </c>
      <c r="I334" s="26">
        <f>[3]签字版本!J334</f>
        <v>17.64</v>
      </c>
      <c r="J334" s="25" t="str">
        <f>SUBSTITUTE([3]签字版本!K334,MID([3]签字版本!K334,9,7),"*******")</f>
        <v>62218405*******7280</v>
      </c>
      <c r="K334" s="24" t="str">
        <f>[3]签字版本!L334</f>
        <v>连城县农村信用联社罗坊信用社</v>
      </c>
    </row>
    <row r="335" spans="1:11">
      <c r="A335" s="24" t="str">
        <f>[3]签字版本!A335</f>
        <v>329</v>
      </c>
      <c r="B335" s="24" t="str">
        <f>[3]签字版本!B335</f>
        <v>罗玉洁</v>
      </c>
      <c r="C335" s="24" t="str">
        <f>SUBSTITUTE([3]签字版本!C335,MID([3]签字版本!C335,7,8),"********")</f>
        <v>350825********192X</v>
      </c>
      <c r="D335" s="25" t="str">
        <f>SUBSTITUTE([3]签字版本!D335,MID([3]签字版本!D335,4,4),"****")</f>
        <v/>
      </c>
      <c r="E335" s="24" t="str">
        <f>[3]签字版本!E335</f>
        <v>坪上村</v>
      </c>
      <c r="F335" s="26">
        <f>[3]签字版本!F335</f>
        <v>4.26</v>
      </c>
      <c r="G335" s="26">
        <f t="shared" si="10"/>
        <v>4.26</v>
      </c>
      <c r="H335" s="26">
        <f t="shared" si="11"/>
        <v>127.8</v>
      </c>
      <c r="I335" s="26">
        <f>[3]签字版本!J335</f>
        <v>25.56</v>
      </c>
      <c r="J335" s="25" t="str">
        <f>SUBSTITUTE([3]签字版本!K335,MID([3]签字版本!K335,9,7),"*******")</f>
        <v>62303625*******2849</v>
      </c>
      <c r="K335" s="24" t="str">
        <f>[3]签字版本!L335</f>
        <v>连城县农村信用联社罗坊信用社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9"/>
  <sheetViews>
    <sheetView view="pageBreakPreview" zoomScaleNormal="100" topLeftCell="A187" workbookViewId="0">
      <selection activeCell="Q219" sqref="Q219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[2]签字版本!C4</f>
        <v>连城县罗坊乡岗头村民委员会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[2]签字版本!C5</f>
        <v>连城县罗坊乡岗头村民委员会吴如复、吴如祥等213户</v>
      </c>
      <c r="D5" s="20"/>
      <c r="E5" s="20"/>
      <c r="F5" s="20"/>
      <c r="G5" s="19" t="str">
        <f>[2]签字版本!G5</f>
        <v>单位保额1000元</v>
      </c>
      <c r="H5" s="19" t="str">
        <f>[2]签字版本!I5</f>
        <v>保险费率  3.0%</v>
      </c>
      <c r="I5" s="19"/>
      <c r="J5" s="28" t="str">
        <f>[2]签字版本!K5</f>
        <v>单位保费： 30  元</v>
      </c>
      <c r="K5" s="29" t="str">
        <f>[2]签字版本!L5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[2]签字版本!A7</f>
        <v>1</v>
      </c>
      <c r="B7" s="24" t="str">
        <f>[2]签字版本!B7</f>
        <v>吴如复</v>
      </c>
      <c r="C7" s="24" t="str">
        <f>SUBSTITUTE([2]签字版本!C7,MID([2]签字版本!C7,7,8),"********")</f>
        <v>352627********1917</v>
      </c>
      <c r="D7" s="25" t="str">
        <f>SUBSTITUTE([2]签字版本!D7,MID([2]签字版本!D7,4,4),"****")</f>
        <v>312****</v>
      </c>
      <c r="E7" s="24" t="str">
        <f>[2]签字版本!E7</f>
        <v>岗头村</v>
      </c>
      <c r="F7" s="26">
        <f>[2]签字版本!F7</f>
        <v>4.4</v>
      </c>
      <c r="G7" s="26">
        <f t="shared" ref="G7:G70" si="0">F7</f>
        <v>4.4</v>
      </c>
      <c r="H7" s="26">
        <f t="shared" ref="H7:H70" si="1">G7*30</f>
        <v>132</v>
      </c>
      <c r="I7" s="26">
        <f>[2]签字版本!J7</f>
        <v>26.4</v>
      </c>
      <c r="J7" s="25" t="str">
        <f>SUBSTITUTE([2]签字版本!K7,MID([2]签字版本!K7,9,7),"*******")</f>
        <v>62218405*******4561</v>
      </c>
      <c r="K7" s="24" t="str">
        <f>[2]签字版本!L7</f>
        <v>连城县农村信用联社罗坊信用社</v>
      </c>
    </row>
    <row r="8" s="2" customFormat="1" ht="18.6" customHeight="1" spans="1:11">
      <c r="A8" s="24" t="str">
        <f>[2]签字版本!A8</f>
        <v>2</v>
      </c>
      <c r="B8" s="24" t="str">
        <f>[2]签字版本!B8</f>
        <v>吴丽华</v>
      </c>
      <c r="C8" s="24" t="str">
        <f>SUBSTITUTE([2]签字版本!C8,MID([2]签字版本!C8,7,8),"********")</f>
        <v>352627********192X</v>
      </c>
      <c r="D8" s="25" t="str">
        <f>SUBSTITUTE([2]签字版本!D8,MID([2]签字版本!D8,4,4),"****")</f>
        <v>151****5648</v>
      </c>
      <c r="E8" s="24" t="str">
        <f>[2]签字版本!E8</f>
        <v>岗头村</v>
      </c>
      <c r="F8" s="26">
        <f>[2]签字版本!F8</f>
        <v>4.38</v>
      </c>
      <c r="G8" s="26">
        <f t="shared" si="0"/>
        <v>4.38</v>
      </c>
      <c r="H8" s="26">
        <f t="shared" si="1"/>
        <v>131.4</v>
      </c>
      <c r="I8" s="26">
        <f>[2]签字版本!J8</f>
        <v>26.28</v>
      </c>
      <c r="J8" s="25" t="str">
        <f>SUBSTITUTE([2]签字版本!K8,MID([2]签字版本!K8,9,7),"*******")</f>
        <v>62218405*******8992</v>
      </c>
      <c r="K8" s="24" t="str">
        <f>[2]签字版本!L8</f>
        <v>连城县农村信用联社罗坊信用社</v>
      </c>
    </row>
    <row r="9" s="2" customFormat="1" ht="18.6" customHeight="1" spans="1:11">
      <c r="A9" s="24" t="str">
        <f>[2]签字版本!A9</f>
        <v>3</v>
      </c>
      <c r="B9" s="24" t="str">
        <f>[2]签字版本!B9</f>
        <v>吴根树</v>
      </c>
      <c r="C9" s="24" t="str">
        <f>SUBSTITUTE([2]签字版本!C9,MID([2]签字版本!C9,7,8),"********")</f>
        <v>352627********1916</v>
      </c>
      <c r="D9" s="25" t="str">
        <f>SUBSTITUTE([2]签字版本!D9,MID([2]签字版本!D9,4,4),"****")</f>
        <v/>
      </c>
      <c r="E9" s="24" t="str">
        <f>[2]签字版本!E9</f>
        <v>岗头村</v>
      </c>
      <c r="F9" s="26">
        <f>[2]签字版本!F9</f>
        <v>4.92</v>
      </c>
      <c r="G9" s="26">
        <f t="shared" si="0"/>
        <v>4.92</v>
      </c>
      <c r="H9" s="26">
        <f t="shared" si="1"/>
        <v>147.6</v>
      </c>
      <c r="I9" s="26">
        <f>[2]签字版本!J9</f>
        <v>29.52</v>
      </c>
      <c r="J9" s="25" t="str">
        <f>SUBSTITUTE([2]签字版本!K9,MID([2]签字版本!K9,9,7),"*******")</f>
        <v>62218405*******8950</v>
      </c>
      <c r="K9" s="24" t="str">
        <f>[2]签字版本!L9</f>
        <v>连城县农村信用联社罗坊信用社</v>
      </c>
    </row>
    <row r="10" spans="1:11">
      <c r="A10" s="24" t="str">
        <f>[2]签字版本!A10</f>
        <v>4</v>
      </c>
      <c r="B10" s="24" t="str">
        <f>[2]签字版本!B10</f>
        <v>吴跃忠</v>
      </c>
      <c r="C10" s="24" t="str">
        <f>SUBSTITUTE([2]签字版本!C10,MID([2]签字版本!C10,7,8),"********")</f>
        <v>352627********1919</v>
      </c>
      <c r="D10" s="25" t="str">
        <f>SUBSTITUTE([2]签字版本!D10,MID([2]签字版本!D10,4,4),"****")</f>
        <v/>
      </c>
      <c r="E10" s="24" t="str">
        <f>[2]签字版本!E10</f>
        <v>岗头村</v>
      </c>
      <c r="F10" s="26">
        <f>[2]签字版本!F10</f>
        <v>3.54</v>
      </c>
      <c r="G10" s="26">
        <f t="shared" si="0"/>
        <v>3.54</v>
      </c>
      <c r="H10" s="26">
        <f t="shared" si="1"/>
        <v>106.2</v>
      </c>
      <c r="I10" s="26">
        <f>[2]签字版本!J10</f>
        <v>21.24</v>
      </c>
      <c r="J10" s="25" t="str">
        <f>SUBSTITUTE([2]签字版本!K10,MID([2]签字版本!K10,9,7),"*******")</f>
        <v>62303615*******1364</v>
      </c>
      <c r="K10" s="24" t="str">
        <f>[2]签字版本!L10</f>
        <v>连城县农村信用联社罗坊信用社</v>
      </c>
    </row>
    <row r="11" spans="1:11">
      <c r="A11" s="24" t="str">
        <f>[2]签字版本!A11</f>
        <v>5</v>
      </c>
      <c r="B11" s="24" t="str">
        <f>[2]签字版本!B11</f>
        <v>吴水财</v>
      </c>
      <c r="C11" s="24" t="str">
        <f>SUBSTITUTE([2]签字版本!C11,MID([2]签字版本!C11,7,8),"********")</f>
        <v>352627********1932</v>
      </c>
      <c r="D11" s="25" t="str">
        <f>SUBSTITUTE([2]签字版本!D11,MID([2]签字版本!D11,4,4),"****")</f>
        <v>133****5301</v>
      </c>
      <c r="E11" s="24" t="str">
        <f>[2]签字版本!E11</f>
        <v>岗头村</v>
      </c>
      <c r="F11" s="26">
        <f>[2]签字版本!F11</f>
        <v>2.82</v>
      </c>
      <c r="G11" s="26">
        <f t="shared" si="0"/>
        <v>2.82</v>
      </c>
      <c r="H11" s="26">
        <f t="shared" si="1"/>
        <v>84.6</v>
      </c>
      <c r="I11" s="26">
        <f>[2]签字版本!J11</f>
        <v>16.92</v>
      </c>
      <c r="J11" s="25" t="str">
        <f>SUBSTITUTE([2]签字版本!K11,MID([2]签字版本!K11,9,7),"*******")</f>
        <v>62218405*******9065</v>
      </c>
      <c r="K11" s="24" t="str">
        <f>[2]签字版本!L11</f>
        <v>连城县农村信用联社罗坊信用社</v>
      </c>
    </row>
    <row r="12" spans="1:11">
      <c r="A12" s="24" t="str">
        <f>[2]签字版本!A12</f>
        <v>6</v>
      </c>
      <c r="B12" s="24" t="str">
        <f>[2]签字版本!B12</f>
        <v>吴水水</v>
      </c>
      <c r="C12" s="24" t="str">
        <f>SUBSTITUTE([2]签字版本!C12,MID([2]签字版本!C12,7,8),"********")</f>
        <v>352627********1917</v>
      </c>
      <c r="D12" s="25" t="str">
        <f>SUBSTITUTE([2]签字版本!D12,MID([2]签字版本!D12,4,4),"****")</f>
        <v>151****4659</v>
      </c>
      <c r="E12" s="24" t="str">
        <f>[2]签字版本!E12</f>
        <v>岗头村</v>
      </c>
      <c r="F12" s="26">
        <f>[2]签字版本!F12</f>
        <v>5.18</v>
      </c>
      <c r="G12" s="26">
        <f t="shared" si="0"/>
        <v>5.18</v>
      </c>
      <c r="H12" s="26">
        <f t="shared" si="1"/>
        <v>155.4</v>
      </c>
      <c r="I12" s="26">
        <f>[2]签字版本!J12</f>
        <v>31.08</v>
      </c>
      <c r="J12" s="25" t="str">
        <f>SUBSTITUTE([2]签字版本!K12,MID([2]签字版本!K12,9,7),"*******")</f>
        <v>62218405*******8885</v>
      </c>
      <c r="K12" s="24" t="str">
        <f>[2]签字版本!L12</f>
        <v>连城县农村信用联社罗坊信用社</v>
      </c>
    </row>
    <row r="13" spans="1:11">
      <c r="A13" s="24" t="str">
        <f>[2]签字版本!A13</f>
        <v>7</v>
      </c>
      <c r="B13" s="24" t="str">
        <f>[2]签字版本!B13</f>
        <v>吴德生</v>
      </c>
      <c r="C13" s="24" t="str">
        <f>SUBSTITUTE([2]签字版本!C13,MID([2]签字版本!C13,7,8),"********")</f>
        <v>352627********1912</v>
      </c>
      <c r="D13" s="25" t="str">
        <f>SUBSTITUTE([2]签字版本!D13,MID([2]签字版本!D13,4,4),"****")</f>
        <v>139****9327</v>
      </c>
      <c r="E13" s="24" t="str">
        <f>[2]签字版本!E13</f>
        <v>岗头村</v>
      </c>
      <c r="F13" s="26">
        <f>[2]签字版本!F13</f>
        <v>2.59</v>
      </c>
      <c r="G13" s="26">
        <f t="shared" si="0"/>
        <v>2.59</v>
      </c>
      <c r="H13" s="26">
        <f t="shared" si="1"/>
        <v>77.7</v>
      </c>
      <c r="I13" s="26">
        <f>[2]签字版本!J13</f>
        <v>15.54</v>
      </c>
      <c r="J13" s="25" t="str">
        <f>SUBSTITUTE([2]签字版本!K13,MID([2]签字版本!K13,9,7),"*******")</f>
        <v>62218405*******4546</v>
      </c>
      <c r="K13" s="24" t="str">
        <f>[2]签字版本!L13</f>
        <v>连城县农村信用联社罗坊信用社</v>
      </c>
    </row>
    <row r="14" spans="1:11">
      <c r="A14" s="24" t="str">
        <f>[2]签字版本!A14</f>
        <v>8</v>
      </c>
      <c r="B14" s="24" t="str">
        <f>[2]签字版本!B14</f>
        <v>吴火才</v>
      </c>
      <c r="C14" s="24" t="str">
        <f>SUBSTITUTE([2]签字版本!C14,MID([2]签字版本!C14,7,8),"********")</f>
        <v>352627********191X</v>
      </c>
      <c r="D14" s="25" t="str">
        <f>SUBSTITUTE([2]签字版本!D14,MID([2]签字版本!D14,4,4),"****")</f>
        <v/>
      </c>
      <c r="E14" s="24" t="str">
        <f>[2]签字版本!E14</f>
        <v>岗头村</v>
      </c>
      <c r="F14" s="26">
        <f>[2]签字版本!F14</f>
        <v>2.59</v>
      </c>
      <c r="G14" s="26">
        <f t="shared" si="0"/>
        <v>2.59</v>
      </c>
      <c r="H14" s="26">
        <f t="shared" si="1"/>
        <v>77.7</v>
      </c>
      <c r="I14" s="26">
        <f>[2]签字版本!J14</f>
        <v>15.54</v>
      </c>
      <c r="J14" s="25" t="str">
        <f>SUBSTITUTE([2]签字版本!K14,MID([2]签字版本!K14,9,7),"*******")</f>
        <v>62218405*******9057</v>
      </c>
      <c r="K14" s="24" t="str">
        <f>[2]签字版本!L14</f>
        <v>连城县农村信用联社罗坊信用社</v>
      </c>
    </row>
    <row r="15" spans="1:11">
      <c r="A15" s="24" t="str">
        <f>[2]签字版本!A15</f>
        <v>9</v>
      </c>
      <c r="B15" s="24" t="str">
        <f>[2]签字版本!B15</f>
        <v>黄堂珍</v>
      </c>
      <c r="C15" s="24" t="str">
        <f>SUBSTITUTE([2]签字版本!C15,MID([2]签字版本!C15,7,8),"********")</f>
        <v>352627********1923</v>
      </c>
      <c r="D15" s="25" t="str">
        <f>SUBSTITUTE([2]签字版本!D15,MID([2]签字版本!D15,4,4),"****")</f>
        <v>139****9327</v>
      </c>
      <c r="E15" s="24" t="str">
        <f>[2]签字版本!E15</f>
        <v>岗头村</v>
      </c>
      <c r="F15" s="26">
        <f>[2]签字版本!F15</f>
        <v>8.43</v>
      </c>
      <c r="G15" s="26">
        <f t="shared" si="0"/>
        <v>8.43</v>
      </c>
      <c r="H15" s="26">
        <f t="shared" si="1"/>
        <v>252.9</v>
      </c>
      <c r="I15" s="26">
        <f>[2]签字版本!J15</f>
        <v>50.58</v>
      </c>
      <c r="J15" s="25" t="str">
        <f>SUBSTITUTE([2]签字版本!K15,MID([2]签字版本!K15,9,7),"*******")</f>
        <v>62218405*******3166</v>
      </c>
      <c r="K15" s="24" t="str">
        <f>[2]签字版本!L15</f>
        <v>连城县农村信用联社罗坊信用社</v>
      </c>
    </row>
    <row r="16" spans="1:11">
      <c r="A16" s="24" t="str">
        <f>[2]签字版本!A16</f>
        <v>10</v>
      </c>
      <c r="B16" s="24" t="str">
        <f>[2]签字版本!B16</f>
        <v>吴远寿</v>
      </c>
      <c r="C16" s="24" t="str">
        <f>SUBSTITUTE([2]签字版本!C16,MID([2]签字版本!C16,7,8),"********")</f>
        <v>352627********1912</v>
      </c>
      <c r="D16" s="25" t="str">
        <f>SUBSTITUTE([2]签字版本!D16,MID([2]签字版本!D16,4,4),"****")</f>
        <v>138****2027</v>
      </c>
      <c r="E16" s="24" t="str">
        <f>[2]签字版本!E16</f>
        <v>岗头村</v>
      </c>
      <c r="F16" s="26">
        <f>[2]签字版本!F16</f>
        <v>2.99</v>
      </c>
      <c r="G16" s="26">
        <f t="shared" si="0"/>
        <v>2.99</v>
      </c>
      <c r="H16" s="26">
        <f t="shared" si="1"/>
        <v>89.7</v>
      </c>
      <c r="I16" s="26">
        <f>[2]签字版本!J16</f>
        <v>17.94</v>
      </c>
      <c r="J16" s="25" t="str">
        <f>SUBSTITUTE([2]签字版本!K16,MID([2]签字版本!K16,9,7),"*******")</f>
        <v>62218405*******9024</v>
      </c>
      <c r="K16" s="24" t="str">
        <f>[2]签字版本!L16</f>
        <v>连城县农村信用联社罗坊信用社</v>
      </c>
    </row>
    <row r="17" spans="1:11">
      <c r="A17" s="24" t="str">
        <f>[2]签字版本!A17</f>
        <v>11</v>
      </c>
      <c r="B17" s="24" t="str">
        <f>[2]签字版本!B17</f>
        <v>罗四清</v>
      </c>
      <c r="C17" s="24" t="str">
        <f>SUBSTITUTE([2]签字版本!C17,MID([2]签字版本!C17,7,8),"********")</f>
        <v>352627********1921</v>
      </c>
      <c r="D17" s="25" t="str">
        <f>SUBSTITUTE([2]签字版本!D17,MID([2]签字版本!D17,4,4),"****")</f>
        <v>139****9327</v>
      </c>
      <c r="E17" s="24" t="str">
        <f>[2]签字版本!E17</f>
        <v>岗头村</v>
      </c>
      <c r="F17" s="26">
        <f>[2]签字版本!F17</f>
        <v>5.25</v>
      </c>
      <c r="G17" s="26">
        <f t="shared" si="0"/>
        <v>5.25</v>
      </c>
      <c r="H17" s="26">
        <f t="shared" si="1"/>
        <v>157.5</v>
      </c>
      <c r="I17" s="26">
        <f>[2]签字版本!J17</f>
        <v>31.5</v>
      </c>
      <c r="J17" s="25" t="str">
        <f>SUBSTITUTE([2]签字版本!K17,MID([2]签字版本!K17,9,7),"*******")</f>
        <v>62218405*******8935</v>
      </c>
      <c r="K17" s="24" t="str">
        <f>[2]签字版本!L17</f>
        <v>连城县农村信用联社罗坊信用社</v>
      </c>
    </row>
    <row r="18" spans="1:11">
      <c r="A18" s="24" t="str">
        <f>[2]签字版本!A18</f>
        <v>12</v>
      </c>
      <c r="B18" s="24" t="str">
        <f>[2]签字版本!B18</f>
        <v>吴尔辉</v>
      </c>
      <c r="C18" s="24" t="str">
        <f>SUBSTITUTE([2]签字版本!C18,MID([2]签字版本!C18,7,8),"********")</f>
        <v>352627********1916</v>
      </c>
      <c r="D18" s="25" t="str">
        <f>SUBSTITUTE([2]签字版本!D18,MID([2]签字版本!D18,4,4),"****")</f>
        <v>152****7693</v>
      </c>
      <c r="E18" s="24" t="str">
        <f>[2]签字版本!E18</f>
        <v>岗头村</v>
      </c>
      <c r="F18" s="26">
        <f>[2]签字版本!F18</f>
        <v>1.37</v>
      </c>
      <c r="G18" s="26">
        <f t="shared" si="0"/>
        <v>1.37</v>
      </c>
      <c r="H18" s="26">
        <f t="shared" si="1"/>
        <v>41.1</v>
      </c>
      <c r="I18" s="26">
        <f>[2]签字版本!J18</f>
        <v>8.22</v>
      </c>
      <c r="J18" s="25" t="str">
        <f>SUBSTITUTE([2]签字版本!K18,MID([2]签字版本!K18,9,7),"*******")</f>
        <v>62218405*******3166</v>
      </c>
      <c r="K18" s="24" t="str">
        <f>[2]签字版本!L18</f>
        <v>连城县农村信用联社罗坊信用社</v>
      </c>
    </row>
    <row r="19" spans="1:11">
      <c r="A19" s="24" t="str">
        <f>[2]签字版本!A19</f>
        <v>13</v>
      </c>
      <c r="B19" s="24" t="str">
        <f>[2]签字版本!B19</f>
        <v>吴水源</v>
      </c>
      <c r="C19" s="24" t="str">
        <f>SUBSTITUTE([2]签字版本!C19,MID([2]签字版本!C19,7,8),"********")</f>
        <v>352627********1919</v>
      </c>
      <c r="D19" s="25" t="str">
        <f>SUBSTITUTE([2]签字版本!D19,MID([2]签字版本!D19,4,4),"****")</f>
        <v>312****</v>
      </c>
      <c r="E19" s="24" t="str">
        <f>[2]签字版本!E19</f>
        <v>岗头村</v>
      </c>
      <c r="F19" s="26">
        <f>[2]签字版本!F19</f>
        <v>3.54</v>
      </c>
      <c r="G19" s="26">
        <f t="shared" si="0"/>
        <v>3.54</v>
      </c>
      <c r="H19" s="26">
        <f t="shared" si="1"/>
        <v>106.2</v>
      </c>
      <c r="I19" s="26">
        <f>[2]签字版本!J19</f>
        <v>21.24</v>
      </c>
      <c r="J19" s="25" t="str">
        <f>SUBSTITUTE([2]签字版本!K19,MID([2]签字版本!K19,9,7),"*******")</f>
        <v>62303611*******3365</v>
      </c>
      <c r="K19" s="24" t="str">
        <f>[2]签字版本!L19</f>
        <v>连城县农村信用联社罗坊信用社</v>
      </c>
    </row>
    <row r="20" spans="1:11">
      <c r="A20" s="24" t="str">
        <f>[2]签字版本!A20</f>
        <v>14</v>
      </c>
      <c r="B20" s="24" t="str">
        <f>[2]签字版本!B20</f>
        <v>吴友云</v>
      </c>
      <c r="C20" s="24" t="str">
        <f>SUBSTITUTE([2]签字版本!C20,MID([2]签字版本!C20,7,8),"********")</f>
        <v>352627********1913</v>
      </c>
      <c r="D20" s="25" t="str">
        <f>SUBSTITUTE([2]签字版本!D20,MID([2]签字版本!D20,4,4),"****")</f>
        <v>312****</v>
      </c>
      <c r="E20" s="24" t="str">
        <f>[2]签字版本!E20</f>
        <v>岗头村</v>
      </c>
      <c r="F20" s="26">
        <f>[2]签字版本!F20</f>
        <v>4.75</v>
      </c>
      <c r="G20" s="26">
        <f t="shared" si="0"/>
        <v>4.75</v>
      </c>
      <c r="H20" s="26">
        <f t="shared" si="1"/>
        <v>142.5</v>
      </c>
      <c r="I20" s="26">
        <f>[2]签字版本!J20</f>
        <v>28.5</v>
      </c>
      <c r="J20" s="25" t="str">
        <f>SUBSTITUTE([2]签字版本!K20,MID([2]签字版本!K20,9,7),"*******")</f>
        <v>62218405*******8943</v>
      </c>
      <c r="K20" s="24" t="str">
        <f>[2]签字版本!L20</f>
        <v>连城县农村信用联社罗坊信用社</v>
      </c>
    </row>
    <row r="21" spans="1:11">
      <c r="A21" s="24" t="str">
        <f>[2]签字版本!A21</f>
        <v>15</v>
      </c>
      <c r="B21" s="24" t="str">
        <f>[2]签字版本!B21</f>
        <v>吴昌义</v>
      </c>
      <c r="C21" s="24" t="str">
        <f>SUBSTITUTE([2]签字版本!C21,MID([2]签字版本!C21,7,8),"********")</f>
        <v>352627********1939</v>
      </c>
      <c r="D21" s="25" t="str">
        <f>SUBSTITUTE([2]签字版本!D21,MID([2]签字版本!D21,4,4),"****")</f>
        <v>136****1238</v>
      </c>
      <c r="E21" s="24" t="str">
        <f>[2]签字版本!E21</f>
        <v>岗头村</v>
      </c>
      <c r="F21" s="26">
        <f>[2]签字版本!F21</f>
        <v>15.92</v>
      </c>
      <c r="G21" s="26">
        <f t="shared" si="0"/>
        <v>15.92</v>
      </c>
      <c r="H21" s="26">
        <f t="shared" si="1"/>
        <v>477.6</v>
      </c>
      <c r="I21" s="26">
        <f>[2]签字版本!J21</f>
        <v>95.52</v>
      </c>
      <c r="J21" s="25" t="str">
        <f>SUBSTITUTE([2]签字版本!K21,MID([2]签字版本!K21,9,7),"*******")</f>
        <v>62303615*******5385</v>
      </c>
      <c r="K21" s="24" t="str">
        <f>[2]签字版本!L21</f>
        <v>连城县农村信用联社罗坊信用社</v>
      </c>
    </row>
    <row r="22" spans="1:11">
      <c r="A22" s="24" t="str">
        <f>[2]签字版本!A22</f>
        <v>16</v>
      </c>
      <c r="B22" s="24" t="str">
        <f>[2]签字版本!B22</f>
        <v>吴友源</v>
      </c>
      <c r="C22" s="24" t="str">
        <f>SUBSTITUTE([2]签字版本!C22,MID([2]签字版本!C22,7,8),"********")</f>
        <v>352627********1913</v>
      </c>
      <c r="D22" s="25" t="str">
        <f>SUBSTITUTE([2]签字版本!D22,MID([2]签字版本!D22,4,4),"****")</f>
        <v>312****</v>
      </c>
      <c r="E22" s="24" t="str">
        <f>[2]签字版本!E22</f>
        <v>岗头村</v>
      </c>
      <c r="F22" s="26">
        <f>[2]签字版本!F22</f>
        <v>2.67</v>
      </c>
      <c r="G22" s="26">
        <f t="shared" si="0"/>
        <v>2.67</v>
      </c>
      <c r="H22" s="26">
        <f t="shared" si="1"/>
        <v>80.1</v>
      </c>
      <c r="I22" s="26">
        <f>[2]签字版本!J22</f>
        <v>16.02</v>
      </c>
      <c r="J22" s="25" t="str">
        <f>SUBSTITUTE([2]签字版本!K22,MID([2]签字版本!K22,9,7),"*******")</f>
        <v>62303611*******2856</v>
      </c>
      <c r="K22" s="24" t="str">
        <f>[2]签字版本!L22</f>
        <v>连城县农村信用联社罗坊信用社</v>
      </c>
    </row>
    <row r="23" spans="1:11">
      <c r="A23" s="24" t="str">
        <f>[2]签字版本!A23</f>
        <v>17</v>
      </c>
      <c r="B23" s="24" t="str">
        <f>[2]签字版本!B23</f>
        <v>吴如祥</v>
      </c>
      <c r="C23" s="24" t="str">
        <f>SUBSTITUTE([2]签字版本!C23,MID([2]签字版本!C23,7,8),"********")</f>
        <v>352627********1918</v>
      </c>
      <c r="D23" s="25" t="str">
        <f>SUBSTITUTE([2]签字版本!D23,MID([2]签字版本!D23,4,4),"****")</f>
        <v>312****</v>
      </c>
      <c r="E23" s="24" t="str">
        <f>[2]签字版本!E23</f>
        <v>岗头村</v>
      </c>
      <c r="F23" s="26">
        <f>[2]签字版本!F23</f>
        <v>2.22</v>
      </c>
      <c r="G23" s="26">
        <f t="shared" si="0"/>
        <v>2.22</v>
      </c>
      <c r="H23" s="26">
        <f t="shared" si="1"/>
        <v>66.6</v>
      </c>
      <c r="I23" s="26">
        <f>[2]签字版本!J23</f>
        <v>13.32</v>
      </c>
      <c r="J23" s="25" t="str">
        <f>SUBSTITUTE([2]签字版本!K23,MID([2]签字版本!K23,9,7),"*******")</f>
        <v>62179739*******33870</v>
      </c>
      <c r="K23" s="24" t="str">
        <f>[2]签字版本!L23</f>
        <v>连城县农村信用联社罗坊信用社</v>
      </c>
    </row>
    <row r="24" spans="1:11">
      <c r="A24" s="24" t="str">
        <f>[2]签字版本!A24</f>
        <v>18</v>
      </c>
      <c r="B24" s="24" t="str">
        <f>[2]签字版本!B24</f>
        <v>吴梁生</v>
      </c>
      <c r="C24" s="24" t="str">
        <f>SUBSTITUTE([2]签字版本!C24,MID([2]签字版本!C24,7,8),"********")</f>
        <v>352627********1917</v>
      </c>
      <c r="D24" s="25" t="str">
        <f>SUBSTITUTE([2]签字版本!D24,MID([2]签字版本!D24,4,4),"****")</f>
        <v/>
      </c>
      <c r="E24" s="24" t="str">
        <f>[2]签字版本!E24</f>
        <v>岗头村</v>
      </c>
      <c r="F24" s="26">
        <f>[2]签字版本!F24</f>
        <v>4.97</v>
      </c>
      <c r="G24" s="26">
        <f t="shared" si="0"/>
        <v>4.97</v>
      </c>
      <c r="H24" s="26">
        <f t="shared" si="1"/>
        <v>149.1</v>
      </c>
      <c r="I24" s="26">
        <f>[2]签字版本!J24</f>
        <v>29.82</v>
      </c>
      <c r="J24" s="25" t="str">
        <f>SUBSTITUTE([2]签字版本!K24,MID([2]签字版本!K24,9,7),"*******")</f>
        <v>90908210*******0060583</v>
      </c>
      <c r="K24" s="24" t="str">
        <f>[2]签字版本!L24</f>
        <v>连城县农村信用联社罗坊信用社</v>
      </c>
    </row>
    <row r="25" spans="1:11">
      <c r="A25" s="24" t="str">
        <f>[2]签字版本!A25</f>
        <v>19</v>
      </c>
      <c r="B25" s="24" t="str">
        <f>[2]签字版本!B25</f>
        <v>吴桃树</v>
      </c>
      <c r="C25" s="24" t="str">
        <f>SUBSTITUTE([2]签字版本!C25,MID([2]签字版本!C25,7,8),"********")</f>
        <v>352627********1915</v>
      </c>
      <c r="D25" s="25" t="str">
        <f>SUBSTITUTE([2]签字版本!D25,MID([2]签字版本!D25,4,4),"****")</f>
        <v>133****2175</v>
      </c>
      <c r="E25" s="24" t="str">
        <f>[2]签字版本!E25</f>
        <v>岗头村</v>
      </c>
      <c r="F25" s="26">
        <f>[2]签字版本!F25</f>
        <v>14.74</v>
      </c>
      <c r="G25" s="26">
        <f t="shared" si="0"/>
        <v>14.74</v>
      </c>
      <c r="H25" s="26">
        <f t="shared" si="1"/>
        <v>442.2</v>
      </c>
      <c r="I25" s="26">
        <f>[2]签字版本!J25</f>
        <v>88.44</v>
      </c>
      <c r="J25" s="25" t="str">
        <f>SUBSTITUTE([2]签字版本!K25,MID([2]签字版本!K25,9,7),"*******")</f>
        <v>90908210*******0060556</v>
      </c>
      <c r="K25" s="24" t="str">
        <f>[2]签字版本!L25</f>
        <v>连城县农村信用联社罗坊信用社</v>
      </c>
    </row>
    <row r="26" spans="1:11">
      <c r="A26" s="24" t="str">
        <f>[2]签字版本!A26</f>
        <v>20</v>
      </c>
      <c r="B26" s="24" t="str">
        <f>[2]签字版本!B26</f>
        <v>吴尔恒</v>
      </c>
      <c r="C26" s="24" t="str">
        <f>SUBSTITUTE([2]签字版本!C26,MID([2]签字版本!C26,7,8),"********")</f>
        <v>352627********1910</v>
      </c>
      <c r="D26" s="25" t="str">
        <f>SUBSTITUTE([2]签字版本!D26,MID([2]签字版本!D26,4,4),"****")</f>
        <v>151****4958</v>
      </c>
      <c r="E26" s="24" t="str">
        <f>[2]签字版本!E26</f>
        <v>岗头村</v>
      </c>
      <c r="F26" s="26">
        <f>[2]签字版本!F26</f>
        <v>2.73</v>
      </c>
      <c r="G26" s="26">
        <f t="shared" si="0"/>
        <v>2.73</v>
      </c>
      <c r="H26" s="26">
        <f t="shared" si="1"/>
        <v>81.9</v>
      </c>
      <c r="I26" s="26">
        <f>[2]签字版本!J26</f>
        <v>16.38</v>
      </c>
      <c r="J26" s="25" t="str">
        <f>SUBSTITUTE([2]签字版本!K26,MID([2]签字版本!K26,9,7),"*******")</f>
        <v>90908210*******0060510</v>
      </c>
      <c r="K26" s="24" t="str">
        <f>[2]签字版本!L26</f>
        <v>连城县农村信用联社罗坊信用社</v>
      </c>
    </row>
    <row r="27" spans="1:11">
      <c r="A27" s="24" t="str">
        <f>[2]签字版本!A27</f>
        <v>21</v>
      </c>
      <c r="B27" s="24" t="str">
        <f>[2]签字版本!B27</f>
        <v>吴茂生</v>
      </c>
      <c r="C27" s="24" t="str">
        <f>SUBSTITUTE([2]签字版本!C27,MID([2]签字版本!C27,7,8),"********")</f>
        <v>352627********1916</v>
      </c>
      <c r="D27" s="25" t="str">
        <f>SUBSTITUTE([2]签字版本!D27,MID([2]签字版本!D27,4,4),"****")</f>
        <v>312****</v>
      </c>
      <c r="E27" s="24" t="str">
        <f>[2]签字版本!E27</f>
        <v>岗头村</v>
      </c>
      <c r="F27" s="26">
        <f>[2]签字版本!F27</f>
        <v>4.55</v>
      </c>
      <c r="G27" s="26">
        <f t="shared" si="0"/>
        <v>4.55</v>
      </c>
      <c r="H27" s="26">
        <f t="shared" si="1"/>
        <v>136.5</v>
      </c>
      <c r="I27" s="26">
        <f>[2]签字版本!J27</f>
        <v>27.3</v>
      </c>
      <c r="J27" s="25" t="str">
        <f>SUBSTITUTE([2]签字版本!K27,MID([2]签字版本!K27,9,7),"*******")</f>
        <v>90908210*******0060565</v>
      </c>
      <c r="K27" s="24" t="str">
        <f>[2]签字版本!L27</f>
        <v>连城县农村信用联社罗坊信用社</v>
      </c>
    </row>
    <row r="28" spans="1:11">
      <c r="A28" s="24" t="str">
        <f>[2]签字版本!A28</f>
        <v>22</v>
      </c>
      <c r="B28" s="24" t="str">
        <f>[2]签字版本!B28</f>
        <v>吴泉林</v>
      </c>
      <c r="C28" s="24" t="str">
        <f>SUBSTITUTE([2]签字版本!C28,MID([2]签字版本!C28,7,8),"********")</f>
        <v>350825********1910</v>
      </c>
      <c r="D28" s="25" t="str">
        <f>SUBSTITUTE([2]签字版本!D28,MID([2]签字版本!D28,4,4),"****")</f>
        <v/>
      </c>
      <c r="E28" s="24" t="str">
        <f>[2]签字版本!E28</f>
        <v>岗头村</v>
      </c>
      <c r="F28" s="26">
        <f>[2]签字版本!F28</f>
        <v>3.11</v>
      </c>
      <c r="G28" s="26">
        <f t="shared" si="0"/>
        <v>3.11</v>
      </c>
      <c r="H28" s="26">
        <f t="shared" si="1"/>
        <v>93.3</v>
      </c>
      <c r="I28" s="26">
        <f>[2]签字版本!J28</f>
        <v>18.66</v>
      </c>
      <c r="J28" s="25" t="str">
        <f>SUBSTITUTE([2]签字版本!K28,MID([2]签字版本!K28,9,7),"*******")</f>
        <v>62218405*******0188</v>
      </c>
      <c r="K28" s="24" t="str">
        <f>[2]签字版本!L28</f>
        <v>连城县农村信用联社罗坊信用社</v>
      </c>
    </row>
    <row r="29" spans="1:11">
      <c r="A29" s="24" t="str">
        <f>[2]签字版本!A29</f>
        <v>23</v>
      </c>
      <c r="B29" s="24" t="str">
        <f>[2]签字版本!B29</f>
        <v>吴旺才</v>
      </c>
      <c r="C29" s="24" t="str">
        <f>SUBSTITUTE([2]签字版本!C29,MID([2]签字版本!C29,7,8),"********")</f>
        <v>352627********1919</v>
      </c>
      <c r="D29" s="25" t="str">
        <f>SUBSTITUTE([2]签字版本!D29,MID([2]签字版本!D29,4,4),"****")</f>
        <v>137****6897</v>
      </c>
      <c r="E29" s="24" t="str">
        <f>[2]签字版本!E29</f>
        <v>岗头村</v>
      </c>
      <c r="F29" s="26">
        <f>[2]签字版本!F29</f>
        <v>6.59</v>
      </c>
      <c r="G29" s="26">
        <f t="shared" si="0"/>
        <v>6.59</v>
      </c>
      <c r="H29" s="26">
        <f t="shared" si="1"/>
        <v>197.7</v>
      </c>
      <c r="I29" s="26">
        <f>[2]签字版本!J29</f>
        <v>39.54</v>
      </c>
      <c r="J29" s="25" t="str">
        <f>SUBSTITUTE([2]签字版本!K29,MID([2]签字版本!K29,9,7),"*******")</f>
        <v>90908210*******0060690</v>
      </c>
      <c r="K29" s="24" t="str">
        <f>[2]签字版本!L29</f>
        <v>连城县农村信用联社罗坊信用社</v>
      </c>
    </row>
    <row r="30" spans="1:11">
      <c r="A30" s="24" t="str">
        <f>[2]签字版本!A30</f>
        <v>24</v>
      </c>
      <c r="B30" s="24" t="str">
        <f>[2]签字版本!B30</f>
        <v>吴玉华</v>
      </c>
      <c r="C30" s="24" t="str">
        <f>SUBSTITUTE([2]签字版本!C30,MID([2]签字版本!C30,7,8),"********")</f>
        <v>352627********1929</v>
      </c>
      <c r="D30" s="25" t="str">
        <f>SUBSTITUTE([2]签字版本!D30,MID([2]签字版本!D30,4,4),"****")</f>
        <v>139****9327</v>
      </c>
      <c r="E30" s="24" t="str">
        <f>[2]签字版本!E30</f>
        <v>岗头村</v>
      </c>
      <c r="F30" s="26">
        <f>[2]签字版本!F30</f>
        <v>3.78</v>
      </c>
      <c r="G30" s="26">
        <f t="shared" si="0"/>
        <v>3.78</v>
      </c>
      <c r="H30" s="26">
        <f t="shared" si="1"/>
        <v>113.4</v>
      </c>
      <c r="I30" s="26">
        <f>[2]签字版本!J30</f>
        <v>22.68</v>
      </c>
      <c r="J30" s="25" t="str">
        <f>SUBSTITUTE([2]签字版本!K30,MID([2]签字版本!K30,9,7),"*******")</f>
        <v>62303625*******4964</v>
      </c>
      <c r="K30" s="24" t="str">
        <f>[2]签字版本!L30</f>
        <v>连城县农村信用联社罗坊信用社</v>
      </c>
    </row>
    <row r="31" spans="1:11">
      <c r="A31" s="24" t="str">
        <f>[2]签字版本!A31</f>
        <v>25</v>
      </c>
      <c r="B31" s="24" t="str">
        <f>[2]签字版本!B31</f>
        <v>吴昌才</v>
      </c>
      <c r="C31" s="24" t="str">
        <f>SUBSTITUTE([2]签字版本!C31,MID([2]签字版本!C31,7,8),"********")</f>
        <v>352627********1935</v>
      </c>
      <c r="D31" s="25" t="str">
        <f>SUBSTITUTE([2]签字版本!D31,MID([2]签字版本!D31,4,4),"****")</f>
        <v>312****</v>
      </c>
      <c r="E31" s="24" t="str">
        <f>[2]签字版本!E31</f>
        <v>岗头村</v>
      </c>
      <c r="F31" s="26">
        <f>[2]签字版本!F31</f>
        <v>2.56</v>
      </c>
      <c r="G31" s="26">
        <f t="shared" si="0"/>
        <v>2.56</v>
      </c>
      <c r="H31" s="26">
        <f t="shared" si="1"/>
        <v>76.8</v>
      </c>
      <c r="I31" s="26">
        <f>[2]签字版本!J31</f>
        <v>15.36</v>
      </c>
      <c r="J31" s="25" t="str">
        <f>SUBSTITUTE([2]签字版本!K31,MID([2]签字版本!K31,9,7),"*******")</f>
        <v>62218405*******0733</v>
      </c>
      <c r="K31" s="24" t="str">
        <f>[2]签字版本!L31</f>
        <v>连城县农村信用联社罗坊信用社</v>
      </c>
    </row>
    <row r="32" spans="1:11">
      <c r="A32" s="24" t="str">
        <f>[2]签字版本!A32</f>
        <v>26</v>
      </c>
      <c r="B32" s="24" t="str">
        <f>[2]签字版本!B32</f>
        <v>吴尔源</v>
      </c>
      <c r="C32" s="24" t="str">
        <f>SUBSTITUTE([2]签字版本!C32,MID([2]签字版本!C32,7,8),"********")</f>
        <v>352627********1912</v>
      </c>
      <c r="D32" s="25" t="str">
        <f>SUBSTITUTE([2]签字版本!D32,MID([2]签字版本!D32,4,4),"****")</f>
        <v>312****</v>
      </c>
      <c r="E32" s="24" t="str">
        <f>[2]签字版本!E32</f>
        <v>岗头村</v>
      </c>
      <c r="F32" s="26">
        <f>[2]签字版本!F32</f>
        <v>2.13</v>
      </c>
      <c r="G32" s="26">
        <f t="shared" si="0"/>
        <v>2.13</v>
      </c>
      <c r="H32" s="26">
        <f t="shared" si="1"/>
        <v>63.9</v>
      </c>
      <c r="I32" s="26">
        <f>[2]签字版本!J32</f>
        <v>12.78</v>
      </c>
      <c r="J32" s="25" t="str">
        <f>SUBSTITUTE([2]签字版本!K32,MID([2]签字版本!K32,9,7),"*******")</f>
        <v>90908210*******0060501</v>
      </c>
      <c r="K32" s="24" t="str">
        <f>[2]签字版本!L32</f>
        <v>连城县农村信用联社罗坊信用社</v>
      </c>
    </row>
    <row r="33" spans="1:11">
      <c r="A33" s="24" t="str">
        <f>[2]签字版本!A33</f>
        <v>27</v>
      </c>
      <c r="B33" s="24" t="str">
        <f>[2]签字版本!B33</f>
        <v>吴钟志</v>
      </c>
      <c r="C33" s="24" t="str">
        <f>SUBSTITUTE([2]签字版本!C33,MID([2]签字版本!C33,7,8),"********")</f>
        <v>352627********1915</v>
      </c>
      <c r="D33" s="25" t="str">
        <f>SUBSTITUTE([2]签字版本!D33,MID([2]签字版本!D33,4,4),"****")</f>
        <v/>
      </c>
      <c r="E33" s="24" t="str">
        <f>[2]签字版本!E33</f>
        <v>岗头村</v>
      </c>
      <c r="F33" s="26">
        <f>[2]签字版本!F33</f>
        <v>2.96</v>
      </c>
      <c r="G33" s="26">
        <f t="shared" si="0"/>
        <v>2.96</v>
      </c>
      <c r="H33" s="26">
        <f t="shared" si="1"/>
        <v>88.8</v>
      </c>
      <c r="I33" s="26">
        <f>[2]签字版本!J33</f>
        <v>17.76</v>
      </c>
      <c r="J33" s="25" t="str">
        <f>SUBSTITUTE([2]签字版本!K33,MID([2]签字版本!K33,9,7),"*******")</f>
        <v>62282315*******4870</v>
      </c>
      <c r="K33" s="24" t="str">
        <f>[2]签字版本!L33</f>
        <v>连城县农村信用联社罗坊信用社</v>
      </c>
    </row>
    <row r="34" spans="1:11">
      <c r="A34" s="24" t="str">
        <f>[2]签字版本!A34</f>
        <v>28</v>
      </c>
      <c r="B34" s="24" t="str">
        <f>[2]签字版本!B34</f>
        <v>吴华荣</v>
      </c>
      <c r="C34" s="24" t="str">
        <f>SUBSTITUTE([2]签字版本!C34,MID([2]签字版本!C34,7,8),"********")</f>
        <v>352627********1919</v>
      </c>
      <c r="D34" s="25" t="str">
        <f>SUBSTITUTE([2]签字版本!D34,MID([2]签字版本!D34,4,4),"****")</f>
        <v>312****</v>
      </c>
      <c r="E34" s="24" t="str">
        <f>[2]签字版本!E34</f>
        <v>岗头村</v>
      </c>
      <c r="F34" s="26">
        <f>[2]签字版本!F34</f>
        <v>4.1</v>
      </c>
      <c r="G34" s="26">
        <f t="shared" si="0"/>
        <v>4.1</v>
      </c>
      <c r="H34" s="26">
        <f t="shared" si="1"/>
        <v>123</v>
      </c>
      <c r="I34" s="26">
        <f>[2]签字版本!J34</f>
        <v>24.6</v>
      </c>
      <c r="J34" s="25" t="str">
        <f>SUBSTITUTE([2]签字版本!K34,MID([2]签字版本!K34,9,7),"*******")</f>
        <v>90908210*******0060477</v>
      </c>
      <c r="K34" s="24" t="str">
        <f>[2]签字版本!L34</f>
        <v>连城县农村信用联社罗坊信用社</v>
      </c>
    </row>
    <row r="35" spans="1:11">
      <c r="A35" s="24" t="str">
        <f>[2]签字版本!A35</f>
        <v>29</v>
      </c>
      <c r="B35" s="24" t="str">
        <f>[2]签字版本!B35</f>
        <v>吴树生</v>
      </c>
      <c r="C35" s="24" t="str">
        <f>SUBSTITUTE([2]签字版本!C35,MID([2]签字版本!C35,7,8),"********")</f>
        <v>352627********1912</v>
      </c>
      <c r="D35" s="25" t="str">
        <f>SUBSTITUTE([2]签字版本!D35,MID([2]签字版本!D35,4,4),"****")</f>
        <v>131****8557</v>
      </c>
      <c r="E35" s="24" t="str">
        <f>[2]签字版本!E35</f>
        <v>岗头村</v>
      </c>
      <c r="F35" s="26">
        <f>[2]签字版本!F35</f>
        <v>1.04</v>
      </c>
      <c r="G35" s="26">
        <f t="shared" si="0"/>
        <v>1.04</v>
      </c>
      <c r="H35" s="26">
        <f t="shared" si="1"/>
        <v>31.2</v>
      </c>
      <c r="I35" s="26">
        <f>[2]签字版本!J35</f>
        <v>6.24</v>
      </c>
      <c r="J35" s="25" t="str">
        <f>SUBSTITUTE([2]签字版本!K35,MID([2]签字版本!K35,9,7),"*******")</f>
        <v>62303615*******3739</v>
      </c>
      <c r="K35" s="24" t="str">
        <f>[2]签字版本!L35</f>
        <v>连城县农村信用联社罗坊信用社</v>
      </c>
    </row>
    <row r="36" spans="1:11">
      <c r="A36" s="24" t="str">
        <f>[2]签字版本!A36</f>
        <v>30</v>
      </c>
      <c r="B36" s="24" t="str">
        <f>[2]签字版本!B36</f>
        <v>吴桃生</v>
      </c>
      <c r="C36" s="24" t="str">
        <f>SUBSTITUTE([2]签字版本!C36,MID([2]签字版本!C36,7,8),"********")</f>
        <v>352627********191X</v>
      </c>
      <c r="D36" s="25" t="str">
        <f>SUBSTITUTE([2]签字版本!D36,MID([2]签字版本!D36,4,4),"****")</f>
        <v>312****</v>
      </c>
      <c r="E36" s="24" t="str">
        <f>[2]签字版本!E36</f>
        <v>岗头村</v>
      </c>
      <c r="F36" s="26">
        <f>[2]签字版本!F36</f>
        <v>2.25</v>
      </c>
      <c r="G36" s="26">
        <f t="shared" si="0"/>
        <v>2.25</v>
      </c>
      <c r="H36" s="26">
        <f t="shared" si="1"/>
        <v>67.5</v>
      </c>
      <c r="I36" s="26">
        <f>[2]签字版本!J36</f>
        <v>13.5</v>
      </c>
      <c r="J36" s="25" t="str">
        <f>SUBSTITUTE([2]签字版本!K36,MID([2]签字版本!K36,9,7),"*******")</f>
        <v>90908210*******0060137</v>
      </c>
      <c r="K36" s="24" t="str">
        <f>[2]签字版本!L36</f>
        <v>连城县农村信用联社罗坊信用社</v>
      </c>
    </row>
    <row r="37" spans="1:11">
      <c r="A37" s="24" t="str">
        <f>[2]签字版本!A37</f>
        <v>31</v>
      </c>
      <c r="B37" s="24" t="str">
        <f>[2]签字版本!B37</f>
        <v>吴尔贤</v>
      </c>
      <c r="C37" s="24" t="str">
        <f>SUBSTITUTE([2]签字版本!C37,MID([2]签字版本!C37,7,8),"********")</f>
        <v>352627********1918</v>
      </c>
      <c r="D37" s="25" t="str">
        <f>SUBSTITUTE([2]签字版本!D37,MID([2]签字版本!D37,4,4),"****")</f>
        <v>136****5520</v>
      </c>
      <c r="E37" s="24" t="str">
        <f>[2]签字版本!E37</f>
        <v>岗头村</v>
      </c>
      <c r="F37" s="26">
        <f>[2]签字版本!F37</f>
        <v>4.79</v>
      </c>
      <c r="G37" s="26">
        <f t="shared" si="0"/>
        <v>4.79</v>
      </c>
      <c r="H37" s="26">
        <f t="shared" si="1"/>
        <v>143.7</v>
      </c>
      <c r="I37" s="26">
        <f>[2]签字版本!J37</f>
        <v>28.74</v>
      </c>
      <c r="J37" s="25" t="str">
        <f>SUBSTITUTE([2]签字版本!K37,MID([2]签字版本!K37,9,7),"*******")</f>
        <v>62218405*******0543</v>
      </c>
      <c r="K37" s="24" t="str">
        <f>[2]签字版本!L37</f>
        <v>连城县农村信用联社罗坊信用社</v>
      </c>
    </row>
    <row r="38" spans="1:11">
      <c r="A38" s="24" t="str">
        <f>[2]签字版本!A38</f>
        <v>32</v>
      </c>
      <c r="B38" s="24" t="str">
        <f>[2]签字版本!B38</f>
        <v>吴松斌</v>
      </c>
      <c r="C38" s="24" t="str">
        <f>SUBSTITUTE([2]签字版本!C38,MID([2]签字版本!C38,7,8),"********")</f>
        <v>350825********1933</v>
      </c>
      <c r="D38" s="25" t="str">
        <f>SUBSTITUTE([2]签字版本!D38,MID([2]签字版本!D38,4,4),"****")</f>
        <v/>
      </c>
      <c r="E38" s="24" t="str">
        <f>[2]签字版本!E38</f>
        <v>岗头村</v>
      </c>
      <c r="F38" s="26">
        <f>[2]签字版本!F38</f>
        <v>3.05</v>
      </c>
      <c r="G38" s="26">
        <f t="shared" si="0"/>
        <v>3.05</v>
      </c>
      <c r="H38" s="26">
        <f t="shared" si="1"/>
        <v>91.5</v>
      </c>
      <c r="I38" s="26">
        <f>[2]签字版本!J38</f>
        <v>18.3</v>
      </c>
      <c r="J38" s="25" t="str">
        <f>SUBSTITUTE([2]签字版本!K38,MID([2]签字版本!K38,9,7),"*******")</f>
        <v>62218405*******0261</v>
      </c>
      <c r="K38" s="24" t="str">
        <f>[2]签字版本!L38</f>
        <v>连城县农村信用联社罗坊信用社</v>
      </c>
    </row>
    <row r="39" spans="1:11">
      <c r="A39" s="24" t="str">
        <f>[2]签字版本!A39</f>
        <v>33</v>
      </c>
      <c r="B39" s="24" t="str">
        <f>[2]签字版本!B39</f>
        <v>吴周祥</v>
      </c>
      <c r="C39" s="24" t="str">
        <f>SUBSTITUTE([2]签字版本!C39,MID([2]签字版本!C39,7,8),"********")</f>
        <v>352627********1911</v>
      </c>
      <c r="D39" s="25" t="str">
        <f>SUBSTITUTE([2]签字版本!D39,MID([2]签字版本!D39,4,4),"****")</f>
        <v>177****7969</v>
      </c>
      <c r="E39" s="24" t="str">
        <f>[2]签字版本!E39</f>
        <v>岗头村</v>
      </c>
      <c r="F39" s="26">
        <f>[2]签字版本!F39</f>
        <v>1.89</v>
      </c>
      <c r="G39" s="26">
        <f t="shared" si="0"/>
        <v>1.89</v>
      </c>
      <c r="H39" s="26">
        <f t="shared" si="1"/>
        <v>56.7</v>
      </c>
      <c r="I39" s="26">
        <f>[2]签字版本!J39</f>
        <v>11.34</v>
      </c>
      <c r="J39" s="25" t="str">
        <f>SUBSTITUTE([2]签字版本!K39,MID([2]签字版本!K39,9,7),"*******")</f>
        <v>90908210*******0060388</v>
      </c>
      <c r="K39" s="24" t="str">
        <f>[2]签字版本!L39</f>
        <v>连城县农村信用联社罗坊信用社</v>
      </c>
    </row>
    <row r="40" spans="1:11">
      <c r="A40" s="24" t="str">
        <f>[2]签字版本!A40</f>
        <v>34</v>
      </c>
      <c r="B40" s="24" t="str">
        <f>[2]签字版本!B40</f>
        <v>吴华相</v>
      </c>
      <c r="C40" s="24" t="str">
        <f>SUBSTITUTE([2]签字版本!C40,MID([2]签字版本!C40,7,8),"********")</f>
        <v>352627********1914</v>
      </c>
      <c r="D40" s="25" t="str">
        <f>SUBSTITUTE([2]签字版本!D40,MID([2]签字版本!D40,4,4),"****")</f>
        <v>312****</v>
      </c>
      <c r="E40" s="24" t="str">
        <f>[2]签字版本!E40</f>
        <v>岗头村</v>
      </c>
      <c r="F40" s="26">
        <f>[2]签字版本!F40</f>
        <v>6.81</v>
      </c>
      <c r="G40" s="26">
        <f t="shared" si="0"/>
        <v>6.81</v>
      </c>
      <c r="H40" s="26">
        <f t="shared" si="1"/>
        <v>204.3</v>
      </c>
      <c r="I40" s="26">
        <f>[2]签字版本!J40</f>
        <v>40.86</v>
      </c>
      <c r="J40" s="25" t="str">
        <f>SUBSTITUTE([2]签字版本!K40,MID([2]签字版本!K40,9,7),"*******")</f>
        <v>62218405*******0709</v>
      </c>
      <c r="K40" s="24" t="str">
        <f>[2]签字版本!L40</f>
        <v>连城县农村信用联社罗坊信用社</v>
      </c>
    </row>
    <row r="41" spans="1:11">
      <c r="A41" s="24" t="str">
        <f>[2]签字版本!A41</f>
        <v>35</v>
      </c>
      <c r="B41" s="24" t="str">
        <f>[2]签字版本!B41</f>
        <v>吴金福</v>
      </c>
      <c r="C41" s="24" t="str">
        <f>SUBSTITUTE([2]签字版本!C41,MID([2]签字版本!C41,7,8),"********")</f>
        <v>352627********1953</v>
      </c>
      <c r="D41" s="25" t="str">
        <f>SUBSTITUTE([2]签字版本!D41,MID([2]签字版本!D41,4,4),"****")</f>
        <v/>
      </c>
      <c r="E41" s="24" t="str">
        <f>[2]签字版本!E41</f>
        <v>岗头村</v>
      </c>
      <c r="F41" s="26">
        <f>[2]签字版本!F41</f>
        <v>3.16</v>
      </c>
      <c r="G41" s="26">
        <f t="shared" si="0"/>
        <v>3.16</v>
      </c>
      <c r="H41" s="26">
        <f t="shared" si="1"/>
        <v>94.8</v>
      </c>
      <c r="I41" s="26">
        <f>[2]签字版本!J41</f>
        <v>18.96</v>
      </c>
      <c r="J41" s="25" t="str">
        <f>SUBSTITUTE([2]签字版本!K41,MID([2]签字版本!K41,9,7),"*******")</f>
        <v>62305215*******4772</v>
      </c>
      <c r="K41" s="24" t="str">
        <f>[2]签字版本!L41</f>
        <v>连城县农村信用联社罗坊信用社</v>
      </c>
    </row>
    <row r="42" spans="1:11">
      <c r="A42" s="24" t="str">
        <f>[2]签字版本!A42</f>
        <v>36</v>
      </c>
      <c r="B42" s="24" t="str">
        <f>[2]签字版本!B42</f>
        <v>吴敏</v>
      </c>
      <c r="C42" s="24" t="str">
        <f>SUBSTITUTE([2]签字版本!C42,MID([2]签字版本!C42,7,8),"********")</f>
        <v>350825********1312</v>
      </c>
      <c r="D42" s="25" t="str">
        <f>SUBSTITUTE([2]签字版本!D42,MID([2]签字版本!D42,4,4),"****")</f>
        <v/>
      </c>
      <c r="E42" s="24" t="str">
        <f>[2]签字版本!E42</f>
        <v>岗头村</v>
      </c>
      <c r="F42" s="26">
        <f>[2]签字版本!F42</f>
        <v>3.6</v>
      </c>
      <c r="G42" s="26">
        <f t="shared" si="0"/>
        <v>3.6</v>
      </c>
      <c r="H42" s="26">
        <f t="shared" si="1"/>
        <v>108</v>
      </c>
      <c r="I42" s="26">
        <f>[2]签字版本!J42</f>
        <v>21.6</v>
      </c>
      <c r="J42" s="25" t="str">
        <f>SUBSTITUTE([2]签字版本!K42,MID([2]签字版本!K42,9,7),"*******")</f>
        <v>62303611*******5951</v>
      </c>
      <c r="K42" s="24" t="str">
        <f>[2]签字版本!L42</f>
        <v>连城县农村信用联社罗坊信用社</v>
      </c>
    </row>
    <row r="43" spans="1:11">
      <c r="A43" s="24" t="str">
        <f>[2]签字版本!A43</f>
        <v>37</v>
      </c>
      <c r="B43" s="24" t="str">
        <f>[2]签字版本!B43</f>
        <v>吴伍生</v>
      </c>
      <c r="C43" s="24" t="str">
        <f>SUBSTITUTE([2]签字版本!C43,MID([2]签字版本!C43,7,8),"********")</f>
        <v>352627********1919</v>
      </c>
      <c r="D43" s="25" t="str">
        <f>SUBSTITUTE([2]签字版本!D43,MID([2]签字版本!D43,4,4),"****")</f>
        <v>136****1648</v>
      </c>
      <c r="E43" s="24" t="str">
        <f>[2]签字版本!E43</f>
        <v>岗头村</v>
      </c>
      <c r="F43" s="26">
        <f>[2]签字版本!F43</f>
        <v>3.99</v>
      </c>
      <c r="G43" s="26">
        <f t="shared" si="0"/>
        <v>3.99</v>
      </c>
      <c r="H43" s="26">
        <f t="shared" si="1"/>
        <v>119.7</v>
      </c>
      <c r="I43" s="26">
        <f>[2]签字版本!J43</f>
        <v>23.94</v>
      </c>
      <c r="J43" s="25" t="str">
        <f>SUBSTITUTE([2]签字版本!K43,MID([2]签字版本!K43,9,7),"*******")</f>
        <v>90908210*******0060958</v>
      </c>
      <c r="K43" s="24" t="str">
        <f>[2]签字版本!L43</f>
        <v>连城县农村信用联社罗坊信用社</v>
      </c>
    </row>
    <row r="44" spans="1:11">
      <c r="A44" s="24" t="str">
        <f>[2]签字版本!A44</f>
        <v>38</v>
      </c>
      <c r="B44" s="24" t="str">
        <f>[2]签字版本!B44</f>
        <v>吴金桂</v>
      </c>
      <c r="C44" s="24" t="str">
        <f>SUBSTITUTE([2]签字版本!C44,MID([2]签字版本!C44,7,8),"********")</f>
        <v>352627********1916</v>
      </c>
      <c r="D44" s="25" t="str">
        <f>SUBSTITUTE([2]签字版本!D44,MID([2]签字版本!D44,4,4),"****")</f>
        <v>135****1836</v>
      </c>
      <c r="E44" s="24" t="str">
        <f>[2]签字版本!E44</f>
        <v>岗头村</v>
      </c>
      <c r="F44" s="26">
        <f>[2]签字版本!F44</f>
        <v>1.82</v>
      </c>
      <c r="G44" s="26">
        <f t="shared" si="0"/>
        <v>1.82</v>
      </c>
      <c r="H44" s="26">
        <f t="shared" si="1"/>
        <v>54.6</v>
      </c>
      <c r="I44" s="26">
        <f>[2]签字版本!J44</f>
        <v>10.92</v>
      </c>
      <c r="J44" s="25" t="str">
        <f>SUBSTITUTE([2]签字版本!K44,MID([2]签字版本!K44,9,7),"*******")</f>
        <v>90908210*******0060896</v>
      </c>
      <c r="K44" s="24" t="str">
        <f>[2]签字版本!L44</f>
        <v>连城县农村信用联社罗坊信用社</v>
      </c>
    </row>
    <row r="45" spans="1:11">
      <c r="A45" s="24" t="str">
        <f>[2]签字版本!A45</f>
        <v>39</v>
      </c>
      <c r="B45" s="24" t="str">
        <f>[2]签字版本!B45</f>
        <v>吴长灶</v>
      </c>
      <c r="C45" s="24" t="str">
        <f>SUBSTITUTE([2]签字版本!C45,MID([2]签字版本!C45,7,8),"********")</f>
        <v>352627********191X</v>
      </c>
      <c r="D45" s="25" t="str">
        <f>SUBSTITUTE([2]签字版本!D45,MID([2]签字版本!D45,4,4),"****")</f>
        <v>182****7051</v>
      </c>
      <c r="E45" s="24" t="str">
        <f>[2]签字版本!E45</f>
        <v>岗头村</v>
      </c>
      <c r="F45" s="26">
        <f>[2]签字版本!F45</f>
        <v>4.61</v>
      </c>
      <c r="G45" s="26">
        <f t="shared" si="0"/>
        <v>4.61</v>
      </c>
      <c r="H45" s="26">
        <f t="shared" si="1"/>
        <v>138.3</v>
      </c>
      <c r="I45" s="26">
        <f>[2]签字版本!J45</f>
        <v>27.66</v>
      </c>
      <c r="J45" s="25" t="str">
        <f>SUBSTITUTE([2]签字版本!K45,MID([2]签字版本!K45,9,7),"*******")</f>
        <v>90908210*******0061010</v>
      </c>
      <c r="K45" s="24" t="str">
        <f>[2]签字版本!L45</f>
        <v>连城县农村信用联社罗坊信用社</v>
      </c>
    </row>
    <row r="46" spans="1:11">
      <c r="A46" s="24" t="str">
        <f>[2]签字版本!A46</f>
        <v>40</v>
      </c>
      <c r="B46" s="24" t="str">
        <f>[2]签字版本!B46</f>
        <v>吴尔高</v>
      </c>
      <c r="C46" s="24" t="str">
        <f>SUBSTITUTE([2]签字版本!C46,MID([2]签字版本!C46,7,8),"********")</f>
        <v>352627********1910</v>
      </c>
      <c r="D46" s="25" t="str">
        <f>SUBSTITUTE([2]签字版本!D46,MID([2]签字版本!D46,4,4),"****")</f>
        <v>159****3941</v>
      </c>
      <c r="E46" s="24" t="str">
        <f>[2]签字版本!E46</f>
        <v>岗头村</v>
      </c>
      <c r="F46" s="26">
        <f>[2]签字版本!F46</f>
        <v>2.88</v>
      </c>
      <c r="G46" s="26">
        <f t="shared" si="0"/>
        <v>2.88</v>
      </c>
      <c r="H46" s="26">
        <f t="shared" si="1"/>
        <v>86.4</v>
      </c>
      <c r="I46" s="26">
        <f>[2]签字版本!J46</f>
        <v>17.28</v>
      </c>
      <c r="J46" s="25" t="str">
        <f>SUBSTITUTE([2]签字版本!K46,MID([2]签字版本!K46,9,7),"*******")</f>
        <v>90908210*******0060841</v>
      </c>
      <c r="K46" s="24" t="str">
        <f>[2]签字版本!L46</f>
        <v>连城县农村信用联社罗坊信用社</v>
      </c>
    </row>
    <row r="47" spans="1:11">
      <c r="A47" s="24" t="str">
        <f>[2]签字版本!A47</f>
        <v>41</v>
      </c>
      <c r="B47" s="24" t="str">
        <f>[2]签字版本!B47</f>
        <v>吴尧生</v>
      </c>
      <c r="C47" s="24" t="str">
        <f>SUBSTITUTE([2]签字版本!C47,MID([2]签字版本!C47,7,8),"********")</f>
        <v>350825********1917</v>
      </c>
      <c r="D47" s="25" t="str">
        <f>SUBSTITUTE([2]签字版本!D47,MID([2]签字版本!D47,4,4),"****")</f>
        <v>312****</v>
      </c>
      <c r="E47" s="24" t="str">
        <f>[2]签字版本!E47</f>
        <v>岗头村</v>
      </c>
      <c r="F47" s="26">
        <f>[2]签字版本!F47</f>
        <v>4.21</v>
      </c>
      <c r="G47" s="26">
        <f t="shared" si="0"/>
        <v>4.21</v>
      </c>
      <c r="H47" s="26">
        <f t="shared" si="1"/>
        <v>126.3</v>
      </c>
      <c r="I47" s="26">
        <f>[2]签字版本!J47</f>
        <v>25.26</v>
      </c>
      <c r="J47" s="25" t="str">
        <f>SUBSTITUTE([2]签字版本!K47,MID([2]签字版本!K47,9,7),"*******")</f>
        <v>62303611*******3543</v>
      </c>
      <c r="K47" s="24" t="str">
        <f>[2]签字版本!L47</f>
        <v>连城县农村信用联社罗坊信用社</v>
      </c>
    </row>
    <row r="48" spans="1:11">
      <c r="A48" s="24" t="str">
        <f>[2]签字版本!A48</f>
        <v>42</v>
      </c>
      <c r="B48" s="24" t="str">
        <f>[2]签字版本!B48</f>
        <v>吴招生</v>
      </c>
      <c r="C48" s="24" t="str">
        <f>SUBSTITUTE([2]签字版本!C48,MID([2]签字版本!C48,7,8),"********")</f>
        <v>350825********1914</v>
      </c>
      <c r="D48" s="25" t="str">
        <f>SUBSTITUTE([2]签字版本!D48,MID([2]签字版本!D48,4,4),"****")</f>
        <v/>
      </c>
      <c r="E48" s="24" t="str">
        <f>[2]签字版本!E48</f>
        <v>岗头村</v>
      </c>
      <c r="F48" s="26">
        <f>[2]签字版本!F48</f>
        <v>4.58</v>
      </c>
      <c r="G48" s="26">
        <f t="shared" si="0"/>
        <v>4.58</v>
      </c>
      <c r="H48" s="26">
        <f t="shared" si="1"/>
        <v>137.4</v>
      </c>
      <c r="I48" s="26">
        <f>[2]签字版本!J48</f>
        <v>27.48</v>
      </c>
      <c r="J48" s="25" t="str">
        <f>SUBSTITUTE([2]签字版本!K48,MID([2]签字版本!K48,9,7),"*******")</f>
        <v>90908210*******0060850</v>
      </c>
      <c r="K48" s="24" t="str">
        <f>[2]签字版本!L48</f>
        <v>连城县农村信用联社罗坊信用社</v>
      </c>
    </row>
    <row r="49" spans="1:11">
      <c r="A49" s="24" t="str">
        <f>[2]签字版本!A49</f>
        <v>43</v>
      </c>
      <c r="B49" s="24" t="str">
        <f>[2]签字版本!B49</f>
        <v>吴长键</v>
      </c>
      <c r="C49" s="24" t="str">
        <f>SUBSTITUTE([2]签字版本!C49,MID([2]签字版本!C49,7,8),"********")</f>
        <v>350825********1910</v>
      </c>
      <c r="D49" s="25" t="str">
        <f>SUBSTITUTE([2]签字版本!D49,MID([2]签字版本!D49,4,4),"****")</f>
        <v>137****8747</v>
      </c>
      <c r="E49" s="24" t="str">
        <f>[2]签字版本!E49</f>
        <v>岗头村</v>
      </c>
      <c r="F49" s="26">
        <f>[2]签字版本!F49</f>
        <v>4.44</v>
      </c>
      <c r="G49" s="26">
        <f t="shared" si="0"/>
        <v>4.44</v>
      </c>
      <c r="H49" s="26">
        <f t="shared" si="1"/>
        <v>133.2</v>
      </c>
      <c r="I49" s="26">
        <f>[2]签字版本!J49</f>
        <v>26.64</v>
      </c>
      <c r="J49" s="25" t="str">
        <f>SUBSTITUTE([2]签字版本!K49,MID([2]签字版本!K49,9,7),"*******")</f>
        <v>62218405*******0857</v>
      </c>
      <c r="K49" s="24" t="str">
        <f>[2]签字版本!L49</f>
        <v>连城县农村信用联社罗坊信用社</v>
      </c>
    </row>
    <row r="50" spans="1:11">
      <c r="A50" s="24" t="str">
        <f>[2]签字版本!A50</f>
        <v>44</v>
      </c>
      <c r="B50" s="24" t="str">
        <f>[2]签字版本!B50</f>
        <v>吴金生</v>
      </c>
      <c r="C50" s="24" t="str">
        <f>SUBSTITUTE([2]签字版本!C50,MID([2]签字版本!C50,7,8),"********")</f>
        <v>352627********1912</v>
      </c>
      <c r="D50" s="25" t="str">
        <f>SUBSTITUTE([2]签字版本!D50,MID([2]签字版本!D50,4,4),"****")</f>
        <v>134****4502</v>
      </c>
      <c r="E50" s="24" t="str">
        <f>[2]签字版本!E50</f>
        <v>岗头村</v>
      </c>
      <c r="F50" s="26">
        <f>[2]签字版本!F50</f>
        <v>4.75</v>
      </c>
      <c r="G50" s="26">
        <f t="shared" si="0"/>
        <v>4.75</v>
      </c>
      <c r="H50" s="26">
        <f t="shared" si="1"/>
        <v>142.5</v>
      </c>
      <c r="I50" s="26">
        <f>[2]签字版本!J50</f>
        <v>28.5</v>
      </c>
      <c r="J50" s="25" t="str">
        <f>SUBSTITUTE([2]签字版本!K50,MID([2]签字版本!K50,9,7),"*******")</f>
        <v>90908210*******0060743</v>
      </c>
      <c r="K50" s="24" t="str">
        <f>[2]签字版本!L50</f>
        <v>连城县农村信用联社罗坊信用社</v>
      </c>
    </row>
    <row r="51" spans="1:11">
      <c r="A51" s="24" t="str">
        <f>[2]签字版本!A51</f>
        <v>45</v>
      </c>
      <c r="B51" s="24" t="str">
        <f>[2]签字版本!B51</f>
        <v>吴水清</v>
      </c>
      <c r="C51" s="24" t="str">
        <f>SUBSTITUTE([2]签字版本!C51,MID([2]签字版本!C51,7,8),"********")</f>
        <v>352627********1915</v>
      </c>
      <c r="D51" s="25" t="str">
        <f>SUBSTITUTE([2]签字版本!D51,MID([2]签字版本!D51,4,4),"****")</f>
        <v>152****6739</v>
      </c>
      <c r="E51" s="24" t="str">
        <f>[2]签字版本!E51</f>
        <v>岗头村</v>
      </c>
      <c r="F51" s="26">
        <f>[2]签字版本!F51</f>
        <v>4.74</v>
      </c>
      <c r="G51" s="26">
        <f t="shared" si="0"/>
        <v>4.74</v>
      </c>
      <c r="H51" s="26">
        <f t="shared" si="1"/>
        <v>142.2</v>
      </c>
      <c r="I51" s="26">
        <f>[2]签字版本!J51</f>
        <v>28.44</v>
      </c>
      <c r="J51" s="25" t="str">
        <f>SUBSTITUTE([2]签字版本!K51,MID([2]签字版本!K51,9,7),"*******")</f>
        <v>90908210*******0060734</v>
      </c>
      <c r="K51" s="24" t="str">
        <f>[2]签字版本!L51</f>
        <v>连城县农村信用联社罗坊信用社</v>
      </c>
    </row>
    <row r="52" spans="1:11">
      <c r="A52" s="24" t="str">
        <f>[2]签字版本!A52</f>
        <v>46</v>
      </c>
      <c r="B52" s="24" t="str">
        <f>[2]签字版本!B52</f>
        <v>吴柳树</v>
      </c>
      <c r="C52" s="24" t="str">
        <f>SUBSTITUTE([2]签字版本!C52,MID([2]签字版本!C52,7,8),"********")</f>
        <v>352627********1919</v>
      </c>
      <c r="D52" s="25" t="str">
        <f>SUBSTITUTE([2]签字版本!D52,MID([2]签字版本!D52,4,4),"****")</f>
        <v>188****6218</v>
      </c>
      <c r="E52" s="24" t="str">
        <f>[2]签字版本!E52</f>
        <v>岗头村</v>
      </c>
      <c r="F52" s="26">
        <f>[2]签字版本!F52</f>
        <v>5.03</v>
      </c>
      <c r="G52" s="26">
        <f t="shared" si="0"/>
        <v>5.03</v>
      </c>
      <c r="H52" s="26">
        <f t="shared" si="1"/>
        <v>150.9</v>
      </c>
      <c r="I52" s="26">
        <f>[2]签字版本!J52</f>
        <v>30.18</v>
      </c>
      <c r="J52" s="25" t="str">
        <f>SUBSTITUTE([2]签字版本!K52,MID([2]签字版本!K52,9,7),"*******")</f>
        <v>90908210*******0060761</v>
      </c>
      <c r="K52" s="24" t="str">
        <f>[2]签字版本!L52</f>
        <v>连城县农村信用联社罗坊信用社</v>
      </c>
    </row>
    <row r="53" spans="1:11">
      <c r="A53" s="24" t="str">
        <f>[2]签字版本!A53</f>
        <v>47</v>
      </c>
      <c r="B53" s="24" t="str">
        <f>[2]签字版本!B53</f>
        <v>吴旺生</v>
      </c>
      <c r="C53" s="24" t="str">
        <f>SUBSTITUTE([2]签字版本!C53,MID([2]签字版本!C53,7,8),"********")</f>
        <v>352627********1916</v>
      </c>
      <c r="D53" s="25" t="str">
        <f>SUBSTITUTE([2]签字版本!D53,MID([2]签字版本!D53,4,4),"****")</f>
        <v>135****8286</v>
      </c>
      <c r="E53" s="24" t="str">
        <f>[2]签字版本!E53</f>
        <v>岗头村</v>
      </c>
      <c r="F53" s="26">
        <f>[2]签字版本!F53</f>
        <v>37.99</v>
      </c>
      <c r="G53" s="26">
        <f t="shared" si="0"/>
        <v>37.99</v>
      </c>
      <c r="H53" s="26">
        <f t="shared" si="1"/>
        <v>1139.7</v>
      </c>
      <c r="I53" s="26">
        <f>[2]签字版本!J53</f>
        <v>227.94</v>
      </c>
      <c r="J53" s="25" t="str">
        <f>SUBSTITUTE([2]签字版本!K53,MID([2]签字版本!K53,9,7),"*******")</f>
        <v>90908210*******0060921</v>
      </c>
      <c r="K53" s="24" t="str">
        <f>[2]签字版本!L53</f>
        <v>连城县农村信用联社罗坊信用社</v>
      </c>
    </row>
    <row r="54" spans="1:11">
      <c r="A54" s="24" t="str">
        <f>[2]签字版本!A54</f>
        <v>48</v>
      </c>
      <c r="B54" s="24" t="str">
        <f>[2]签字版本!B54</f>
        <v>吴发亮</v>
      </c>
      <c r="C54" s="24" t="str">
        <f>SUBSTITUTE([2]签字版本!C54,MID([2]签字版本!C54,7,8),"********")</f>
        <v>350825********1917</v>
      </c>
      <c r="D54" s="25" t="str">
        <f>SUBSTITUTE([2]签字版本!D54,MID([2]签字版本!D54,4,4),"****")</f>
        <v/>
      </c>
      <c r="E54" s="24" t="str">
        <f>[2]签字版本!E54</f>
        <v>岗头村</v>
      </c>
      <c r="F54" s="26">
        <f>[2]签字版本!F54</f>
        <v>2.37</v>
      </c>
      <c r="G54" s="26">
        <f t="shared" si="0"/>
        <v>2.37</v>
      </c>
      <c r="H54" s="26">
        <f t="shared" si="1"/>
        <v>71.1</v>
      </c>
      <c r="I54" s="26">
        <f>[2]签字版本!J54</f>
        <v>14.22</v>
      </c>
      <c r="J54" s="25" t="str">
        <f>SUBSTITUTE([2]签字版本!K54,MID([2]签字版本!K54,9,7),"*******")</f>
        <v>62284815*******3819</v>
      </c>
      <c r="K54" s="24" t="str">
        <f>[2]签字版本!L54</f>
        <v>连城县农村信用联社罗坊信用社</v>
      </c>
    </row>
    <row r="55" spans="1:11">
      <c r="A55" s="24" t="str">
        <f>[2]签字版本!A55</f>
        <v>49</v>
      </c>
      <c r="B55" s="24" t="str">
        <f>[2]签字版本!B55</f>
        <v>吴昌铭</v>
      </c>
      <c r="C55" s="24" t="str">
        <f>SUBSTITUTE([2]签字版本!C55,MID([2]签字版本!C55,7,8),"********")</f>
        <v>352627********1914</v>
      </c>
      <c r="D55" s="25" t="str">
        <f>SUBSTITUTE([2]签字版本!D55,MID([2]签字版本!D55,4,4),"****")</f>
        <v>136****7786</v>
      </c>
      <c r="E55" s="24" t="str">
        <f>[2]签字版本!E55</f>
        <v>岗头村</v>
      </c>
      <c r="F55" s="26">
        <f>[2]签字版本!F55</f>
        <v>2.88</v>
      </c>
      <c r="G55" s="26">
        <f t="shared" si="0"/>
        <v>2.88</v>
      </c>
      <c r="H55" s="26">
        <f t="shared" si="1"/>
        <v>86.4</v>
      </c>
      <c r="I55" s="26">
        <f>[2]签字版本!J55</f>
        <v>17.28</v>
      </c>
      <c r="J55" s="25" t="str">
        <f>SUBSTITUTE([2]签字版本!K55,MID([2]签字版本!K55,9,7),"*******")</f>
        <v>90908210*******0060887</v>
      </c>
      <c r="K55" s="24" t="str">
        <f>[2]签字版本!L55</f>
        <v>连城县农村信用联社罗坊信用社</v>
      </c>
    </row>
    <row r="56" spans="1:11">
      <c r="A56" s="24" t="str">
        <f>[2]签字版本!A56</f>
        <v>50</v>
      </c>
      <c r="B56" s="24" t="str">
        <f>[2]签字版本!B56</f>
        <v>吴水生</v>
      </c>
      <c r="C56" s="24" t="str">
        <f>SUBSTITUTE([2]签字版本!C56,MID([2]签字版本!C56,7,8),"********")</f>
        <v>352627********191X</v>
      </c>
      <c r="D56" s="25" t="str">
        <f>SUBSTITUTE([2]签字版本!D56,MID([2]签字版本!D56,4,4),"****")</f>
        <v>138****1853</v>
      </c>
      <c r="E56" s="24" t="str">
        <f>[2]签字版本!E56</f>
        <v>岗头村</v>
      </c>
      <c r="F56" s="26">
        <f>[2]签字版本!F56</f>
        <v>4.04</v>
      </c>
      <c r="G56" s="26">
        <f t="shared" si="0"/>
        <v>4.04</v>
      </c>
      <c r="H56" s="26">
        <f t="shared" si="1"/>
        <v>121.2</v>
      </c>
      <c r="I56" s="26">
        <f>[2]签字版本!J56</f>
        <v>24.24</v>
      </c>
      <c r="J56" s="25" t="str">
        <f>SUBSTITUTE([2]签字版本!K56,MID([2]签字版本!K56,9,7),"*******")</f>
        <v>90908210*******0060967</v>
      </c>
      <c r="K56" s="24" t="str">
        <f>[2]签字版本!L56</f>
        <v>连城县农村信用联社罗坊信用社</v>
      </c>
    </row>
    <row r="57" spans="1:11">
      <c r="A57" s="24" t="str">
        <f>[2]签字版本!A57</f>
        <v>51</v>
      </c>
      <c r="B57" s="24" t="str">
        <f>[2]签字版本!B57</f>
        <v>黄金金</v>
      </c>
      <c r="C57" s="24" t="str">
        <f>SUBSTITUTE([2]签字版本!C57,MID([2]签字版本!C57,7,8),"********")</f>
        <v>352627********1921</v>
      </c>
      <c r="D57" s="25" t="str">
        <f>SUBSTITUTE([2]签字版本!D57,MID([2]签字版本!D57,4,4),"****")</f>
        <v>312****</v>
      </c>
      <c r="E57" s="24" t="str">
        <f>[2]签字版本!E57</f>
        <v>岗头村</v>
      </c>
      <c r="F57" s="26">
        <f>[2]签字版本!F57</f>
        <v>1.57</v>
      </c>
      <c r="G57" s="26">
        <f t="shared" si="0"/>
        <v>1.57</v>
      </c>
      <c r="H57" s="26">
        <f t="shared" si="1"/>
        <v>47.1</v>
      </c>
      <c r="I57" s="26">
        <f>[2]签字版本!J57</f>
        <v>9.42</v>
      </c>
      <c r="J57" s="25" t="str">
        <f>SUBSTITUTE([2]签字版本!K57,MID([2]签字版本!K57,9,7),"*******")</f>
        <v>90908210*******0060752</v>
      </c>
      <c r="K57" s="24" t="str">
        <f>[2]签字版本!L57</f>
        <v>连城县农村信用联社罗坊信用社</v>
      </c>
    </row>
    <row r="58" spans="1:11">
      <c r="A58" s="24" t="str">
        <f>[2]签字版本!A58</f>
        <v>52</v>
      </c>
      <c r="B58" s="24" t="str">
        <f>[2]签字版本!B58</f>
        <v>吴梓萌</v>
      </c>
      <c r="C58" s="24" t="str">
        <f>SUBSTITUTE([2]签字版本!C58,MID([2]签字版本!C58,7,8),"********")</f>
        <v>352627********1918</v>
      </c>
      <c r="D58" s="25" t="str">
        <f>SUBSTITUTE([2]签字版本!D58,MID([2]签字版本!D58,4,4),"****")</f>
        <v>159****2540</v>
      </c>
      <c r="E58" s="24" t="str">
        <f>[2]签字版本!E58</f>
        <v>岗头村</v>
      </c>
      <c r="F58" s="26">
        <f>[2]签字版本!F58</f>
        <v>1.99</v>
      </c>
      <c r="G58" s="26">
        <f t="shared" si="0"/>
        <v>1.99</v>
      </c>
      <c r="H58" s="26">
        <f t="shared" si="1"/>
        <v>59.7</v>
      </c>
      <c r="I58" s="26">
        <f>[2]签字版本!J58</f>
        <v>11.94</v>
      </c>
      <c r="J58" s="25" t="str">
        <f>SUBSTITUTE([2]签字版本!K58,MID([2]签字版本!K58,9,7),"*******")</f>
        <v>62303611*******4368</v>
      </c>
      <c r="K58" s="24" t="str">
        <f>[2]签字版本!L58</f>
        <v>连城县农村信用联社罗坊信用社</v>
      </c>
    </row>
    <row r="59" spans="1:11">
      <c r="A59" s="24" t="str">
        <f>[2]签字版本!A59</f>
        <v>53</v>
      </c>
      <c r="B59" s="24" t="str">
        <f>[2]签字版本!B59</f>
        <v>吴启群</v>
      </c>
      <c r="C59" s="24" t="str">
        <f>SUBSTITUTE([2]签字版本!C59,MID([2]签字版本!C59,7,8),"********")</f>
        <v>352627********1922</v>
      </c>
      <c r="D59" s="25" t="str">
        <f>SUBSTITUTE([2]签字版本!D59,MID([2]签字版本!D59,4,4),"****")</f>
        <v>134****856</v>
      </c>
      <c r="E59" s="24" t="str">
        <f>[2]签字版本!E59</f>
        <v>岗头村</v>
      </c>
      <c r="F59" s="26">
        <f>[2]签字版本!F59</f>
        <v>0.88</v>
      </c>
      <c r="G59" s="26">
        <f t="shared" si="0"/>
        <v>0.88</v>
      </c>
      <c r="H59" s="26">
        <f t="shared" si="1"/>
        <v>26.4</v>
      </c>
      <c r="I59" s="26">
        <f>[2]签字版本!J59</f>
        <v>5.28</v>
      </c>
      <c r="J59" s="25" t="str">
        <f>SUBSTITUTE([2]签字版本!K59,MID([2]签字版本!K59,9,7),"*******")</f>
        <v>90908210*******0060903</v>
      </c>
      <c r="K59" s="24" t="str">
        <f>[2]签字版本!L59</f>
        <v>连城县农村信用联社罗坊信用社</v>
      </c>
    </row>
    <row r="60" spans="1:11">
      <c r="A60" s="24" t="str">
        <f>[2]签字版本!A60</f>
        <v>54</v>
      </c>
      <c r="B60" s="24" t="str">
        <f>[2]签字版本!B60</f>
        <v>王忠慧</v>
      </c>
      <c r="C60" s="24" t="str">
        <f>SUBSTITUTE([2]签字版本!C60,MID([2]签字版本!C60,7,8),"********")</f>
        <v>350825********1922</v>
      </c>
      <c r="D60" s="25" t="str">
        <f>SUBSTITUTE([2]签字版本!D60,MID([2]签字版本!D60,4,4),"****")</f>
        <v/>
      </c>
      <c r="E60" s="24" t="str">
        <f>[2]签字版本!E60</f>
        <v>岗头村</v>
      </c>
      <c r="F60" s="26">
        <f>[2]签字版本!F60</f>
        <v>1.99</v>
      </c>
      <c r="G60" s="26">
        <f t="shared" si="0"/>
        <v>1.99</v>
      </c>
      <c r="H60" s="26">
        <f t="shared" si="1"/>
        <v>59.7</v>
      </c>
      <c r="I60" s="26">
        <f>[2]签字版本!J60</f>
        <v>11.94</v>
      </c>
      <c r="J60" s="25" t="str">
        <f>SUBSTITUTE([2]签字版本!K60,MID([2]签字版本!K60,9,7),"*******")</f>
        <v>62218405*******0824</v>
      </c>
      <c r="K60" s="24" t="str">
        <f>[2]签字版本!L60</f>
        <v>连城县农村信用联社罗坊信用社</v>
      </c>
    </row>
    <row r="61" spans="1:11">
      <c r="A61" s="24" t="str">
        <f>[2]签字版本!A61</f>
        <v>55</v>
      </c>
      <c r="B61" s="24" t="str">
        <f>[2]签字版本!B61</f>
        <v>吴晓春</v>
      </c>
      <c r="C61" s="24" t="str">
        <f>SUBSTITUTE([2]签字版本!C61,MID([2]签字版本!C61,7,8),"********")</f>
        <v>352627********1910</v>
      </c>
      <c r="D61" s="25" t="str">
        <f>SUBSTITUTE([2]签字版本!D61,MID([2]签字版本!D61,4,4),"****")</f>
        <v>130****8725</v>
      </c>
      <c r="E61" s="24" t="str">
        <f>[2]签字版本!E61</f>
        <v>岗头村</v>
      </c>
      <c r="F61" s="26">
        <f>[2]签字版本!F61</f>
        <v>4.28</v>
      </c>
      <c r="G61" s="26">
        <f t="shared" si="0"/>
        <v>4.28</v>
      </c>
      <c r="H61" s="26">
        <f t="shared" si="1"/>
        <v>128.4</v>
      </c>
      <c r="I61" s="26">
        <f>[2]签字版本!J61</f>
        <v>25.68</v>
      </c>
      <c r="J61" s="25" t="str">
        <f>SUBSTITUTE([2]签字版本!K61,MID([2]签字版本!K61,9,7),"*******")</f>
        <v>90908210*******0060976</v>
      </c>
      <c r="K61" s="24" t="str">
        <f>[2]签字版本!L61</f>
        <v>连城县农村信用联社罗坊信用社</v>
      </c>
    </row>
    <row r="62" spans="1:11">
      <c r="A62" s="24" t="str">
        <f>[2]签字版本!A62</f>
        <v>56</v>
      </c>
      <c r="B62" s="24" t="str">
        <f>[2]签字版本!B62</f>
        <v>吴兴生</v>
      </c>
      <c r="C62" s="24" t="str">
        <f>SUBSTITUTE([2]签字版本!C62,MID([2]签字版本!C62,7,8),"********")</f>
        <v>352627********1917</v>
      </c>
      <c r="D62" s="25" t="str">
        <f>SUBSTITUTE([2]签字版本!D62,MID([2]签字版本!D62,4,4),"****")</f>
        <v>137****3954</v>
      </c>
      <c r="E62" s="24" t="str">
        <f>[2]签字版本!E62</f>
        <v>岗头村</v>
      </c>
      <c r="F62" s="26">
        <f>[2]签字版本!F62</f>
        <v>4.3</v>
      </c>
      <c r="G62" s="26">
        <f t="shared" si="0"/>
        <v>4.3</v>
      </c>
      <c r="H62" s="26">
        <f t="shared" si="1"/>
        <v>129</v>
      </c>
      <c r="I62" s="26">
        <f>[2]签字版本!J62</f>
        <v>25.8</v>
      </c>
      <c r="J62" s="25" t="str">
        <f>SUBSTITUTE([2]签字版本!K62,MID([2]签字版本!K62,9,7),"*******")</f>
        <v>90908210*******0060930</v>
      </c>
      <c r="K62" s="24" t="str">
        <f>[2]签字版本!L62</f>
        <v>连城县农村信用联社罗坊信用社</v>
      </c>
    </row>
    <row r="63" spans="1:11">
      <c r="A63" s="24" t="str">
        <f>[2]签字版本!A63</f>
        <v>57</v>
      </c>
      <c r="B63" s="24" t="str">
        <f>[2]签字版本!B63</f>
        <v>吴仲生</v>
      </c>
      <c r="C63" s="24" t="str">
        <f>SUBSTITUTE([2]签字版本!C63,MID([2]签字版本!C63,7,8),"********")</f>
        <v>352627********1910</v>
      </c>
      <c r="D63" s="25" t="str">
        <f>SUBSTITUTE([2]签字版本!D63,MID([2]签字版本!D63,4,4),"****")</f>
        <v>312****</v>
      </c>
      <c r="E63" s="24" t="str">
        <f>[2]签字版本!E63</f>
        <v>岗头村</v>
      </c>
      <c r="F63" s="26">
        <f>[2]签字版本!F63</f>
        <v>4.47</v>
      </c>
      <c r="G63" s="26">
        <f t="shared" si="0"/>
        <v>4.47</v>
      </c>
      <c r="H63" s="26">
        <f t="shared" si="1"/>
        <v>134.1</v>
      </c>
      <c r="I63" s="26">
        <f>[2]签字版本!J63</f>
        <v>26.82</v>
      </c>
      <c r="J63" s="25" t="str">
        <f>SUBSTITUTE([2]签字版本!K63,MID([2]签字版本!K63,9,7),"*******")</f>
        <v>90908210*******0061421</v>
      </c>
      <c r="K63" s="24" t="str">
        <f>[2]签字版本!L63</f>
        <v>连城县农村信用联社罗坊信用社</v>
      </c>
    </row>
    <row r="64" spans="1:11">
      <c r="A64" s="24" t="str">
        <f>[2]签字版本!A64</f>
        <v>58</v>
      </c>
      <c r="B64" s="24" t="str">
        <f>[2]签字版本!B64</f>
        <v>吴尔胜</v>
      </c>
      <c r="C64" s="24" t="str">
        <f>SUBSTITUTE([2]签字版本!C64,MID([2]签字版本!C64,7,8),"********")</f>
        <v>352627********1919</v>
      </c>
      <c r="D64" s="25" t="str">
        <f>SUBSTITUTE([2]签字版本!D64,MID([2]签字版本!D64,4,4),"****")</f>
        <v>158****9548</v>
      </c>
      <c r="E64" s="24" t="str">
        <f>[2]签字版本!E64</f>
        <v>岗头村</v>
      </c>
      <c r="F64" s="26">
        <f>[2]签字版本!F64</f>
        <v>3.61</v>
      </c>
      <c r="G64" s="26">
        <f t="shared" si="0"/>
        <v>3.61</v>
      </c>
      <c r="H64" s="26">
        <f t="shared" si="1"/>
        <v>108.3</v>
      </c>
      <c r="I64" s="26">
        <f>[2]签字版本!J64</f>
        <v>21.66</v>
      </c>
      <c r="J64" s="25" t="str">
        <f>SUBSTITUTE([2]签字版本!K64,MID([2]签字版本!K64,9,7),"*******")</f>
        <v>90908210*******0061298</v>
      </c>
      <c r="K64" s="24" t="str">
        <f>[2]签字版本!L64</f>
        <v>连城县农村信用联社罗坊信用社</v>
      </c>
    </row>
    <row r="65" spans="1:11">
      <c r="A65" s="24" t="str">
        <f>[2]签字版本!A65</f>
        <v>59</v>
      </c>
      <c r="B65" s="24" t="str">
        <f>[2]签字版本!B65</f>
        <v>吴昌合</v>
      </c>
      <c r="C65" s="24" t="str">
        <f>SUBSTITUTE([2]签字版本!C65,MID([2]签字版本!C65,7,8),"********")</f>
        <v>352627********1930</v>
      </c>
      <c r="D65" s="25" t="str">
        <f>SUBSTITUTE([2]签字版本!D65,MID([2]签字版本!D65,4,4),"****")</f>
        <v>136****9549</v>
      </c>
      <c r="E65" s="24" t="str">
        <f>[2]签字版本!E65</f>
        <v>岗头村</v>
      </c>
      <c r="F65" s="26">
        <f>[2]签字版本!F65</f>
        <v>7.07</v>
      </c>
      <c r="G65" s="26">
        <f t="shared" si="0"/>
        <v>7.07</v>
      </c>
      <c r="H65" s="26">
        <f t="shared" si="1"/>
        <v>212.1</v>
      </c>
      <c r="I65" s="26">
        <f>[2]签字版本!J65</f>
        <v>42.42</v>
      </c>
      <c r="J65" s="25" t="str">
        <f>SUBSTITUTE([2]签字版本!K65,MID([2]签字版本!K65,9,7),"*******")</f>
        <v>90908210*******0061305</v>
      </c>
      <c r="K65" s="24" t="str">
        <f>[2]签字版本!L65</f>
        <v>连城县农村信用联社罗坊信用社</v>
      </c>
    </row>
    <row r="66" spans="1:11">
      <c r="A66" s="24" t="str">
        <f>[2]签字版本!A66</f>
        <v>60</v>
      </c>
      <c r="B66" s="24" t="str">
        <f>[2]签字版本!B66</f>
        <v>吴水孜</v>
      </c>
      <c r="C66" s="24" t="str">
        <f>SUBSTITUTE([2]签字版本!C66,MID([2]签字版本!C66,7,8),"********")</f>
        <v>352627********1935</v>
      </c>
      <c r="D66" s="25" t="str">
        <f>SUBSTITUTE([2]签字版本!D66,MID([2]签字版本!D66,4,4),"****")</f>
        <v>150****4564</v>
      </c>
      <c r="E66" s="24" t="str">
        <f>[2]签字版本!E66</f>
        <v>岗头村</v>
      </c>
      <c r="F66" s="26">
        <f>[2]签字版本!F66</f>
        <v>4</v>
      </c>
      <c r="G66" s="26">
        <f t="shared" si="0"/>
        <v>4</v>
      </c>
      <c r="H66" s="26">
        <f t="shared" si="1"/>
        <v>120</v>
      </c>
      <c r="I66" s="26">
        <f>[2]签字版本!J66</f>
        <v>24</v>
      </c>
      <c r="J66" s="25" t="str">
        <f>SUBSTITUTE([2]签字版本!K66,MID([2]签字版本!K66,9,7),"*******")</f>
        <v>90908210*******0061314</v>
      </c>
      <c r="K66" s="24" t="str">
        <f>[2]签字版本!L66</f>
        <v>连城县农村信用联社罗坊信用社</v>
      </c>
    </row>
    <row r="67" spans="1:11">
      <c r="A67" s="24" t="str">
        <f>[2]签字版本!A67</f>
        <v>61</v>
      </c>
      <c r="B67" s="24" t="str">
        <f>[2]签字版本!B67</f>
        <v>吴沿道</v>
      </c>
      <c r="C67" s="24" t="str">
        <f>SUBSTITUTE([2]签字版本!C67,MID([2]签字版本!C67,7,8),"********")</f>
        <v>352627********1915</v>
      </c>
      <c r="D67" s="25" t="str">
        <f>SUBSTITUTE([2]签字版本!D67,MID([2]签字版本!D67,4,4),"****")</f>
        <v>312****</v>
      </c>
      <c r="E67" s="24" t="str">
        <f>[2]签字版本!E67</f>
        <v>岗头村</v>
      </c>
      <c r="F67" s="26">
        <f>[2]签字版本!F67</f>
        <v>3.08</v>
      </c>
      <c r="G67" s="26">
        <f t="shared" si="0"/>
        <v>3.08</v>
      </c>
      <c r="H67" s="26">
        <f t="shared" si="1"/>
        <v>92.4</v>
      </c>
      <c r="I67" s="26">
        <f>[2]签字版本!J67</f>
        <v>18.48</v>
      </c>
      <c r="J67" s="25" t="str">
        <f>SUBSTITUTE([2]签字版本!K67,MID([2]签字版本!K67,9,7),"*******")</f>
        <v>90908210*******0061332</v>
      </c>
      <c r="K67" s="24" t="str">
        <f>[2]签字版本!L67</f>
        <v>连城县农村信用联社罗坊信用社</v>
      </c>
    </row>
    <row r="68" spans="1:11">
      <c r="A68" s="24" t="str">
        <f>[2]签字版本!A68</f>
        <v>62</v>
      </c>
      <c r="B68" s="24" t="str">
        <f>[2]签字版本!B68</f>
        <v>吴长波</v>
      </c>
      <c r="C68" s="24" t="str">
        <f>SUBSTITUTE([2]签字版本!C68,MID([2]签字版本!C68,7,8),"********")</f>
        <v>352627********1911</v>
      </c>
      <c r="D68" s="25" t="str">
        <f>SUBSTITUTE([2]签字版本!D68,MID([2]签字版本!D68,4,4),"****")</f>
        <v>182****9698</v>
      </c>
      <c r="E68" s="24" t="str">
        <f>[2]签字版本!E68</f>
        <v>岗头村</v>
      </c>
      <c r="F68" s="26">
        <f>[2]签字版本!F68</f>
        <v>7.07</v>
      </c>
      <c r="G68" s="26">
        <f t="shared" si="0"/>
        <v>7.07</v>
      </c>
      <c r="H68" s="26">
        <f t="shared" si="1"/>
        <v>212.1</v>
      </c>
      <c r="I68" s="26">
        <f>[2]签字版本!J68</f>
        <v>42.42</v>
      </c>
      <c r="J68" s="25" t="str">
        <f>SUBSTITUTE([2]签字版本!K68,MID([2]签字版本!K68,9,7),"*******")</f>
        <v>62218405*******7334</v>
      </c>
      <c r="K68" s="24" t="str">
        <f>[2]签字版本!L68</f>
        <v>连城县农村信用联社罗坊信用社</v>
      </c>
    </row>
    <row r="69" spans="1:11">
      <c r="A69" s="24" t="str">
        <f>[2]签字版本!A69</f>
        <v>63</v>
      </c>
      <c r="B69" s="24" t="str">
        <f>[2]签字版本!B69</f>
        <v>吴和生</v>
      </c>
      <c r="C69" s="24" t="str">
        <f>SUBSTITUTE([2]签字版本!C69,MID([2]签字版本!C69,7,8),"********")</f>
        <v>352627********1914</v>
      </c>
      <c r="D69" s="25" t="str">
        <f>SUBSTITUTE([2]签字版本!D69,MID([2]签字版本!D69,4,4),"****")</f>
        <v>312****</v>
      </c>
      <c r="E69" s="24" t="str">
        <f>[2]签字版本!E69</f>
        <v>岗头村</v>
      </c>
      <c r="F69" s="26">
        <f>[2]签字版本!F69</f>
        <v>4.79</v>
      </c>
      <c r="G69" s="26">
        <f t="shared" si="0"/>
        <v>4.79</v>
      </c>
      <c r="H69" s="26">
        <f t="shared" si="1"/>
        <v>143.7</v>
      </c>
      <c r="I69" s="26">
        <f>[2]签字版本!J69</f>
        <v>28.74</v>
      </c>
      <c r="J69" s="25" t="str">
        <f>SUBSTITUTE([2]签字版本!K69,MID([2]签字版本!K69,9,7),"*******")</f>
        <v>90908210*******0061403</v>
      </c>
      <c r="K69" s="24" t="str">
        <f>[2]签字版本!L69</f>
        <v>连城县农村信用联社罗坊信用社</v>
      </c>
    </row>
    <row r="70" spans="1:11">
      <c r="A70" s="24" t="str">
        <f>[2]签字版本!A70</f>
        <v>64</v>
      </c>
      <c r="B70" s="24" t="str">
        <f>[2]签字版本!B70</f>
        <v>吴洪生</v>
      </c>
      <c r="C70" s="24" t="str">
        <f>SUBSTITUTE([2]签字版本!C70,MID([2]签字版本!C70,7,8),"********")</f>
        <v>352627********1937</v>
      </c>
      <c r="D70" s="25" t="str">
        <f>SUBSTITUTE([2]签字版本!D70,MID([2]签字版本!D70,4,4),"****")</f>
        <v>136****2227</v>
      </c>
      <c r="E70" s="24" t="str">
        <f>[2]签字版本!E70</f>
        <v>岗头村</v>
      </c>
      <c r="F70" s="26">
        <f>[2]签字版本!F70</f>
        <v>3.42</v>
      </c>
      <c r="G70" s="26">
        <f t="shared" si="0"/>
        <v>3.42</v>
      </c>
      <c r="H70" s="26">
        <f t="shared" si="1"/>
        <v>102.6</v>
      </c>
      <c r="I70" s="26">
        <f>[2]签字版本!J70</f>
        <v>20.52</v>
      </c>
      <c r="J70" s="25" t="str">
        <f>SUBSTITUTE([2]签字版本!K70,MID([2]签字版本!K70,9,7),"*******")</f>
        <v>90908210*******0061396</v>
      </c>
      <c r="K70" s="24" t="str">
        <f>[2]签字版本!L70</f>
        <v>连城县农村信用联社罗坊信用社</v>
      </c>
    </row>
    <row r="71" spans="1:11">
      <c r="A71" s="24" t="str">
        <f>[2]签字版本!A71</f>
        <v>65</v>
      </c>
      <c r="B71" s="24" t="str">
        <f>[2]签字版本!B71</f>
        <v>吴尔华</v>
      </c>
      <c r="C71" s="24" t="str">
        <f>SUBSTITUTE([2]签字版本!C71,MID([2]签字版本!C71,7,8),"********")</f>
        <v>352627********1911</v>
      </c>
      <c r="D71" s="25" t="str">
        <f>SUBSTITUTE([2]签字版本!D71,MID([2]签字版本!D71,4,4),"****")</f>
        <v>159****2948</v>
      </c>
      <c r="E71" s="24" t="str">
        <f>[2]签字版本!E71</f>
        <v>岗头村</v>
      </c>
      <c r="F71" s="26">
        <f>[2]签字版本!F71</f>
        <v>4.94</v>
      </c>
      <c r="G71" s="26">
        <f t="shared" ref="G71:G134" si="2">F71</f>
        <v>4.94</v>
      </c>
      <c r="H71" s="26">
        <f t="shared" ref="H71:H134" si="3">G71*30</f>
        <v>148.2</v>
      </c>
      <c r="I71" s="26">
        <f>[2]签字版本!J71</f>
        <v>29.64</v>
      </c>
      <c r="J71" s="25" t="str">
        <f>SUBSTITUTE([2]签字版本!K71,MID([2]签字版本!K71,9,7),"*******")</f>
        <v>90908210*******0061289</v>
      </c>
      <c r="K71" s="24" t="str">
        <f>[2]签字版本!L71</f>
        <v>连城县农村信用联社罗坊信用社</v>
      </c>
    </row>
    <row r="72" spans="1:11">
      <c r="A72" s="24" t="str">
        <f>[2]签字版本!A72</f>
        <v>66</v>
      </c>
      <c r="B72" s="24" t="str">
        <f>[2]签字版本!B72</f>
        <v>吴柏荣</v>
      </c>
      <c r="C72" s="24" t="str">
        <f>SUBSTITUTE([2]签字版本!C72,MID([2]签字版本!C72,7,8),"********")</f>
        <v>352627********1911</v>
      </c>
      <c r="D72" s="25" t="str">
        <f>SUBSTITUTE([2]签字版本!D72,MID([2]签字版本!D72,4,4),"****")</f>
        <v>159****4469</v>
      </c>
      <c r="E72" s="24" t="str">
        <f>[2]签字版本!E72</f>
        <v>岗头村</v>
      </c>
      <c r="F72" s="26">
        <f>[2]签字版本!F72</f>
        <v>2.72</v>
      </c>
      <c r="G72" s="26">
        <f t="shared" si="2"/>
        <v>2.72</v>
      </c>
      <c r="H72" s="26">
        <f t="shared" si="3"/>
        <v>81.6</v>
      </c>
      <c r="I72" s="26">
        <f>[2]签字版本!J72</f>
        <v>16.32</v>
      </c>
      <c r="J72" s="25" t="str">
        <f>SUBSTITUTE([2]签字版本!K72,MID([2]签字版本!K72,9,7),"*******")</f>
        <v>90908210*******0061350</v>
      </c>
      <c r="K72" s="24" t="str">
        <f>[2]签字版本!L72</f>
        <v>连城县农村信用联社罗坊信用社</v>
      </c>
    </row>
    <row r="73" spans="1:11">
      <c r="A73" s="24" t="str">
        <f>[2]签字版本!A73</f>
        <v>67</v>
      </c>
      <c r="B73" s="24" t="str">
        <f>[2]签字版本!B73</f>
        <v>罗清华</v>
      </c>
      <c r="C73" s="24" t="str">
        <f>SUBSTITUTE([2]签字版本!C73,MID([2]签字版本!C73,7,8),"********")</f>
        <v>352627********192X</v>
      </c>
      <c r="D73" s="25" t="str">
        <f>SUBSTITUTE([2]签字版本!D73,MID([2]签字版本!D73,4,4),"****")</f>
        <v>312****</v>
      </c>
      <c r="E73" s="24" t="str">
        <f>[2]签字版本!E73</f>
        <v>岗头村</v>
      </c>
      <c r="F73" s="26">
        <f>[2]签字版本!F73</f>
        <v>2.18</v>
      </c>
      <c r="G73" s="26">
        <f t="shared" si="2"/>
        <v>2.18</v>
      </c>
      <c r="H73" s="26">
        <f t="shared" si="3"/>
        <v>65.4</v>
      </c>
      <c r="I73" s="26">
        <f>[2]签字版本!J73</f>
        <v>13.08</v>
      </c>
      <c r="J73" s="25" t="str">
        <f>SUBSTITUTE([2]签字版本!K73,MID([2]签字版本!K73,9,7),"*******")</f>
        <v>90908210*******0061341</v>
      </c>
      <c r="K73" s="24" t="str">
        <f>[2]签字版本!L73</f>
        <v>连城县农村信用联社罗坊信用社</v>
      </c>
    </row>
    <row r="74" spans="1:11">
      <c r="A74" s="24" t="str">
        <f>[2]签字版本!A74</f>
        <v>68</v>
      </c>
      <c r="B74" s="24" t="str">
        <f>[2]签字版本!B74</f>
        <v>邹满云</v>
      </c>
      <c r="C74" s="24" t="str">
        <f>SUBSTITUTE([2]签字版本!C74,MID([2]签字版本!C74,7,8),"********")</f>
        <v>352627********1924</v>
      </c>
      <c r="D74" s="25" t="str">
        <f>SUBSTITUTE([2]签字版本!D74,MID([2]签字版本!D74,4,4),"****")</f>
        <v>312****</v>
      </c>
      <c r="E74" s="24" t="str">
        <f>[2]签字版本!E74</f>
        <v>岗头村</v>
      </c>
      <c r="F74" s="26">
        <f>[2]签字版本!F74</f>
        <v>3.9</v>
      </c>
      <c r="G74" s="26">
        <f t="shared" si="2"/>
        <v>3.9</v>
      </c>
      <c r="H74" s="26">
        <f t="shared" si="3"/>
        <v>117</v>
      </c>
      <c r="I74" s="26">
        <f>[2]签字版本!J74</f>
        <v>23.4</v>
      </c>
      <c r="J74" s="25" t="str">
        <f>SUBSTITUTE([2]签字版本!K74,MID([2]签字版本!K74,9,7),"*******")</f>
        <v>90908210*******0061323</v>
      </c>
      <c r="K74" s="24" t="str">
        <f>[2]签字版本!L74</f>
        <v>连城县农村信用联社罗坊信用社</v>
      </c>
    </row>
    <row r="75" spans="1:11">
      <c r="A75" s="24" t="str">
        <f>[2]签字版本!A75</f>
        <v>69</v>
      </c>
      <c r="B75" s="24" t="str">
        <f>[2]签字版本!B75</f>
        <v>吴春生</v>
      </c>
      <c r="C75" s="24" t="str">
        <f>SUBSTITUTE([2]签字版本!C75,MID([2]签字版本!C75,7,8),"********")</f>
        <v>352627********1915</v>
      </c>
      <c r="D75" s="25" t="str">
        <f>SUBSTITUTE([2]签字版本!D75,MID([2]签字版本!D75,4,4),"****")</f>
        <v>312****</v>
      </c>
      <c r="E75" s="24" t="str">
        <f>[2]签字版本!E75</f>
        <v>岗头村</v>
      </c>
      <c r="F75" s="26">
        <f>[2]签字版本!F75</f>
        <v>3.62</v>
      </c>
      <c r="G75" s="26">
        <f t="shared" si="2"/>
        <v>3.62</v>
      </c>
      <c r="H75" s="26">
        <f t="shared" si="3"/>
        <v>108.6</v>
      </c>
      <c r="I75" s="26">
        <f>[2]签字版本!J75</f>
        <v>21.72</v>
      </c>
      <c r="J75" s="25" t="str">
        <f>SUBSTITUTE([2]签字版本!K75,MID([2]签字版本!K75,9,7),"*******")</f>
        <v>90908210*******0061485</v>
      </c>
      <c r="K75" s="24" t="str">
        <f>[2]签字版本!L75</f>
        <v>连城县农村信用联社罗坊信用社</v>
      </c>
    </row>
    <row r="76" spans="1:11">
      <c r="A76" s="24" t="str">
        <f>[2]签字版本!A76</f>
        <v>70</v>
      </c>
      <c r="B76" s="24" t="str">
        <f>[2]签字版本!B76</f>
        <v>江群群</v>
      </c>
      <c r="C76" s="24" t="str">
        <f>SUBSTITUTE([2]签字版本!C76,MID([2]签字版本!C76,7,8),"********")</f>
        <v>352627********1923</v>
      </c>
      <c r="D76" s="25" t="str">
        <f>SUBSTITUTE([2]签字版本!D76,MID([2]签字版本!D76,4,4),"****")</f>
        <v/>
      </c>
      <c r="E76" s="24" t="str">
        <f>[2]签字版本!E76</f>
        <v>岗头村</v>
      </c>
      <c r="F76" s="26">
        <f>[2]签字版本!F76</f>
        <v>3.22</v>
      </c>
      <c r="G76" s="26">
        <f t="shared" si="2"/>
        <v>3.22</v>
      </c>
      <c r="H76" s="26">
        <f t="shared" si="3"/>
        <v>96.6</v>
      </c>
      <c r="I76" s="26">
        <f>[2]签字版本!J76</f>
        <v>19.32</v>
      </c>
      <c r="J76" s="25" t="str">
        <f>SUBSTITUTE([2]签字版本!K76,MID([2]签字版本!K76,9,7),"*******")</f>
        <v>62218405*******2283</v>
      </c>
      <c r="K76" s="24" t="str">
        <f>[2]签字版本!L76</f>
        <v>连城县农村信用联社罗坊信用社</v>
      </c>
    </row>
    <row r="77" spans="1:11">
      <c r="A77" s="24" t="str">
        <f>[2]签字版本!A77</f>
        <v>71</v>
      </c>
      <c r="B77" s="24" t="str">
        <f>[2]签字版本!B77</f>
        <v>吴玉勋</v>
      </c>
      <c r="C77" s="24" t="str">
        <f>SUBSTITUTE([2]签字版本!C77,MID([2]签字版本!C77,7,8),"********")</f>
        <v>352627********1913</v>
      </c>
      <c r="D77" s="25" t="str">
        <f>SUBSTITUTE([2]签字版本!D77,MID([2]签字版本!D77,4,4),"****")</f>
        <v>153****4796</v>
      </c>
      <c r="E77" s="24" t="str">
        <f>[2]签字版本!E77</f>
        <v>岗头村</v>
      </c>
      <c r="F77" s="26">
        <f>[2]签字版本!F77</f>
        <v>4.53</v>
      </c>
      <c r="G77" s="26">
        <f t="shared" si="2"/>
        <v>4.53</v>
      </c>
      <c r="H77" s="26">
        <f t="shared" si="3"/>
        <v>135.9</v>
      </c>
      <c r="I77" s="26">
        <f>[2]签字版本!J77</f>
        <v>27.18</v>
      </c>
      <c r="J77" s="25" t="str">
        <f>SUBSTITUTE([2]签字版本!K77,MID([2]签字版本!K77,9,7),"*******")</f>
        <v>90908210*******0061449</v>
      </c>
      <c r="K77" s="24" t="str">
        <f>[2]签字版本!L77</f>
        <v>连城县农村信用联社罗坊信用社</v>
      </c>
    </row>
    <row r="78" spans="1:11">
      <c r="A78" s="24" t="str">
        <f>[2]签字版本!A78</f>
        <v>72</v>
      </c>
      <c r="B78" s="24" t="str">
        <f>[2]签字版本!B78</f>
        <v>吴火养</v>
      </c>
      <c r="C78" s="24" t="str">
        <f>SUBSTITUTE([2]签字版本!C78,MID([2]签字版本!C78,7,8),"********")</f>
        <v>350825********1911</v>
      </c>
      <c r="D78" s="25" t="str">
        <f>SUBSTITUTE([2]签字版本!D78,MID([2]签字版本!D78,4,4),"****")</f>
        <v>158****2420</v>
      </c>
      <c r="E78" s="24" t="str">
        <f>[2]签字版本!E78</f>
        <v>岗头村</v>
      </c>
      <c r="F78" s="26">
        <f>[2]签字版本!F78</f>
        <v>2.33</v>
      </c>
      <c r="G78" s="26">
        <f t="shared" si="2"/>
        <v>2.33</v>
      </c>
      <c r="H78" s="26">
        <f t="shared" si="3"/>
        <v>69.9</v>
      </c>
      <c r="I78" s="26">
        <f>[2]签字版本!J78</f>
        <v>13.98</v>
      </c>
      <c r="J78" s="25" t="str">
        <f>SUBSTITUTE([2]签字版本!K78,MID([2]签字版本!K78,9,7),"*******")</f>
        <v>90908210*******0061494</v>
      </c>
      <c r="K78" s="24" t="str">
        <f>[2]签字版本!L78</f>
        <v>连城县农村信用联社罗坊信用社</v>
      </c>
    </row>
    <row r="79" spans="1:11">
      <c r="A79" s="24" t="str">
        <f>[2]签字版本!A79</f>
        <v>73</v>
      </c>
      <c r="B79" s="24" t="str">
        <f>[2]签字版本!B79</f>
        <v>吴发扬</v>
      </c>
      <c r="C79" s="24" t="str">
        <f>SUBSTITUTE([2]签字版本!C79,MID([2]签字版本!C79,7,8),"********")</f>
        <v>352627********1911</v>
      </c>
      <c r="D79" s="25" t="str">
        <f>SUBSTITUTE([2]签字版本!D79,MID([2]签字版本!D79,4,4),"****")</f>
        <v>136****4389</v>
      </c>
      <c r="E79" s="24" t="str">
        <f>[2]签字版本!E79</f>
        <v>岗头村</v>
      </c>
      <c r="F79" s="26">
        <f>[2]签字版本!F79</f>
        <v>2.42</v>
      </c>
      <c r="G79" s="26">
        <f t="shared" si="2"/>
        <v>2.42</v>
      </c>
      <c r="H79" s="26">
        <f t="shared" si="3"/>
        <v>72.6</v>
      </c>
      <c r="I79" s="26">
        <f>[2]签字版本!J79</f>
        <v>14.52</v>
      </c>
      <c r="J79" s="25" t="str">
        <f>SUBSTITUTE([2]签字版本!K79,MID([2]签字版本!K79,9,7),"*******")</f>
        <v>90908210*******0061458</v>
      </c>
      <c r="K79" s="24" t="str">
        <f>[2]签字版本!L79</f>
        <v>连城县农村信用联社罗坊信用社</v>
      </c>
    </row>
    <row r="80" spans="1:11">
      <c r="A80" s="24" t="str">
        <f>[2]签字版本!A80</f>
        <v>74</v>
      </c>
      <c r="B80" s="24" t="str">
        <f>[2]签字版本!B80</f>
        <v>吴养辉</v>
      </c>
      <c r="C80" s="24" t="str">
        <f>SUBSTITUTE([2]签字版本!C80,MID([2]签字版本!C80,7,8),"********")</f>
        <v>352627********1910</v>
      </c>
      <c r="D80" s="25" t="str">
        <f>SUBSTITUTE([2]签字版本!D80,MID([2]签字版本!D80,4,4),"****")</f>
        <v>139****3089</v>
      </c>
      <c r="E80" s="24" t="str">
        <f>[2]签字版本!E80</f>
        <v>岗头村</v>
      </c>
      <c r="F80" s="26">
        <f>[2]签字版本!F80</f>
        <v>5.1</v>
      </c>
      <c r="G80" s="26">
        <f t="shared" si="2"/>
        <v>5.1</v>
      </c>
      <c r="H80" s="26">
        <f t="shared" si="3"/>
        <v>153</v>
      </c>
      <c r="I80" s="26">
        <f>[2]签字版本!J80</f>
        <v>30.6</v>
      </c>
      <c r="J80" s="25" t="str">
        <f>SUBSTITUTE([2]签字版本!K80,MID([2]签字版本!K80,9,7),"*******")</f>
        <v>90908210*******0061476</v>
      </c>
      <c r="K80" s="24" t="str">
        <f>[2]签字版本!L80</f>
        <v>连城县农村信用联社罗坊信用社</v>
      </c>
    </row>
    <row r="81" spans="1:11">
      <c r="A81" s="24" t="str">
        <f>[2]签字版本!A81</f>
        <v>75</v>
      </c>
      <c r="B81" s="24" t="str">
        <f>[2]签字版本!B81</f>
        <v>吴柏富</v>
      </c>
      <c r="C81" s="24" t="str">
        <f>SUBSTITUTE([2]签字版本!C81,MID([2]签字版本!C81,7,8),"********")</f>
        <v>352627********1913</v>
      </c>
      <c r="D81" s="25" t="str">
        <f>SUBSTITUTE([2]签字版本!D81,MID([2]签字版本!D81,4,4),"****")</f>
        <v>138****3159</v>
      </c>
      <c r="E81" s="24" t="str">
        <f>[2]签字版本!E81</f>
        <v>岗头村</v>
      </c>
      <c r="F81" s="26">
        <f>[2]签字版本!F81</f>
        <v>6.42</v>
      </c>
      <c r="G81" s="26">
        <f t="shared" si="2"/>
        <v>6.42</v>
      </c>
      <c r="H81" s="26">
        <f t="shared" si="3"/>
        <v>192.6</v>
      </c>
      <c r="I81" s="26">
        <f>[2]签字版本!J81</f>
        <v>38.52</v>
      </c>
      <c r="J81" s="25" t="str">
        <f>SUBSTITUTE([2]签字版本!K81,MID([2]签字版本!K81,9,7),"*******")</f>
        <v>62303611*******6139</v>
      </c>
      <c r="K81" s="24" t="str">
        <f>[2]签字版本!L81</f>
        <v>连城县农村信用联社罗坊信用社</v>
      </c>
    </row>
    <row r="82" spans="1:11">
      <c r="A82" s="24" t="str">
        <f>[2]签字版本!A82</f>
        <v>76</v>
      </c>
      <c r="B82" s="24" t="str">
        <f>[2]签字版本!B82</f>
        <v>吴新生</v>
      </c>
      <c r="C82" s="24" t="str">
        <f>SUBSTITUTE([2]签字版本!C82,MID([2]签字版本!C82,7,8),"********")</f>
        <v>352627********1917</v>
      </c>
      <c r="D82" s="25" t="str">
        <f>SUBSTITUTE([2]签字版本!D82,MID([2]签字版本!D82,4,4),"****")</f>
        <v>136****5820</v>
      </c>
      <c r="E82" s="24" t="str">
        <f>[2]签字版本!E82</f>
        <v>岗头村</v>
      </c>
      <c r="F82" s="26">
        <f>[2]签字版本!F82</f>
        <v>3.91</v>
      </c>
      <c r="G82" s="26">
        <f t="shared" si="2"/>
        <v>3.91</v>
      </c>
      <c r="H82" s="26">
        <f t="shared" si="3"/>
        <v>117.3</v>
      </c>
      <c r="I82" s="26">
        <f>[2]签字版本!J82</f>
        <v>23.46</v>
      </c>
      <c r="J82" s="25" t="str">
        <f>SUBSTITUTE([2]签字版本!K82,MID([2]签字版本!K82,9,7),"*******")</f>
        <v>90908210*******0061387</v>
      </c>
      <c r="K82" s="24" t="str">
        <f>[2]签字版本!L82</f>
        <v>连城县农村信用联社罗坊信用社</v>
      </c>
    </row>
    <row r="83" spans="1:11">
      <c r="A83" s="24" t="str">
        <f>[2]签字版本!A83</f>
        <v>77</v>
      </c>
      <c r="B83" s="24" t="str">
        <f>[2]签字版本!B83</f>
        <v>吴尔祥</v>
      </c>
      <c r="C83" s="24" t="str">
        <f>SUBSTITUTE([2]签字版本!C83,MID([2]签字版本!C83,7,8),"********")</f>
        <v>352627********1910</v>
      </c>
      <c r="D83" s="25" t="str">
        <f>SUBSTITUTE([2]签字版本!D83,MID([2]签字版本!D83,4,4),"****")</f>
        <v>150****3436</v>
      </c>
      <c r="E83" s="24" t="str">
        <f>[2]签字版本!E83</f>
        <v>岗头村</v>
      </c>
      <c r="F83" s="26">
        <f>[2]签字版本!F83</f>
        <v>0.2</v>
      </c>
      <c r="G83" s="26">
        <f t="shared" si="2"/>
        <v>0.2</v>
      </c>
      <c r="H83" s="26">
        <f t="shared" si="3"/>
        <v>6</v>
      </c>
      <c r="I83" s="26">
        <f>[2]签字版本!J83</f>
        <v>1.2</v>
      </c>
      <c r="J83" s="25" t="str">
        <f>SUBSTITUTE([2]签字版本!K83,MID([2]签字版本!K83,9,7),"*******")</f>
        <v>90908210*******0061519</v>
      </c>
      <c r="K83" s="24" t="str">
        <f>[2]签字版本!L83</f>
        <v>连城县农村信用联社罗坊信用社</v>
      </c>
    </row>
    <row r="84" spans="1:11">
      <c r="A84" s="24" t="str">
        <f>[2]签字版本!A84</f>
        <v>78</v>
      </c>
      <c r="B84" s="24" t="str">
        <f>[2]签字版本!B84</f>
        <v>吴长基</v>
      </c>
      <c r="C84" s="24" t="str">
        <f>SUBSTITUTE([2]签字版本!C84,MID([2]签字版本!C84,7,8),"********")</f>
        <v>350825********1919</v>
      </c>
      <c r="D84" s="25" t="str">
        <f>SUBSTITUTE([2]签字版本!D84,MID([2]签字版本!D84,4,4),"****")</f>
        <v/>
      </c>
      <c r="E84" s="24" t="str">
        <f>[2]签字版本!E84</f>
        <v>岗头村</v>
      </c>
      <c r="F84" s="26">
        <f>[2]签字版本!F84</f>
        <v>3.4</v>
      </c>
      <c r="G84" s="26">
        <f t="shared" si="2"/>
        <v>3.4</v>
      </c>
      <c r="H84" s="26">
        <f t="shared" si="3"/>
        <v>102</v>
      </c>
      <c r="I84" s="26">
        <f>[2]签字版本!J84</f>
        <v>20.4</v>
      </c>
      <c r="J84" s="25" t="str">
        <f>SUBSTITUTE([2]签字版本!K84,MID([2]签字版本!K84,9,7),"*******")</f>
        <v>62218405*******4099</v>
      </c>
      <c r="K84" s="24" t="str">
        <f>[2]签字版本!L84</f>
        <v>连城县农村信用联社罗坊信用社</v>
      </c>
    </row>
    <row r="85" spans="1:11">
      <c r="A85" s="24" t="str">
        <f>[2]签字版本!A85</f>
        <v>79</v>
      </c>
      <c r="B85" s="24" t="str">
        <f>[2]签字版本!B85</f>
        <v>吴桂生</v>
      </c>
      <c r="C85" s="24" t="str">
        <f>SUBSTITUTE([2]签字版本!C85,MID([2]签字版本!C85,7,8),"********")</f>
        <v>352627********1919</v>
      </c>
      <c r="D85" s="25" t="str">
        <f>SUBSTITUTE([2]签字版本!D85,MID([2]签字版本!D85,4,4),"****")</f>
        <v>138****9016</v>
      </c>
      <c r="E85" s="24" t="str">
        <f>[2]签字版本!E85</f>
        <v>岗头村</v>
      </c>
      <c r="F85" s="26">
        <f>[2]签字版本!F85</f>
        <v>5.68</v>
      </c>
      <c r="G85" s="26">
        <f t="shared" si="2"/>
        <v>5.68</v>
      </c>
      <c r="H85" s="26">
        <f t="shared" si="3"/>
        <v>170.4</v>
      </c>
      <c r="I85" s="26">
        <f>[2]签字版本!J85</f>
        <v>34.08</v>
      </c>
      <c r="J85" s="25" t="str">
        <f>SUBSTITUTE([2]签字版本!K85,MID([2]签字版本!K85,9,7),"*******")</f>
        <v>90908210*******0060146</v>
      </c>
      <c r="K85" s="24" t="str">
        <f>[2]签字版本!L85</f>
        <v>连城县农村信用联社罗坊信用社</v>
      </c>
    </row>
    <row r="86" spans="1:11">
      <c r="A86" s="24" t="str">
        <f>[2]签字版本!A86</f>
        <v>80</v>
      </c>
      <c r="B86" s="24" t="str">
        <f>[2]签字版本!B86</f>
        <v>吴昌祥</v>
      </c>
      <c r="C86" s="24" t="str">
        <f>SUBSTITUTE([2]签字版本!C86,MID([2]签字版本!C86,7,8),"********")</f>
        <v>352627********1915</v>
      </c>
      <c r="D86" s="25" t="str">
        <f>SUBSTITUTE([2]签字版本!D86,MID([2]签字版本!D86,4,4),"****")</f>
        <v>136****0718</v>
      </c>
      <c r="E86" s="24" t="str">
        <f>[2]签字版本!E86</f>
        <v>岗头村</v>
      </c>
      <c r="F86" s="26">
        <f>[2]签字版本!F86</f>
        <v>0.27</v>
      </c>
      <c r="G86" s="26">
        <f t="shared" si="2"/>
        <v>0.27</v>
      </c>
      <c r="H86" s="26">
        <f t="shared" si="3"/>
        <v>8.1</v>
      </c>
      <c r="I86" s="26">
        <f>[2]签字版本!J86</f>
        <v>1.62</v>
      </c>
      <c r="J86" s="25" t="str">
        <f>SUBSTITUTE([2]签字版本!K86,MID([2]签字版本!K86,9,7),"*******")</f>
        <v>90908210*******0061500</v>
      </c>
      <c r="K86" s="24" t="str">
        <f>[2]签字版本!L86</f>
        <v>连城县农村信用联社罗坊信用社</v>
      </c>
    </row>
    <row r="87" spans="1:11">
      <c r="A87" s="24" t="str">
        <f>[2]签字版本!A87</f>
        <v>81</v>
      </c>
      <c r="B87" s="24" t="str">
        <f>[2]签字版本!B87</f>
        <v>吴昌庭</v>
      </c>
      <c r="C87" s="24" t="str">
        <f>SUBSTITUTE([2]签字版本!C87,MID([2]签字版本!C87,7,8),"********")</f>
        <v>352627********1937</v>
      </c>
      <c r="D87" s="25" t="str">
        <f>SUBSTITUTE([2]签字版本!D87,MID([2]签字版本!D87,4,4),"****")</f>
        <v>312****</v>
      </c>
      <c r="E87" s="24" t="str">
        <f>[2]签字版本!E87</f>
        <v>岗头村</v>
      </c>
      <c r="F87" s="26">
        <f>[2]签字版本!F87</f>
        <v>0.77</v>
      </c>
      <c r="G87" s="26">
        <f t="shared" si="2"/>
        <v>0.77</v>
      </c>
      <c r="H87" s="26">
        <f t="shared" si="3"/>
        <v>23.1</v>
      </c>
      <c r="I87" s="26">
        <f>[2]签字版本!J87</f>
        <v>4.62</v>
      </c>
      <c r="J87" s="25" t="str">
        <f>SUBSTITUTE([2]签字版本!K87,MID([2]签字版本!K87,9,7),"*******")</f>
        <v>90908210*******0062046</v>
      </c>
      <c r="K87" s="24" t="str">
        <f>[2]签字版本!L87</f>
        <v>连城县农村信用联社罗坊信用社</v>
      </c>
    </row>
    <row r="88" spans="1:11">
      <c r="A88" s="24" t="str">
        <f>[2]签字版本!A88</f>
        <v>82</v>
      </c>
      <c r="B88" s="24" t="str">
        <f>[2]签字版本!B88</f>
        <v>吴尔合</v>
      </c>
      <c r="C88" s="24" t="str">
        <f>SUBSTITUTE([2]签字版本!C88,MID([2]签字版本!C88,7,8),"********")</f>
        <v>352627********1919</v>
      </c>
      <c r="D88" s="25" t="str">
        <f>SUBSTITUTE([2]签字版本!D88,MID([2]签字版本!D88,4,4),"****")</f>
        <v>136****0638</v>
      </c>
      <c r="E88" s="24" t="str">
        <f>[2]签字版本!E88</f>
        <v>岗头村</v>
      </c>
      <c r="F88" s="26">
        <f>[2]签字版本!F88</f>
        <v>0.54</v>
      </c>
      <c r="G88" s="26">
        <f t="shared" si="2"/>
        <v>0.54</v>
      </c>
      <c r="H88" s="26">
        <f t="shared" si="3"/>
        <v>16.2</v>
      </c>
      <c r="I88" s="26">
        <f>[2]签字版本!J88</f>
        <v>3.24</v>
      </c>
      <c r="J88" s="25" t="str">
        <f>SUBSTITUTE([2]签字版本!K88,MID([2]签字版本!K88,9,7),"*******")</f>
        <v>90908210*******0062171</v>
      </c>
      <c r="K88" s="24" t="str">
        <f>[2]签字版本!L88</f>
        <v>连城县农村信用联社罗坊信用社</v>
      </c>
    </row>
    <row r="89" spans="1:11">
      <c r="A89" s="24" t="str">
        <f>[2]签字版本!A89</f>
        <v>83</v>
      </c>
      <c r="B89" s="24" t="str">
        <f>[2]签字版本!B89</f>
        <v>李前芬</v>
      </c>
      <c r="C89" s="24" t="str">
        <f>SUBSTITUTE([2]签字版本!C89,MID([2]签字版本!C89,7,8),"********")</f>
        <v>513029********4480</v>
      </c>
      <c r="D89" s="25" t="str">
        <f>SUBSTITUTE([2]签字版本!D89,MID([2]签字版本!D89,4,4),"****")</f>
        <v>312****</v>
      </c>
      <c r="E89" s="24" t="str">
        <f>[2]签字版本!E89</f>
        <v>岗头村</v>
      </c>
      <c r="F89" s="26">
        <f>[2]签字版本!F89</f>
        <v>0.76</v>
      </c>
      <c r="G89" s="26">
        <f t="shared" si="2"/>
        <v>0.76</v>
      </c>
      <c r="H89" s="26">
        <f t="shared" si="3"/>
        <v>22.8</v>
      </c>
      <c r="I89" s="26">
        <f>[2]签字版本!J89</f>
        <v>4.56</v>
      </c>
      <c r="J89" s="25" t="str">
        <f>SUBSTITUTE([2]签字版本!K89,MID([2]签字版本!K89,9,7),"*******")</f>
        <v>90908210*******0064909</v>
      </c>
      <c r="K89" s="24" t="str">
        <f>[2]签字版本!L89</f>
        <v>连城县农村信用联社罗坊信用社</v>
      </c>
    </row>
    <row r="90" spans="1:11">
      <c r="A90" s="24" t="str">
        <f>[2]签字版本!A90</f>
        <v>84</v>
      </c>
      <c r="B90" s="24" t="str">
        <f>[2]签字版本!B90</f>
        <v>吴少泉</v>
      </c>
      <c r="C90" s="24" t="str">
        <f>SUBSTITUTE([2]签字版本!C90,MID([2]签字版本!C90,7,8),"********")</f>
        <v>352627********1917</v>
      </c>
      <c r="D90" s="25" t="str">
        <f>SUBSTITUTE([2]签字版本!D90,MID([2]签字版本!D90,4,4),"****")</f>
        <v>312****</v>
      </c>
      <c r="E90" s="24" t="str">
        <f>[2]签字版本!E90</f>
        <v>岗头村</v>
      </c>
      <c r="F90" s="26">
        <f>[2]签字版本!F90</f>
        <v>2.31</v>
      </c>
      <c r="G90" s="26">
        <f t="shared" si="2"/>
        <v>2.31</v>
      </c>
      <c r="H90" s="26">
        <f t="shared" si="3"/>
        <v>69.3</v>
      </c>
      <c r="I90" s="26">
        <f>[2]签字版本!J90</f>
        <v>13.86</v>
      </c>
      <c r="J90" s="25" t="str">
        <f>SUBSTITUTE([2]签字版本!K90,MID([2]签字版本!K90,9,7),"*******")</f>
        <v>90908210*******0062037</v>
      </c>
      <c r="K90" s="24" t="str">
        <f>[2]签字版本!L90</f>
        <v>连城县农村信用联社罗坊信用社</v>
      </c>
    </row>
    <row r="91" spans="1:11">
      <c r="A91" s="24" t="str">
        <f>[2]签字版本!A91</f>
        <v>85</v>
      </c>
      <c r="B91" s="24" t="str">
        <f>[2]签字版本!B91</f>
        <v>吴昌兴</v>
      </c>
      <c r="C91" s="24" t="str">
        <f>SUBSTITUTE([2]签字版本!C91,MID([2]签字版本!C91,7,8),"********")</f>
        <v>352627********1912</v>
      </c>
      <c r="D91" s="25" t="str">
        <f>SUBSTITUTE([2]签字版本!D91,MID([2]签字版本!D91,4,4),"****")</f>
        <v>312****</v>
      </c>
      <c r="E91" s="24" t="str">
        <f>[2]签字版本!E91</f>
        <v>岗头村</v>
      </c>
      <c r="F91" s="26">
        <f>[2]签字版本!F91</f>
        <v>8.65</v>
      </c>
      <c r="G91" s="26">
        <f t="shared" si="2"/>
        <v>8.65</v>
      </c>
      <c r="H91" s="26">
        <f t="shared" si="3"/>
        <v>259.5</v>
      </c>
      <c r="I91" s="26">
        <f>[2]签字版本!J91</f>
        <v>51.9</v>
      </c>
      <c r="J91" s="25" t="str">
        <f>SUBSTITUTE([2]签字版本!K91,MID([2]签字版本!K91,9,7),"*******")</f>
        <v>62303611*******4113</v>
      </c>
      <c r="K91" s="24" t="str">
        <f>[2]签字版本!L91</f>
        <v>连城县农村信用联社罗坊信用社</v>
      </c>
    </row>
    <row r="92" spans="1:11">
      <c r="A92" s="24" t="str">
        <f>[2]签字版本!A92</f>
        <v>86</v>
      </c>
      <c r="B92" s="24" t="str">
        <f>[2]签字版本!B92</f>
        <v>吴尔天</v>
      </c>
      <c r="C92" s="24" t="str">
        <f>SUBSTITUTE([2]签字版本!C92,MID([2]签字版本!C92,7,8),"********")</f>
        <v>352627********1930</v>
      </c>
      <c r="D92" s="25" t="str">
        <f>SUBSTITUTE([2]签字版本!D92,MID([2]签字版本!D92,4,4),"****")</f>
        <v>187****1980</v>
      </c>
      <c r="E92" s="24" t="str">
        <f>[2]签字版本!E92</f>
        <v>岗头村</v>
      </c>
      <c r="F92" s="26">
        <f>[2]签字版本!F92</f>
        <v>5.02</v>
      </c>
      <c r="G92" s="26">
        <f t="shared" si="2"/>
        <v>5.02</v>
      </c>
      <c r="H92" s="26">
        <f t="shared" si="3"/>
        <v>150.6</v>
      </c>
      <c r="I92" s="26">
        <f>[2]签字版本!J92</f>
        <v>30.12</v>
      </c>
      <c r="J92" s="25" t="str">
        <f>SUBSTITUTE([2]签字版本!K92,MID([2]签字版本!K92,9,7),"*******")</f>
        <v>90908210*******0062288</v>
      </c>
      <c r="K92" s="24" t="str">
        <f>[2]签字版本!L92</f>
        <v>连城县农村信用联社罗坊信用社</v>
      </c>
    </row>
    <row r="93" spans="1:11">
      <c r="A93" s="24" t="str">
        <f>[2]签字版本!A93</f>
        <v>87</v>
      </c>
      <c r="B93" s="24" t="str">
        <f>[2]签字版本!B93</f>
        <v>吴昌发</v>
      </c>
      <c r="C93" s="24" t="str">
        <f>SUBSTITUTE([2]签字版本!C93,MID([2]签字版本!C93,7,8),"********")</f>
        <v>350825********1915</v>
      </c>
      <c r="D93" s="25" t="str">
        <f>SUBSTITUTE([2]签字版本!D93,MID([2]签字版本!D93,4,4),"****")</f>
        <v>177****2652</v>
      </c>
      <c r="E93" s="24" t="str">
        <f>[2]签字版本!E93</f>
        <v>岗头村</v>
      </c>
      <c r="F93" s="26">
        <f>[2]签字版本!F93</f>
        <v>1.62</v>
      </c>
      <c r="G93" s="26">
        <f t="shared" si="2"/>
        <v>1.62</v>
      </c>
      <c r="H93" s="26">
        <f t="shared" si="3"/>
        <v>48.6</v>
      </c>
      <c r="I93" s="26">
        <f>[2]签字版本!J93</f>
        <v>9.72</v>
      </c>
      <c r="J93" s="25" t="str">
        <f>SUBSTITUTE([2]签字版本!K93,MID([2]签字版本!K93,9,7),"*******")</f>
        <v>62218405*******4487</v>
      </c>
      <c r="K93" s="24" t="str">
        <f>[2]签字版本!L93</f>
        <v>连城县农村信用联社罗坊信用社</v>
      </c>
    </row>
    <row r="94" spans="1:11">
      <c r="A94" s="24" t="str">
        <f>[2]签字版本!A94</f>
        <v>88</v>
      </c>
      <c r="B94" s="24" t="str">
        <f>[2]签字版本!B94</f>
        <v>吴尔进</v>
      </c>
      <c r="C94" s="24" t="str">
        <f>SUBSTITUTE([2]签字版本!C94,MID([2]签字版本!C94,7,8),"********")</f>
        <v>352627********1910</v>
      </c>
      <c r="D94" s="25" t="str">
        <f>SUBSTITUTE([2]签字版本!D94,MID([2]签字版本!D94,4,4),"****")</f>
        <v>138****0207</v>
      </c>
      <c r="E94" s="24" t="str">
        <f>[2]签字版本!E94</f>
        <v>岗头村</v>
      </c>
      <c r="F94" s="26">
        <f>[2]签字版本!F94</f>
        <v>4.38</v>
      </c>
      <c r="G94" s="26">
        <f t="shared" si="2"/>
        <v>4.38</v>
      </c>
      <c r="H94" s="26">
        <f t="shared" si="3"/>
        <v>131.4</v>
      </c>
      <c r="I94" s="26">
        <f>[2]签字版本!J94</f>
        <v>26.28</v>
      </c>
      <c r="J94" s="25" t="str">
        <f>SUBSTITUTE([2]签字版本!K94,MID([2]签字版本!K94,9,7),"*******")</f>
        <v>90908210*******0062297</v>
      </c>
      <c r="K94" s="24" t="str">
        <f>[2]签字版本!L94</f>
        <v>连城县农村信用联社罗坊信用社</v>
      </c>
    </row>
    <row r="95" spans="1:11">
      <c r="A95" s="24" t="str">
        <f>[2]签字版本!A95</f>
        <v>89</v>
      </c>
      <c r="B95" s="24" t="str">
        <f>[2]签字版本!B95</f>
        <v>吴尔泉</v>
      </c>
      <c r="C95" s="24" t="str">
        <f>SUBSTITUTE([2]签字版本!C95,MID([2]签字版本!C95,7,8),"********")</f>
        <v>350825********1911</v>
      </c>
      <c r="D95" s="25" t="str">
        <f>SUBSTITUTE([2]签字版本!D95,MID([2]签字版本!D95,4,4),"****")</f>
        <v/>
      </c>
      <c r="E95" s="24" t="str">
        <f>[2]签字版本!E95</f>
        <v>岗头村</v>
      </c>
      <c r="F95" s="26">
        <f>[2]签字版本!F95</f>
        <v>2.36</v>
      </c>
      <c r="G95" s="26">
        <f t="shared" si="2"/>
        <v>2.36</v>
      </c>
      <c r="H95" s="26">
        <f t="shared" si="3"/>
        <v>70.8</v>
      </c>
      <c r="I95" s="26">
        <f>[2]签字版本!J95</f>
        <v>14.16</v>
      </c>
      <c r="J95" s="25" t="str">
        <f>SUBSTITUTE([2]签字版本!K95,MID([2]签字版本!K95,9,7),"*******")</f>
        <v>62218405*******4479</v>
      </c>
      <c r="K95" s="24" t="str">
        <f>[2]签字版本!L95</f>
        <v>连城县农村信用联社罗坊信用社</v>
      </c>
    </row>
    <row r="96" spans="1:11">
      <c r="A96" s="24" t="str">
        <f>[2]签字版本!A96</f>
        <v>90</v>
      </c>
      <c r="B96" s="24" t="str">
        <f>[2]签字版本!B96</f>
        <v>吴春生</v>
      </c>
      <c r="C96" s="24" t="str">
        <f>SUBSTITUTE([2]签字版本!C96,MID([2]签字版本!C96,7,8),"********")</f>
        <v>352627********1910</v>
      </c>
      <c r="D96" s="25" t="str">
        <f>SUBSTITUTE([2]签字版本!D96,MID([2]签字版本!D96,4,4),"****")</f>
        <v>312****</v>
      </c>
      <c r="E96" s="24" t="str">
        <f>[2]签字版本!E96</f>
        <v>岗头村</v>
      </c>
      <c r="F96" s="26">
        <f>[2]签字版本!F96</f>
        <v>2.69</v>
      </c>
      <c r="G96" s="26">
        <f t="shared" si="2"/>
        <v>2.69</v>
      </c>
      <c r="H96" s="26">
        <f t="shared" si="3"/>
        <v>80.7</v>
      </c>
      <c r="I96" s="26">
        <f>[2]签字版本!J96</f>
        <v>16.14</v>
      </c>
      <c r="J96" s="25" t="str">
        <f>SUBSTITUTE([2]签字版本!K96,MID([2]签字版本!K96,9,7),"*******")</f>
        <v>62218401*******6136</v>
      </c>
      <c r="K96" s="24" t="str">
        <f>[2]签字版本!L96</f>
        <v>连城县农村信用联社罗坊信用社</v>
      </c>
    </row>
    <row r="97" spans="1:11">
      <c r="A97" s="24" t="str">
        <f>[2]签字版本!A97</f>
        <v>91</v>
      </c>
      <c r="B97" s="24" t="str">
        <f>[2]签字版本!B97</f>
        <v>吴火盛</v>
      </c>
      <c r="C97" s="24" t="str">
        <f>SUBSTITUTE([2]签字版本!C97,MID([2]签字版本!C97,7,8),"********")</f>
        <v>352627********191X</v>
      </c>
      <c r="D97" s="25" t="str">
        <f>SUBSTITUTE([2]签字版本!D97,MID([2]签字版本!D97,4,4),"****")</f>
        <v/>
      </c>
      <c r="E97" s="24" t="str">
        <f>[2]签字版本!E97</f>
        <v>岗头村</v>
      </c>
      <c r="F97" s="26">
        <f>[2]签字版本!F97</f>
        <v>1.19</v>
      </c>
      <c r="G97" s="26">
        <f t="shared" si="2"/>
        <v>1.19</v>
      </c>
      <c r="H97" s="26">
        <f t="shared" si="3"/>
        <v>35.7</v>
      </c>
      <c r="I97" s="26">
        <f>[2]签字版本!J97</f>
        <v>7.14</v>
      </c>
      <c r="J97" s="25" t="str">
        <f>SUBSTITUTE([2]签字版本!K97,MID([2]签字版本!K97,9,7),"*******")</f>
        <v>62218405*******4875</v>
      </c>
      <c r="K97" s="24" t="str">
        <f>[2]签字版本!L97</f>
        <v>连城县农村信用联社罗坊信用社</v>
      </c>
    </row>
    <row r="98" spans="1:11">
      <c r="A98" s="24" t="str">
        <f>[2]签字版本!A98</f>
        <v>92</v>
      </c>
      <c r="B98" s="24" t="str">
        <f>[2]签字版本!B98</f>
        <v>吴福生</v>
      </c>
      <c r="C98" s="24" t="str">
        <f>SUBSTITUTE([2]签字版本!C98,MID([2]签字版本!C98,7,8),"********")</f>
        <v>350825********1951</v>
      </c>
      <c r="D98" s="25" t="str">
        <f>SUBSTITUTE([2]签字版本!D98,MID([2]签字版本!D98,4,4),"****")</f>
        <v>134****8251</v>
      </c>
      <c r="E98" s="24" t="str">
        <f>[2]签字版本!E98</f>
        <v>岗头村</v>
      </c>
      <c r="F98" s="26">
        <f>[2]签字版本!F98</f>
        <v>5.88</v>
      </c>
      <c r="G98" s="26">
        <f t="shared" si="2"/>
        <v>5.88</v>
      </c>
      <c r="H98" s="26">
        <f t="shared" si="3"/>
        <v>176.4</v>
      </c>
      <c r="I98" s="26">
        <f>[2]签字版本!J98</f>
        <v>35.28</v>
      </c>
      <c r="J98" s="25" t="str">
        <f>SUBSTITUTE([2]签字版本!K98,MID([2]签字版本!K98,9,7),"*******")</f>
        <v>62303611*******3757</v>
      </c>
      <c r="K98" s="24" t="str">
        <f>[2]签字版本!L98</f>
        <v>连城县农村信用联社罗坊信用社</v>
      </c>
    </row>
    <row r="99" spans="1:11">
      <c r="A99" s="24" t="str">
        <f>[2]签字版本!A99</f>
        <v>93</v>
      </c>
      <c r="B99" s="24" t="str">
        <f>[2]签字版本!B99</f>
        <v>吴水钦</v>
      </c>
      <c r="C99" s="24" t="str">
        <f>SUBSTITUTE([2]签字版本!C99,MID([2]签字版本!C99,7,8),"********")</f>
        <v>352627********191X</v>
      </c>
      <c r="D99" s="25" t="str">
        <f>SUBSTITUTE([2]签字版本!D99,MID([2]签字版本!D99,4,4),"****")</f>
        <v>187****9930</v>
      </c>
      <c r="E99" s="24" t="str">
        <f>[2]签字版本!E99</f>
        <v>岗头村</v>
      </c>
      <c r="F99" s="26">
        <f>[2]签字版本!F99</f>
        <v>2.95</v>
      </c>
      <c r="G99" s="26">
        <f t="shared" si="2"/>
        <v>2.95</v>
      </c>
      <c r="H99" s="26">
        <f t="shared" si="3"/>
        <v>88.5</v>
      </c>
      <c r="I99" s="26">
        <f>[2]签字版本!J99</f>
        <v>17.7</v>
      </c>
      <c r="J99" s="25" t="str">
        <f>SUBSTITUTE([2]签字版本!K99,MID([2]签字版本!K99,9,7),"*******")</f>
        <v>90908210*******0062411</v>
      </c>
      <c r="K99" s="24" t="str">
        <f>[2]签字版本!L99</f>
        <v>连城县农村信用联社罗坊信用社</v>
      </c>
    </row>
    <row r="100" spans="1:11">
      <c r="A100" s="24" t="str">
        <f>[2]签字版本!A100</f>
        <v>94</v>
      </c>
      <c r="B100" s="24" t="str">
        <f>[2]签字版本!B100</f>
        <v>吴盛荣</v>
      </c>
      <c r="C100" s="24" t="str">
        <f>SUBSTITUTE([2]签字版本!C100,MID([2]签字版本!C100,7,8),"********")</f>
        <v>352627********1916</v>
      </c>
      <c r="D100" s="25" t="str">
        <f>SUBSTITUTE([2]签字版本!D100,MID([2]签字版本!D100,4,4),"****")</f>
        <v>139****7687</v>
      </c>
      <c r="E100" s="24" t="str">
        <f>[2]签字版本!E100</f>
        <v>岗头村</v>
      </c>
      <c r="F100" s="26">
        <f>[2]签字版本!F100</f>
        <v>5.26</v>
      </c>
      <c r="G100" s="26">
        <f t="shared" si="2"/>
        <v>5.26</v>
      </c>
      <c r="H100" s="26">
        <f t="shared" si="3"/>
        <v>157.8</v>
      </c>
      <c r="I100" s="26">
        <f>[2]签字版本!J100</f>
        <v>31.56</v>
      </c>
      <c r="J100" s="25" t="str">
        <f>SUBSTITUTE([2]签字版本!K100,MID([2]签字版本!K100,9,7),"*******")</f>
        <v>62218401*******6540</v>
      </c>
      <c r="K100" s="24" t="str">
        <f>[2]签字版本!L100</f>
        <v>连城县农村信用联社罗坊信用社</v>
      </c>
    </row>
    <row r="101" spans="1:11">
      <c r="A101" s="24" t="str">
        <f>[2]签字版本!A101</f>
        <v>95</v>
      </c>
      <c r="B101" s="24" t="str">
        <f>[2]签字版本!B101</f>
        <v>吴昌荣</v>
      </c>
      <c r="C101" s="24" t="str">
        <f>SUBSTITUTE([2]签字版本!C101,MID([2]签字版本!C101,7,8),"********")</f>
        <v>352627********1910</v>
      </c>
      <c r="D101" s="25" t="str">
        <f>SUBSTITUTE([2]签字版本!D101,MID([2]签字版本!D101,4,4),"****")</f>
        <v>135****9978</v>
      </c>
      <c r="E101" s="24" t="str">
        <f>[2]签字版本!E101</f>
        <v>岗头村</v>
      </c>
      <c r="F101" s="26">
        <f>[2]签字版本!F101</f>
        <v>5.7</v>
      </c>
      <c r="G101" s="26">
        <f t="shared" si="2"/>
        <v>5.7</v>
      </c>
      <c r="H101" s="26">
        <f t="shared" si="3"/>
        <v>171</v>
      </c>
      <c r="I101" s="26">
        <f>[2]签字版本!J101</f>
        <v>34.2</v>
      </c>
      <c r="J101" s="25" t="str">
        <f>SUBSTITUTE([2]签字版本!K101,MID([2]签字版本!K101,9,7),"*******")</f>
        <v>62303611*******0676</v>
      </c>
      <c r="K101" s="24" t="str">
        <f>[2]签字版本!L101</f>
        <v>连城县农村信用联社罗坊信用社</v>
      </c>
    </row>
    <row r="102" spans="1:11">
      <c r="A102" s="24" t="str">
        <f>[2]签字版本!A102</f>
        <v>96</v>
      </c>
      <c r="B102" s="24" t="str">
        <f>[2]签字版本!B102</f>
        <v>吴树旺</v>
      </c>
      <c r="C102" s="24" t="str">
        <f>SUBSTITUTE([2]签字版本!C102,MID([2]签字版本!C102,7,8),"********")</f>
        <v>352627********1914</v>
      </c>
      <c r="D102" s="25" t="str">
        <f>SUBSTITUTE([2]签字版本!D102,MID([2]签字版本!D102,4,4),"****")</f>
        <v>189****0747</v>
      </c>
      <c r="E102" s="24" t="str">
        <f>[2]签字版本!E102</f>
        <v>岗头村</v>
      </c>
      <c r="F102" s="26">
        <f>[2]签字版本!F102</f>
        <v>5.71</v>
      </c>
      <c r="G102" s="26">
        <f t="shared" si="2"/>
        <v>5.71</v>
      </c>
      <c r="H102" s="26">
        <f t="shared" si="3"/>
        <v>171.3</v>
      </c>
      <c r="I102" s="26">
        <f>[2]签字版本!J102</f>
        <v>34.26</v>
      </c>
      <c r="J102" s="25" t="str">
        <f>SUBSTITUTE([2]签字版本!K102,MID([2]签字版本!K102,9,7),"*******")</f>
        <v>90908210*******0062322</v>
      </c>
      <c r="K102" s="24" t="str">
        <f>[2]签字版本!L102</f>
        <v>连城县农村信用联社罗坊信用社</v>
      </c>
    </row>
    <row r="103" spans="1:11">
      <c r="A103" s="24" t="str">
        <f>[2]签字版本!A103</f>
        <v>97</v>
      </c>
      <c r="B103" s="24" t="str">
        <f>[2]签字版本!B103</f>
        <v>吴金祥</v>
      </c>
      <c r="C103" s="24" t="str">
        <f>SUBSTITUTE([2]签字版本!C103,MID([2]签字版本!C103,7,8),"********")</f>
        <v>352627********191X</v>
      </c>
      <c r="D103" s="25" t="str">
        <f>SUBSTITUTE([2]签字版本!D103,MID([2]签字版本!D103,4,4),"****")</f>
        <v>151****1858</v>
      </c>
      <c r="E103" s="24" t="str">
        <f>[2]签字版本!E103</f>
        <v>岗头村</v>
      </c>
      <c r="F103" s="26">
        <f>[2]签字版本!F103</f>
        <v>6.09</v>
      </c>
      <c r="G103" s="26">
        <f t="shared" si="2"/>
        <v>6.09</v>
      </c>
      <c r="H103" s="26">
        <f t="shared" si="3"/>
        <v>182.7</v>
      </c>
      <c r="I103" s="26">
        <f>[2]签字版本!J103</f>
        <v>36.54</v>
      </c>
      <c r="J103" s="25" t="str">
        <f>SUBSTITUTE([2]签字版本!K103,MID([2]签字版本!K103,9,7),"*******")</f>
        <v>90908210*******0062304</v>
      </c>
      <c r="K103" s="24" t="str">
        <f>[2]签字版本!L103</f>
        <v>连城县农村信用联社罗坊信用社</v>
      </c>
    </row>
    <row r="104" spans="1:11">
      <c r="A104" s="24" t="str">
        <f>[2]签字版本!A104</f>
        <v>98</v>
      </c>
      <c r="B104" s="24" t="str">
        <f>[2]签字版本!B104</f>
        <v>吴尔登</v>
      </c>
      <c r="C104" s="24" t="str">
        <f>SUBSTITUTE([2]签字版本!C104,MID([2]签字版本!C104,7,8),"********")</f>
        <v>352627********1914</v>
      </c>
      <c r="D104" s="25" t="str">
        <f>SUBSTITUTE([2]签字版本!D104,MID([2]签字版本!D104,4,4),"****")</f>
        <v>151****8751</v>
      </c>
      <c r="E104" s="24" t="str">
        <f>[2]签字版本!E104</f>
        <v>岗头村</v>
      </c>
      <c r="F104" s="26">
        <f>[2]签字版本!F104</f>
        <v>2.59</v>
      </c>
      <c r="G104" s="26">
        <f t="shared" si="2"/>
        <v>2.59</v>
      </c>
      <c r="H104" s="26">
        <f t="shared" si="3"/>
        <v>77.7</v>
      </c>
      <c r="I104" s="26">
        <f>[2]签字版本!J104</f>
        <v>15.54</v>
      </c>
      <c r="J104" s="25" t="str">
        <f>SUBSTITUTE([2]签字版本!K104,MID([2]签字版本!K104,9,7),"*******")</f>
        <v>90908210*******0062242</v>
      </c>
      <c r="K104" s="24" t="str">
        <f>[2]签字版本!L104</f>
        <v>连城县农村信用联社罗坊信用社</v>
      </c>
    </row>
    <row r="105" spans="1:11">
      <c r="A105" s="24" t="str">
        <f>[2]签字版本!A105</f>
        <v>99</v>
      </c>
      <c r="B105" s="24" t="str">
        <f>[2]签字版本!B105</f>
        <v>张凤群</v>
      </c>
      <c r="C105" s="24" t="str">
        <f>SUBSTITUTE([2]签字版本!C105,MID([2]签字版本!C105,7,8),"********")</f>
        <v>352627********194X</v>
      </c>
      <c r="D105" s="25" t="str">
        <f>SUBSTITUTE([2]签字版本!D105,MID([2]签字版本!D105,4,4),"****")</f>
        <v>159****8615</v>
      </c>
      <c r="E105" s="24" t="str">
        <f>[2]签字版本!E105</f>
        <v>岗头村</v>
      </c>
      <c r="F105" s="26">
        <f>[2]签字版本!F105</f>
        <v>5.37</v>
      </c>
      <c r="G105" s="26">
        <f t="shared" si="2"/>
        <v>5.37</v>
      </c>
      <c r="H105" s="26">
        <f t="shared" si="3"/>
        <v>161.1</v>
      </c>
      <c r="I105" s="26">
        <f>[2]签字版本!J105</f>
        <v>32.22</v>
      </c>
      <c r="J105" s="25" t="str">
        <f>SUBSTITUTE([2]签字版本!K105,MID([2]签字版本!K105,9,7),"*******")</f>
        <v>62218405*******4834</v>
      </c>
      <c r="K105" s="24" t="str">
        <f>[2]签字版本!L105</f>
        <v>连城县农村信用联社罗坊信用社</v>
      </c>
    </row>
    <row r="106" spans="1:11">
      <c r="A106" s="24" t="str">
        <f>[2]签字版本!A106</f>
        <v>100</v>
      </c>
      <c r="B106" s="24" t="str">
        <f>[2]签字版本!B106</f>
        <v>赖晓东</v>
      </c>
      <c r="C106" s="24" t="str">
        <f>SUBSTITUTE([2]签字版本!C106,MID([2]签字版本!C106,7,8),"********")</f>
        <v>352623********5920</v>
      </c>
      <c r="D106" s="25" t="str">
        <f>SUBSTITUTE([2]签字版本!D106,MID([2]签字版本!D106,4,4),"****")</f>
        <v>312****</v>
      </c>
      <c r="E106" s="24" t="str">
        <f>[2]签字版本!E106</f>
        <v>岗头村</v>
      </c>
      <c r="F106" s="26">
        <f>[2]签字版本!F106</f>
        <v>3.58</v>
      </c>
      <c r="G106" s="26">
        <f t="shared" si="2"/>
        <v>3.58</v>
      </c>
      <c r="H106" s="26">
        <f t="shared" si="3"/>
        <v>107.4</v>
      </c>
      <c r="I106" s="26">
        <f>[2]签字版本!J106</f>
        <v>21.48</v>
      </c>
      <c r="J106" s="25" t="str">
        <f>SUBSTITUTE([2]签字版本!K106,MID([2]签字版本!K106,9,7),"*******")</f>
        <v>62212727*******5048</v>
      </c>
      <c r="K106" s="24" t="str">
        <f>[2]签字版本!L106</f>
        <v>连城县农村信用联社罗坊信用社</v>
      </c>
    </row>
    <row r="107" spans="1:11">
      <c r="A107" s="24" t="str">
        <f>[2]签字版本!A107</f>
        <v>101</v>
      </c>
      <c r="B107" s="24" t="str">
        <f>[2]签字版本!B107</f>
        <v>沈先云</v>
      </c>
      <c r="C107" s="24" t="str">
        <f>SUBSTITUTE([2]签字版本!C107,MID([2]签字版本!C107,7,8),"********")</f>
        <v>352627********1927</v>
      </c>
      <c r="D107" s="25" t="str">
        <f>SUBSTITUTE([2]签字版本!D107,MID([2]签字版本!D107,4,4),"****")</f>
        <v>312****</v>
      </c>
      <c r="E107" s="24" t="str">
        <f>[2]签字版本!E107</f>
        <v>岗头村</v>
      </c>
      <c r="F107" s="26">
        <f>[2]签字版本!F107</f>
        <v>5.34</v>
      </c>
      <c r="G107" s="26">
        <f t="shared" si="2"/>
        <v>5.34</v>
      </c>
      <c r="H107" s="26">
        <f t="shared" si="3"/>
        <v>160.2</v>
      </c>
      <c r="I107" s="26">
        <f>[2]签字版本!J107</f>
        <v>32.04</v>
      </c>
      <c r="J107" s="25" t="str">
        <f>SUBSTITUTE([2]签字版本!K107,MID([2]签字版本!K107,9,7),"*******")</f>
        <v>90908210*******0062466</v>
      </c>
      <c r="K107" s="24" t="str">
        <f>[2]签字版本!L107</f>
        <v>连城县农村信用联社罗坊信用社</v>
      </c>
    </row>
    <row r="108" spans="1:11">
      <c r="A108" s="24" t="str">
        <f>[2]签字版本!A108</f>
        <v>102</v>
      </c>
      <c r="B108" s="24" t="str">
        <f>[2]签字版本!B108</f>
        <v>吴昌龙</v>
      </c>
      <c r="C108" s="24" t="str">
        <f>SUBSTITUTE([2]签字版本!C108,MID([2]签字版本!C108,7,8),"********")</f>
        <v>352627********1915</v>
      </c>
      <c r="D108" s="25" t="str">
        <f>SUBSTITUTE([2]签字版本!D108,MID([2]签字版本!D108,4,4),"****")</f>
        <v/>
      </c>
      <c r="E108" s="24" t="str">
        <f>[2]签字版本!E108</f>
        <v>岗头村</v>
      </c>
      <c r="F108" s="26">
        <f>[2]签字版本!F108</f>
        <v>6.39</v>
      </c>
      <c r="G108" s="26">
        <f t="shared" si="2"/>
        <v>6.39</v>
      </c>
      <c r="H108" s="26">
        <f t="shared" si="3"/>
        <v>191.7</v>
      </c>
      <c r="I108" s="26">
        <f>[2]签字版本!J108</f>
        <v>38.34</v>
      </c>
      <c r="J108" s="25" t="str">
        <f>SUBSTITUTE([2]签字版本!K108,MID([2]签字版本!K108,9,7),"*******")</f>
        <v>62218405*******5328</v>
      </c>
      <c r="K108" s="24" t="str">
        <f>[2]签字版本!L108</f>
        <v>连城县农村信用联社罗坊信用社</v>
      </c>
    </row>
    <row r="109" spans="1:11">
      <c r="A109" s="24" t="str">
        <f>[2]签字版本!A109</f>
        <v>103</v>
      </c>
      <c r="B109" s="24" t="str">
        <f>[2]签字版本!B109</f>
        <v>吴庆才</v>
      </c>
      <c r="C109" s="24" t="str">
        <f>SUBSTITUTE([2]签字版本!C109,MID([2]签字版本!C109,7,8),"********")</f>
        <v>352627********1931</v>
      </c>
      <c r="D109" s="25" t="str">
        <f>SUBSTITUTE([2]签字版本!D109,MID([2]签字版本!D109,4,4),"****")</f>
        <v>150****4483</v>
      </c>
      <c r="E109" s="24" t="str">
        <f>[2]签字版本!E109</f>
        <v>岗头村</v>
      </c>
      <c r="F109" s="26">
        <f>[2]签字版本!F109</f>
        <v>6.24</v>
      </c>
      <c r="G109" s="26">
        <f t="shared" si="2"/>
        <v>6.24</v>
      </c>
      <c r="H109" s="26">
        <f t="shared" si="3"/>
        <v>187.2</v>
      </c>
      <c r="I109" s="26">
        <f>[2]签字版本!J109</f>
        <v>37.44</v>
      </c>
      <c r="J109" s="25" t="str">
        <f>SUBSTITUTE([2]签字版本!K109,MID([2]签字版本!K109,9,7),"*******")</f>
        <v>90908210*******0062750</v>
      </c>
      <c r="K109" s="24" t="str">
        <f>[2]签字版本!L109</f>
        <v>连城县农村信用联社罗坊信用社</v>
      </c>
    </row>
    <row r="110" spans="1:11">
      <c r="A110" s="24" t="str">
        <f>[2]签字版本!A110</f>
        <v>104</v>
      </c>
      <c r="B110" s="24" t="str">
        <f>[2]签字版本!B110</f>
        <v>吴昌平</v>
      </c>
      <c r="C110" s="24" t="str">
        <f>SUBSTITUTE([2]签字版本!C110,MID([2]签字版本!C110,7,8),"********")</f>
        <v>352627********1951</v>
      </c>
      <c r="D110" s="25" t="str">
        <f>SUBSTITUTE([2]签字版本!D110,MID([2]签字版本!D110,4,4),"****")</f>
        <v/>
      </c>
      <c r="E110" s="24" t="str">
        <f>[2]签字版本!E110</f>
        <v>岗头村</v>
      </c>
      <c r="F110" s="26">
        <f>[2]签字版本!F110</f>
        <v>2.08</v>
      </c>
      <c r="G110" s="26">
        <f t="shared" si="2"/>
        <v>2.08</v>
      </c>
      <c r="H110" s="26">
        <f t="shared" si="3"/>
        <v>62.4</v>
      </c>
      <c r="I110" s="26">
        <f>[2]签字版本!J110</f>
        <v>12.48</v>
      </c>
      <c r="J110" s="25" t="str">
        <f>SUBSTITUTE([2]签字版本!K110,MID([2]签字版本!K110,9,7),"*******")</f>
        <v>62218405*******5542</v>
      </c>
      <c r="K110" s="24" t="str">
        <f>[2]签字版本!L110</f>
        <v>连城县农村信用联社罗坊信用社</v>
      </c>
    </row>
    <row r="111" spans="1:11">
      <c r="A111" s="24" t="str">
        <f>[2]签字版本!A111</f>
        <v>105</v>
      </c>
      <c r="B111" s="24" t="str">
        <f>[2]签字版本!B111</f>
        <v>吴金发</v>
      </c>
      <c r="C111" s="24" t="str">
        <f>SUBSTITUTE([2]签字版本!C111,MID([2]签字版本!C111,7,8),"********")</f>
        <v>352627********1916</v>
      </c>
      <c r="D111" s="25" t="str">
        <f>SUBSTITUTE([2]签字版本!D111,MID([2]签字版本!D111,4,4),"****")</f>
        <v>312****</v>
      </c>
      <c r="E111" s="24" t="str">
        <f>[2]签字版本!E111</f>
        <v>岗头村</v>
      </c>
      <c r="F111" s="26">
        <f>[2]签字版本!F111</f>
        <v>3.33</v>
      </c>
      <c r="G111" s="26">
        <f t="shared" si="2"/>
        <v>3.33</v>
      </c>
      <c r="H111" s="26">
        <f t="shared" si="3"/>
        <v>99.9</v>
      </c>
      <c r="I111" s="26">
        <f>[2]签字版本!J111</f>
        <v>19.98</v>
      </c>
      <c r="J111" s="25" t="str">
        <f>SUBSTITUTE([2]签字版本!K111,MID([2]签字版本!K111,9,7),"*******")</f>
        <v>90908210*******0062698</v>
      </c>
      <c r="K111" s="24" t="str">
        <f>[2]签字版本!L111</f>
        <v>连城县农村信用联社罗坊信用社</v>
      </c>
    </row>
    <row r="112" spans="1:11">
      <c r="A112" s="24" t="str">
        <f>[2]签字版本!A112</f>
        <v>106</v>
      </c>
      <c r="B112" s="24" t="str">
        <f>[2]签字版本!B112</f>
        <v>吴进发</v>
      </c>
      <c r="C112" s="24" t="str">
        <f>SUBSTITUTE([2]签字版本!C112,MID([2]签字版本!C112,7,8),"********")</f>
        <v>352627********1916</v>
      </c>
      <c r="D112" s="25" t="str">
        <f>SUBSTITUTE([2]签字版本!D112,MID([2]签字版本!D112,4,4),"****")</f>
        <v>134****9246</v>
      </c>
      <c r="E112" s="24" t="str">
        <f>[2]签字版本!E112</f>
        <v>岗头村</v>
      </c>
      <c r="F112" s="26">
        <f>[2]签字版本!F112</f>
        <v>2.18</v>
      </c>
      <c r="G112" s="26">
        <f t="shared" si="2"/>
        <v>2.18</v>
      </c>
      <c r="H112" s="26">
        <f t="shared" si="3"/>
        <v>65.4</v>
      </c>
      <c r="I112" s="26">
        <f>[2]签字版本!J112</f>
        <v>13.08</v>
      </c>
      <c r="J112" s="25" t="str">
        <f>SUBSTITUTE([2]签字版本!K112,MID([2]签字版本!K112,9,7),"*******")</f>
        <v>90908210*******0062723</v>
      </c>
      <c r="K112" s="24" t="str">
        <f>[2]签字版本!L112</f>
        <v>连城县农村信用联社罗坊信用社</v>
      </c>
    </row>
    <row r="113" spans="1:11">
      <c r="A113" s="24" t="str">
        <f>[2]签字版本!A113</f>
        <v>107</v>
      </c>
      <c r="B113" s="24" t="str">
        <f>[2]签字版本!B113</f>
        <v>吴华清</v>
      </c>
      <c r="C113" s="24" t="str">
        <f>SUBSTITUTE([2]签字版本!C113,MID([2]签字版本!C113,7,8),"********")</f>
        <v>350825********1921</v>
      </c>
      <c r="D113" s="25" t="str">
        <f>SUBSTITUTE([2]签字版本!D113,MID([2]签字版本!D113,4,4),"****")</f>
        <v>312****</v>
      </c>
      <c r="E113" s="24" t="str">
        <f>[2]签字版本!E113</f>
        <v>岗头村</v>
      </c>
      <c r="F113" s="26">
        <f>[2]签字版本!F113</f>
        <v>3.59</v>
      </c>
      <c r="G113" s="26">
        <f t="shared" si="2"/>
        <v>3.59</v>
      </c>
      <c r="H113" s="26">
        <f t="shared" si="3"/>
        <v>107.7</v>
      </c>
      <c r="I113" s="26">
        <f>[2]签字版本!J113</f>
        <v>21.54</v>
      </c>
      <c r="J113" s="25" t="str">
        <f>SUBSTITUTE([2]签字版本!K113,MID([2]签字版本!K113,9,7),"*******")</f>
        <v>62218405*******6291</v>
      </c>
      <c r="K113" s="24" t="str">
        <f>[2]签字版本!L113</f>
        <v>连城县农村信用联社罗坊信用社</v>
      </c>
    </row>
    <row r="114" spans="1:11">
      <c r="A114" s="24" t="str">
        <f>[2]签字版本!A114</f>
        <v>108</v>
      </c>
      <c r="B114" s="24" t="str">
        <f>[2]签字版本!B114</f>
        <v>吴桂发</v>
      </c>
      <c r="C114" s="24" t="str">
        <f>SUBSTITUTE([2]签字版本!C114,MID([2]签字版本!C114,7,8),"********")</f>
        <v>352627********1919</v>
      </c>
      <c r="D114" s="25" t="str">
        <f>SUBSTITUTE([2]签字版本!D114,MID([2]签字版本!D114,4,4),"****")</f>
        <v>139****4838</v>
      </c>
      <c r="E114" s="24" t="str">
        <f>[2]签字版本!E114</f>
        <v>岗头村</v>
      </c>
      <c r="F114" s="26">
        <f>[2]签字版本!F114</f>
        <v>3.09</v>
      </c>
      <c r="G114" s="26">
        <f t="shared" si="2"/>
        <v>3.09</v>
      </c>
      <c r="H114" s="26">
        <f t="shared" si="3"/>
        <v>92.7</v>
      </c>
      <c r="I114" s="26">
        <f>[2]签字版本!J114</f>
        <v>18.54</v>
      </c>
      <c r="J114" s="25" t="str">
        <f>SUBSTITUTE([2]签字版本!K114,MID([2]签字版本!K114,9,7),"*******")</f>
        <v>90908210*******0062670</v>
      </c>
      <c r="K114" s="24" t="str">
        <f>[2]签字版本!L114</f>
        <v>连城县农村信用联社罗坊信用社</v>
      </c>
    </row>
    <row r="115" spans="1:11">
      <c r="A115" s="24" t="str">
        <f>[2]签字版本!A115</f>
        <v>109</v>
      </c>
      <c r="B115" s="24" t="str">
        <f>[2]签字版本!B115</f>
        <v>吴寿南</v>
      </c>
      <c r="C115" s="24" t="str">
        <f>SUBSTITUTE([2]签字版本!C115,MID([2]签字版本!C115,7,8),"********")</f>
        <v>352627********1913</v>
      </c>
      <c r="D115" s="25" t="str">
        <f>SUBSTITUTE([2]签字版本!D115,MID([2]签字版本!D115,4,4),"****")</f>
        <v>312****</v>
      </c>
      <c r="E115" s="24" t="str">
        <f>[2]签字版本!E115</f>
        <v>岗头村</v>
      </c>
      <c r="F115" s="26">
        <f>[2]签字版本!F115</f>
        <v>1.49</v>
      </c>
      <c r="G115" s="26">
        <f t="shared" si="2"/>
        <v>1.49</v>
      </c>
      <c r="H115" s="26">
        <f t="shared" si="3"/>
        <v>44.7</v>
      </c>
      <c r="I115" s="26">
        <f>[2]签字版本!J115</f>
        <v>8.94</v>
      </c>
      <c r="J115" s="25" t="str">
        <f>SUBSTITUTE([2]签字版本!K115,MID([2]签字版本!K115,9,7),"*******")</f>
        <v>90908210*******0062661</v>
      </c>
      <c r="K115" s="24" t="str">
        <f>[2]签字版本!L115</f>
        <v>连城县农村信用联社罗坊信用社</v>
      </c>
    </row>
    <row r="116" spans="1:11">
      <c r="A116" s="24" t="str">
        <f>[2]签字版本!A116</f>
        <v>110</v>
      </c>
      <c r="B116" s="24" t="str">
        <f>[2]签字版本!B116</f>
        <v>吴尔清</v>
      </c>
      <c r="C116" s="24" t="str">
        <f>SUBSTITUTE([2]签字版本!C116,MID([2]签字版本!C116,7,8),"********")</f>
        <v>352627********1918</v>
      </c>
      <c r="D116" s="25" t="str">
        <f>SUBSTITUTE([2]签字版本!D116,MID([2]签字版本!D116,4,4),"****")</f>
        <v>158****8428</v>
      </c>
      <c r="E116" s="24" t="str">
        <f>[2]签字版本!E116</f>
        <v>岗头村</v>
      </c>
      <c r="F116" s="26">
        <f>[2]签字版本!F116</f>
        <v>3.83</v>
      </c>
      <c r="G116" s="26">
        <f t="shared" si="2"/>
        <v>3.83</v>
      </c>
      <c r="H116" s="26">
        <f t="shared" si="3"/>
        <v>114.9</v>
      </c>
      <c r="I116" s="26">
        <f>[2]签字版本!J116</f>
        <v>22.98</v>
      </c>
      <c r="J116" s="25" t="str">
        <f>SUBSTITUTE([2]签字版本!K116,MID([2]签字版本!K116,9,7),"*******")</f>
        <v>90908210*******0062572</v>
      </c>
      <c r="K116" s="24" t="str">
        <f>[2]签字版本!L116</f>
        <v>连城县农村信用联社罗坊信用社</v>
      </c>
    </row>
    <row r="117" spans="1:11">
      <c r="A117" s="24" t="str">
        <f>[2]签字版本!A117</f>
        <v>111</v>
      </c>
      <c r="B117" s="24" t="str">
        <f>[2]签字版本!B117</f>
        <v>马桂莲</v>
      </c>
      <c r="C117" s="24" t="str">
        <f>SUBSTITUTE([2]签字版本!C117,MID([2]签字版本!C117,7,8),"********")</f>
        <v>352627********192X</v>
      </c>
      <c r="D117" s="25" t="str">
        <f>SUBSTITUTE([2]签字版本!D117,MID([2]签字版本!D117,4,4),"****")</f>
        <v>135****6748</v>
      </c>
      <c r="E117" s="24" t="str">
        <f>[2]签字版本!E117</f>
        <v>岗头村</v>
      </c>
      <c r="F117" s="26">
        <f>[2]签字版本!F117</f>
        <v>2.93</v>
      </c>
      <c r="G117" s="26">
        <f t="shared" si="2"/>
        <v>2.93</v>
      </c>
      <c r="H117" s="26">
        <f t="shared" si="3"/>
        <v>87.9</v>
      </c>
      <c r="I117" s="26">
        <f>[2]签字版本!J117</f>
        <v>17.58</v>
      </c>
      <c r="J117" s="25" t="str">
        <f>SUBSTITUTE([2]签字版本!K117,MID([2]签字版本!K117,9,7),"*******")</f>
        <v>62218405*******5427</v>
      </c>
      <c r="K117" s="24" t="str">
        <f>[2]签字版本!L117</f>
        <v>连城县农村信用联社罗坊信用社</v>
      </c>
    </row>
    <row r="118" spans="1:11">
      <c r="A118" s="24" t="str">
        <f>[2]签字版本!A118</f>
        <v>112</v>
      </c>
      <c r="B118" s="24" t="str">
        <f>[2]签字版本!B118</f>
        <v>吴昌奎</v>
      </c>
      <c r="C118" s="24" t="str">
        <f>SUBSTITUTE([2]签字版本!C118,MID([2]签字版本!C118,7,8),"********")</f>
        <v>352627********1919</v>
      </c>
      <c r="D118" s="25" t="str">
        <f>SUBSTITUTE([2]签字版本!D118,MID([2]签字版本!D118,4,4),"****")</f>
        <v>312****</v>
      </c>
      <c r="E118" s="24" t="str">
        <f>[2]签字版本!E118</f>
        <v>岗头村</v>
      </c>
      <c r="F118" s="26">
        <f>[2]签字版本!F118</f>
        <v>4.71</v>
      </c>
      <c r="G118" s="26">
        <f t="shared" si="2"/>
        <v>4.71</v>
      </c>
      <c r="H118" s="26">
        <f t="shared" si="3"/>
        <v>141.3</v>
      </c>
      <c r="I118" s="26">
        <f>[2]签字版本!J118</f>
        <v>28.26</v>
      </c>
      <c r="J118" s="25" t="str">
        <f>SUBSTITUTE([2]签字版本!K118,MID([2]签字版本!K118,9,7),"*******")</f>
        <v>90908210*******0062689</v>
      </c>
      <c r="K118" s="24" t="str">
        <f>[2]签字版本!L118</f>
        <v>连城县农村信用联社罗坊信用社</v>
      </c>
    </row>
    <row r="119" spans="1:11">
      <c r="A119" s="24" t="str">
        <f>[2]签字版本!A119</f>
        <v>113</v>
      </c>
      <c r="B119" s="24" t="str">
        <f>[2]签字版本!B119</f>
        <v>吴尔金</v>
      </c>
      <c r="C119" s="24" t="str">
        <f>SUBSTITUTE([2]签字版本!C119,MID([2]签字版本!C119,7,8),"********")</f>
        <v>352627********1913</v>
      </c>
      <c r="D119" s="25" t="str">
        <f>SUBSTITUTE([2]签字版本!D119,MID([2]签字版本!D119,4,4),"****")</f>
        <v>135****2937</v>
      </c>
      <c r="E119" s="24" t="str">
        <f>[2]签字版本!E119</f>
        <v>岗头村</v>
      </c>
      <c r="F119" s="26">
        <f>[2]签字版本!F119</f>
        <v>5.9</v>
      </c>
      <c r="G119" s="26">
        <f t="shared" si="2"/>
        <v>5.9</v>
      </c>
      <c r="H119" s="26">
        <f t="shared" si="3"/>
        <v>177</v>
      </c>
      <c r="I119" s="26">
        <f>[2]签字版本!J119</f>
        <v>35.4</v>
      </c>
      <c r="J119" s="25" t="str">
        <f>SUBSTITUTE([2]签字版本!K119,MID([2]签字版本!K119,9,7),"*******")</f>
        <v>90908210*******0062625</v>
      </c>
      <c r="K119" s="24" t="str">
        <f>[2]签字版本!L119</f>
        <v>连城县农村信用联社罗坊信用社</v>
      </c>
    </row>
    <row r="120" spans="1:11">
      <c r="A120" s="24" t="str">
        <f>[2]签字版本!A120</f>
        <v>114</v>
      </c>
      <c r="B120" s="24" t="str">
        <f>[2]签字版本!B120</f>
        <v>吴尔才</v>
      </c>
      <c r="C120" s="24" t="str">
        <f>SUBSTITUTE([2]签字版本!C120,MID([2]签字版本!C120,7,8),"********")</f>
        <v>352627********1916</v>
      </c>
      <c r="D120" s="25" t="str">
        <f>SUBSTITUTE([2]签字版本!D120,MID([2]签字版本!D120,4,4),"****")</f>
        <v>159****0137</v>
      </c>
      <c r="E120" s="24" t="str">
        <f>[2]签字版本!E120</f>
        <v>岗头村</v>
      </c>
      <c r="F120" s="26">
        <f>[2]签字版本!F120</f>
        <v>4.9</v>
      </c>
      <c r="G120" s="26">
        <f t="shared" si="2"/>
        <v>4.9</v>
      </c>
      <c r="H120" s="26">
        <f t="shared" si="3"/>
        <v>147</v>
      </c>
      <c r="I120" s="26">
        <f>[2]签字版本!J120</f>
        <v>29.4</v>
      </c>
      <c r="J120" s="25" t="str">
        <f>SUBSTITUTE([2]签字版本!K120,MID([2]签字版本!K120,9,7),"*******")</f>
        <v>90908210*******0060262</v>
      </c>
      <c r="K120" s="24" t="str">
        <f>[2]签字版本!L120</f>
        <v>连城县农村信用联社罗坊信用社</v>
      </c>
    </row>
    <row r="121" spans="1:11">
      <c r="A121" s="24" t="str">
        <f>[2]签字版本!A121</f>
        <v>115</v>
      </c>
      <c r="B121" s="24" t="str">
        <f>[2]签字版本!B121</f>
        <v>吴进漳</v>
      </c>
      <c r="C121" s="24" t="str">
        <f>SUBSTITUTE([2]签字版本!C121,MID([2]签字版本!C121,7,8),"********")</f>
        <v>352627********1911</v>
      </c>
      <c r="D121" s="25" t="str">
        <f>SUBSTITUTE([2]签字版本!D121,MID([2]签字版本!D121,4,4),"****")</f>
        <v>158****6385</v>
      </c>
      <c r="E121" s="24" t="str">
        <f>[2]签字版本!E121</f>
        <v>岗头村</v>
      </c>
      <c r="F121" s="26">
        <f>[2]签字版本!F121</f>
        <v>3.49</v>
      </c>
      <c r="G121" s="26">
        <f t="shared" si="2"/>
        <v>3.49</v>
      </c>
      <c r="H121" s="26">
        <f t="shared" si="3"/>
        <v>104.7</v>
      </c>
      <c r="I121" s="26">
        <f>[2]签字版本!J121</f>
        <v>20.94</v>
      </c>
      <c r="J121" s="25" t="str">
        <f>SUBSTITUTE([2]签字版本!K121,MID([2]签字版本!K121,9,7),"*******")</f>
        <v>62218405*******7474</v>
      </c>
      <c r="K121" s="24" t="str">
        <f>[2]签字版本!L121</f>
        <v>连城县农村信用联社罗坊信用社</v>
      </c>
    </row>
    <row r="122" spans="1:11">
      <c r="A122" s="24" t="str">
        <f>[2]签字版本!A122</f>
        <v>116</v>
      </c>
      <c r="B122" s="24" t="str">
        <f>[2]签字版本!B122</f>
        <v>吴进升</v>
      </c>
      <c r="C122" s="24" t="str">
        <f>SUBSTITUTE([2]签字版本!C122,MID([2]签字版本!C122,7,8),"********")</f>
        <v>352627********1913</v>
      </c>
      <c r="D122" s="25" t="str">
        <f>SUBSTITUTE([2]签字版本!D122,MID([2]签字版本!D122,4,4),"****")</f>
        <v>312****</v>
      </c>
      <c r="E122" s="24" t="str">
        <f>[2]签字版本!E122</f>
        <v>岗头村</v>
      </c>
      <c r="F122" s="26">
        <f>[2]签字版本!F122</f>
        <v>3</v>
      </c>
      <c r="G122" s="26">
        <f t="shared" si="2"/>
        <v>3</v>
      </c>
      <c r="H122" s="26">
        <f t="shared" si="3"/>
        <v>90</v>
      </c>
      <c r="I122" s="26">
        <f>[2]签字版本!J122</f>
        <v>18</v>
      </c>
      <c r="J122" s="25" t="str">
        <f>SUBSTITUTE([2]签字版本!K122,MID([2]签字版本!K122,9,7),"*******")</f>
        <v>90908210*******0062554</v>
      </c>
      <c r="K122" s="24" t="str">
        <f>[2]签字版本!L122</f>
        <v>连城县农村信用联社罗坊信用社</v>
      </c>
    </row>
    <row r="123" spans="1:11">
      <c r="A123" s="24" t="str">
        <f>[2]签字版本!A123</f>
        <v>117</v>
      </c>
      <c r="B123" s="24" t="str">
        <f>[2]签字版本!B123</f>
        <v>吴进文</v>
      </c>
      <c r="C123" s="24" t="str">
        <f>SUBSTITUTE([2]签字版本!C123,MID([2]签字版本!C123,7,8),"********")</f>
        <v>352627********191X</v>
      </c>
      <c r="D123" s="25" t="str">
        <f>SUBSTITUTE([2]签字版本!D123,MID([2]签字版本!D123,4,4),"****")</f>
        <v>312****</v>
      </c>
      <c r="E123" s="24" t="str">
        <f>[2]签字版本!E123</f>
        <v>岗头村</v>
      </c>
      <c r="F123" s="26">
        <f>[2]签字版本!F123</f>
        <v>2.57</v>
      </c>
      <c r="G123" s="26">
        <f t="shared" si="2"/>
        <v>2.57</v>
      </c>
      <c r="H123" s="26">
        <f t="shared" si="3"/>
        <v>77.1</v>
      </c>
      <c r="I123" s="26">
        <f>[2]签字版本!J123</f>
        <v>15.42</v>
      </c>
      <c r="J123" s="25" t="str">
        <f>SUBSTITUTE([2]签字版本!K123,MID([2]签字版本!K123,9,7),"*******")</f>
        <v>90908210*******0062778</v>
      </c>
      <c r="K123" s="24" t="str">
        <f>[2]签字版本!L123</f>
        <v>连城县农村信用联社罗坊信用社</v>
      </c>
    </row>
    <row r="124" spans="1:11">
      <c r="A124" s="24" t="str">
        <f>[2]签字版本!A124</f>
        <v>118</v>
      </c>
      <c r="B124" s="24" t="str">
        <f>[2]签字版本!B124</f>
        <v>吴昌水</v>
      </c>
      <c r="C124" s="24" t="str">
        <f>SUBSTITUTE([2]签字版本!C124,MID([2]签字版本!C124,7,8),"********")</f>
        <v>350825********1910</v>
      </c>
      <c r="D124" s="25" t="str">
        <f>SUBSTITUTE([2]签字版本!D124,MID([2]签字版本!D124,4,4),"****")</f>
        <v/>
      </c>
      <c r="E124" s="24" t="str">
        <f>[2]签字版本!E124</f>
        <v>岗头村</v>
      </c>
      <c r="F124" s="26">
        <f>[2]签字版本!F124</f>
        <v>4.61</v>
      </c>
      <c r="G124" s="26">
        <f t="shared" si="2"/>
        <v>4.61</v>
      </c>
      <c r="H124" s="26">
        <f t="shared" si="3"/>
        <v>138.3</v>
      </c>
      <c r="I124" s="26">
        <f>[2]签字版本!J124</f>
        <v>27.66</v>
      </c>
      <c r="J124" s="25" t="str">
        <f>SUBSTITUTE([2]签字版本!K124,MID([2]签字版本!K124,9,7),"*******")</f>
        <v>62170019*******1582</v>
      </c>
      <c r="K124" s="24" t="str">
        <f>[2]签字版本!L124</f>
        <v>连城县农村信用联社罗坊信用社</v>
      </c>
    </row>
    <row r="125" spans="1:11">
      <c r="A125" s="24" t="str">
        <f>[2]签字版本!A125</f>
        <v>119</v>
      </c>
      <c r="B125" s="24" t="str">
        <f>[2]签字版本!B125</f>
        <v>吴洁松</v>
      </c>
      <c r="C125" s="24" t="str">
        <f>SUBSTITUTE([2]签字版本!C125,MID([2]签字版本!C125,7,8),"********")</f>
        <v>350825********1958</v>
      </c>
      <c r="D125" s="25" t="str">
        <f>SUBSTITUTE([2]签字版本!D125,MID([2]签字版本!D125,4,4),"****")</f>
        <v/>
      </c>
      <c r="E125" s="24" t="str">
        <f>[2]签字版本!E125</f>
        <v>岗头村</v>
      </c>
      <c r="F125" s="26">
        <f>[2]签字版本!F125</f>
        <v>1.42</v>
      </c>
      <c r="G125" s="26">
        <f t="shared" si="2"/>
        <v>1.42</v>
      </c>
      <c r="H125" s="26">
        <f t="shared" si="3"/>
        <v>42.6</v>
      </c>
      <c r="I125" s="26">
        <f>[2]签字版本!J125</f>
        <v>8.52</v>
      </c>
      <c r="J125" s="25" t="str">
        <f>SUBSTITUTE([2]签字版本!K125,MID([2]签字版本!K125,9,7),"*******")</f>
        <v>62146718*******6673</v>
      </c>
      <c r="K125" s="24" t="str">
        <f>[2]签字版本!L125</f>
        <v>连城县农村信用联社罗坊信用社</v>
      </c>
    </row>
    <row r="126" spans="1:11">
      <c r="A126" s="24" t="str">
        <f>[2]签字版本!A126</f>
        <v>120</v>
      </c>
      <c r="B126" s="24" t="str">
        <f>[2]签字版本!B126</f>
        <v>吴东明</v>
      </c>
      <c r="C126" s="24" t="str">
        <f>SUBSTITUTE([2]签字版本!C126,MID([2]签字版本!C126,7,8),"********")</f>
        <v>352627********191X</v>
      </c>
      <c r="D126" s="25" t="str">
        <f>SUBSTITUTE([2]签字版本!D126,MID([2]签字版本!D126,4,4),"****")</f>
        <v>151****2084</v>
      </c>
      <c r="E126" s="24" t="str">
        <f>[2]签字版本!E126</f>
        <v>岗头村</v>
      </c>
      <c r="F126" s="26">
        <f>[2]签字版本!F126</f>
        <v>4.37</v>
      </c>
      <c r="G126" s="26">
        <f t="shared" si="2"/>
        <v>4.37</v>
      </c>
      <c r="H126" s="26">
        <f t="shared" si="3"/>
        <v>131.1</v>
      </c>
      <c r="I126" s="26">
        <f>[2]签字版本!J126</f>
        <v>26.22</v>
      </c>
      <c r="J126" s="25" t="str">
        <f>SUBSTITUTE([2]签字版本!K126,MID([2]签字版本!K126,9,7),"*******")</f>
        <v>90908210*******0062509</v>
      </c>
      <c r="K126" s="24" t="str">
        <f>[2]签字版本!L126</f>
        <v>连城县农村信用联社罗坊信用社</v>
      </c>
    </row>
    <row r="127" spans="1:11">
      <c r="A127" s="24" t="str">
        <f>[2]签字版本!A127</f>
        <v>121</v>
      </c>
      <c r="B127" s="24" t="str">
        <f>[2]签字版本!B127</f>
        <v>吴昌辉</v>
      </c>
      <c r="C127" s="24" t="str">
        <f>SUBSTITUTE([2]签字版本!C127,MID([2]签字版本!C127,7,8),"********")</f>
        <v>352627********1915</v>
      </c>
      <c r="D127" s="25" t="str">
        <f>SUBSTITUTE([2]签字版本!D127,MID([2]签字版本!D127,4,4),"****")</f>
        <v>158****4498</v>
      </c>
      <c r="E127" s="24" t="str">
        <f>[2]签字版本!E127</f>
        <v>岗头村</v>
      </c>
      <c r="F127" s="26">
        <f>[2]签字版本!F127</f>
        <v>4.55</v>
      </c>
      <c r="G127" s="26">
        <f t="shared" si="2"/>
        <v>4.55</v>
      </c>
      <c r="H127" s="26">
        <f t="shared" si="3"/>
        <v>136.5</v>
      </c>
      <c r="I127" s="26">
        <f>[2]签字版本!J127</f>
        <v>27.3</v>
      </c>
      <c r="J127" s="25" t="str">
        <f>SUBSTITUTE([2]签字版本!K127,MID([2]签字版本!K127,9,7),"*******")</f>
        <v>90908210*******0062536</v>
      </c>
      <c r="K127" s="24" t="str">
        <f>[2]签字版本!L127</f>
        <v>连城县农村信用联社罗坊信用社</v>
      </c>
    </row>
    <row r="128" spans="1:11">
      <c r="A128" s="24" t="str">
        <f>[2]签字版本!A128</f>
        <v>122</v>
      </c>
      <c r="B128" s="24" t="str">
        <f>[2]签字版本!B128</f>
        <v>吴昌贵</v>
      </c>
      <c r="C128" s="24" t="str">
        <f>SUBSTITUTE([2]签字版本!C128,MID([2]签字版本!C128,7,8),"********")</f>
        <v>352627********1919</v>
      </c>
      <c r="D128" s="25" t="str">
        <f>SUBSTITUTE([2]签字版本!D128,MID([2]签字版本!D128,4,4),"****")</f>
        <v>181****6390</v>
      </c>
      <c r="E128" s="24" t="str">
        <f>[2]签字版本!E128</f>
        <v>岗头村</v>
      </c>
      <c r="F128" s="26">
        <f>[2]签字版本!F128</f>
        <v>1.57</v>
      </c>
      <c r="G128" s="26">
        <f t="shared" si="2"/>
        <v>1.57</v>
      </c>
      <c r="H128" s="26">
        <f t="shared" si="3"/>
        <v>47.1</v>
      </c>
      <c r="I128" s="26">
        <f>[2]签字版本!J128</f>
        <v>9.42</v>
      </c>
      <c r="J128" s="25" t="str">
        <f>SUBSTITUTE([2]签字版本!K128,MID([2]签字版本!K128,9,7),"*******")</f>
        <v>90908210*******0062518</v>
      </c>
      <c r="K128" s="24" t="str">
        <f>[2]签字版本!L128</f>
        <v>连城县农村信用联社罗坊信用社</v>
      </c>
    </row>
    <row r="129" spans="1:11">
      <c r="A129" s="24" t="str">
        <f>[2]签字版本!A129</f>
        <v>123</v>
      </c>
      <c r="B129" s="24" t="str">
        <f>[2]签字版本!B129</f>
        <v>罗春兰</v>
      </c>
      <c r="C129" s="24" t="str">
        <f>SUBSTITUTE([2]签字版本!C129,MID([2]签字版本!C129,7,8),"********")</f>
        <v>352627********1925</v>
      </c>
      <c r="D129" s="25" t="str">
        <f>SUBSTITUTE([2]签字版本!D129,MID([2]签字版本!D129,4,4),"****")</f>
        <v>312****</v>
      </c>
      <c r="E129" s="24" t="str">
        <f>[2]签字版本!E129</f>
        <v>岗头村</v>
      </c>
      <c r="F129" s="26">
        <f>[2]签字版本!F129</f>
        <v>0.73</v>
      </c>
      <c r="G129" s="26">
        <f t="shared" si="2"/>
        <v>0.73</v>
      </c>
      <c r="H129" s="26">
        <f t="shared" si="3"/>
        <v>21.9</v>
      </c>
      <c r="I129" s="26">
        <f>[2]签字版本!J129</f>
        <v>4.38</v>
      </c>
      <c r="J129" s="25" t="str">
        <f>SUBSTITUTE([2]签字版本!K129,MID([2]签字版本!K129,9,7),"*******")</f>
        <v>90908210*******0062705</v>
      </c>
      <c r="K129" s="24" t="str">
        <f>[2]签字版本!L129</f>
        <v>连城县农村信用联社罗坊信用社</v>
      </c>
    </row>
    <row r="130" spans="1:11">
      <c r="A130" s="24" t="str">
        <f>[2]签字版本!A130</f>
        <v>124</v>
      </c>
      <c r="B130" s="24" t="str">
        <f>[2]签字版本!B130</f>
        <v>吴伯宗</v>
      </c>
      <c r="C130" s="24" t="str">
        <f>SUBSTITUTE([2]签字版本!C130,MID([2]签字版本!C130,7,8),"********")</f>
        <v>352627********1913</v>
      </c>
      <c r="D130" s="25" t="str">
        <f>SUBSTITUTE([2]签字版本!D130,MID([2]签字版本!D130,4,4),"****")</f>
        <v>138****8081</v>
      </c>
      <c r="E130" s="24" t="str">
        <f>[2]签字版本!E130</f>
        <v>岗头村</v>
      </c>
      <c r="F130" s="26">
        <f>[2]签字版本!F130</f>
        <v>5.12</v>
      </c>
      <c r="G130" s="26">
        <f t="shared" si="2"/>
        <v>5.12</v>
      </c>
      <c r="H130" s="26">
        <f t="shared" si="3"/>
        <v>153.6</v>
      </c>
      <c r="I130" s="26">
        <f>[2]签字版本!J130</f>
        <v>30.72</v>
      </c>
      <c r="J130" s="25" t="str">
        <f>SUBSTITUTE([2]签字版本!K130,MID([2]签字版本!K130,9,7),"*******")</f>
        <v>62218405*******6011</v>
      </c>
      <c r="K130" s="24" t="str">
        <f>[2]签字版本!L130</f>
        <v>连城县农村信用联社罗坊信用社</v>
      </c>
    </row>
    <row r="131" spans="1:11">
      <c r="A131" s="24" t="str">
        <f>[2]签字版本!A131</f>
        <v>125</v>
      </c>
      <c r="B131" s="24" t="str">
        <f>[2]签字版本!B131</f>
        <v>吴昌宜</v>
      </c>
      <c r="C131" s="24" t="str">
        <f>SUBSTITUTE([2]签字版本!C131,MID([2]签字版本!C131,7,8),"********")</f>
        <v>352627********1916</v>
      </c>
      <c r="D131" s="25" t="str">
        <f>SUBSTITUTE([2]签字版本!D131,MID([2]签字版本!D131,4,4),"****")</f>
        <v>138****4362</v>
      </c>
      <c r="E131" s="24" t="str">
        <f>[2]签字版本!E131</f>
        <v>岗头村</v>
      </c>
      <c r="F131" s="26">
        <f>[2]签字版本!F131</f>
        <v>3.87</v>
      </c>
      <c r="G131" s="26">
        <f t="shared" si="2"/>
        <v>3.87</v>
      </c>
      <c r="H131" s="26">
        <f t="shared" si="3"/>
        <v>116.1</v>
      </c>
      <c r="I131" s="26">
        <f>[2]签字版本!J131</f>
        <v>23.22</v>
      </c>
      <c r="J131" s="25" t="str">
        <f>SUBSTITUTE([2]签字版本!K131,MID([2]签字版本!K131,9,7),"*******")</f>
        <v>90908210*******0062876</v>
      </c>
      <c r="K131" s="24" t="str">
        <f>[2]签字版本!L131</f>
        <v>连城县农村信用联社罗坊信用社</v>
      </c>
    </row>
    <row r="132" spans="1:11">
      <c r="A132" s="24" t="str">
        <f>[2]签字版本!A132</f>
        <v>126</v>
      </c>
      <c r="B132" s="24" t="str">
        <f>[2]签字版本!B132</f>
        <v>吴庆华</v>
      </c>
      <c r="C132" s="24" t="str">
        <f>SUBSTITUTE([2]签字版本!C132,MID([2]签字版本!C132,7,8),"********")</f>
        <v>352627********1918</v>
      </c>
      <c r="D132" s="25" t="str">
        <f>SUBSTITUTE([2]签字版本!D132,MID([2]签字版本!D132,4,4),"****")</f>
        <v>159****2823</v>
      </c>
      <c r="E132" s="24" t="str">
        <f>[2]签字版本!E132</f>
        <v>岗头村</v>
      </c>
      <c r="F132" s="26">
        <f>[2]签字版本!F132</f>
        <v>1.69</v>
      </c>
      <c r="G132" s="26">
        <f t="shared" si="2"/>
        <v>1.69</v>
      </c>
      <c r="H132" s="26">
        <f t="shared" si="3"/>
        <v>50.7</v>
      </c>
      <c r="I132" s="26">
        <f>[2]签字版本!J132</f>
        <v>10.14</v>
      </c>
      <c r="J132" s="25" t="str">
        <f>SUBSTITUTE([2]签字版本!K132,MID([2]签字版本!K132,9,7),"*******")</f>
        <v>90908210*******0062830</v>
      </c>
      <c r="K132" s="24" t="str">
        <f>[2]签字版本!L132</f>
        <v>连城县农村信用联社罗坊信用社</v>
      </c>
    </row>
    <row r="133" spans="1:11">
      <c r="A133" s="24" t="str">
        <f>[2]签字版本!A133</f>
        <v>127</v>
      </c>
      <c r="B133" s="24" t="str">
        <f>[2]签字版本!B133</f>
        <v>魏兴妹</v>
      </c>
      <c r="C133" s="24" t="str">
        <f>SUBSTITUTE([2]签字版本!C133,MID([2]签字版本!C133,7,8),"********")</f>
        <v>352627********1949</v>
      </c>
      <c r="D133" s="25" t="str">
        <f>SUBSTITUTE([2]签字版本!D133,MID([2]签字版本!D133,4,4),"****")</f>
        <v>135****5182</v>
      </c>
      <c r="E133" s="24" t="str">
        <f>[2]签字版本!E133</f>
        <v>岗头村</v>
      </c>
      <c r="F133" s="26">
        <f>[2]签字版本!F133</f>
        <v>6.71</v>
      </c>
      <c r="G133" s="26">
        <f t="shared" si="2"/>
        <v>6.71</v>
      </c>
      <c r="H133" s="26">
        <f t="shared" si="3"/>
        <v>201.3</v>
      </c>
      <c r="I133" s="26">
        <f>[2]签字版本!J133</f>
        <v>40.26</v>
      </c>
      <c r="J133" s="25" t="str">
        <f>SUBSTITUTE([2]签字版本!K133,MID([2]签字版本!K133,9,7),"*******")</f>
        <v>62218405*******5955</v>
      </c>
      <c r="K133" s="24" t="str">
        <f>[2]签字版本!L133</f>
        <v>连城县农村信用联社罗坊信用社</v>
      </c>
    </row>
    <row r="134" spans="1:11">
      <c r="A134" s="24" t="str">
        <f>[2]签字版本!A134</f>
        <v>128</v>
      </c>
      <c r="B134" s="24" t="str">
        <f>[2]签字版本!B134</f>
        <v>吴银华</v>
      </c>
      <c r="C134" s="24" t="str">
        <f>SUBSTITUTE([2]签字版本!C134,MID([2]签字版本!C134,7,8),"********")</f>
        <v>352627********1912</v>
      </c>
      <c r="D134" s="25" t="str">
        <f>SUBSTITUTE([2]签字版本!D134,MID([2]签字版本!D134,4,4),"****")</f>
        <v>189****9576</v>
      </c>
      <c r="E134" s="24" t="str">
        <f>[2]签字版本!E134</f>
        <v>岗头村</v>
      </c>
      <c r="F134" s="26">
        <f>[2]签字版本!F134</f>
        <v>4.12</v>
      </c>
      <c r="G134" s="26">
        <f t="shared" si="2"/>
        <v>4.12</v>
      </c>
      <c r="H134" s="26">
        <f t="shared" si="3"/>
        <v>123.6</v>
      </c>
      <c r="I134" s="26">
        <f>[2]签字版本!J134</f>
        <v>24.72</v>
      </c>
      <c r="J134" s="25" t="str">
        <f>SUBSTITUTE([2]签字版本!K134,MID([2]签字版本!K134,9,7),"*******")</f>
        <v>62218405*******6227</v>
      </c>
      <c r="K134" s="24" t="str">
        <f>[2]签字版本!L134</f>
        <v>连城县农村信用联社罗坊信用社</v>
      </c>
    </row>
    <row r="135" spans="1:11">
      <c r="A135" s="24" t="str">
        <f>[2]签字版本!A135</f>
        <v>129</v>
      </c>
      <c r="B135" s="24" t="str">
        <f>[2]签字版本!B135</f>
        <v>吴海升</v>
      </c>
      <c r="C135" s="24" t="str">
        <f>SUBSTITUTE([2]签字版本!C135,MID([2]签字版本!C135,7,8),"********")</f>
        <v>352627********1912</v>
      </c>
      <c r="D135" s="25" t="str">
        <f>SUBSTITUTE([2]签字版本!D135,MID([2]签字版本!D135,4,4),"****")</f>
        <v>139****9327</v>
      </c>
      <c r="E135" s="24" t="str">
        <f>[2]签字版本!E135</f>
        <v>岗头村</v>
      </c>
      <c r="F135" s="26">
        <f>[2]签字版本!F135</f>
        <v>1.6</v>
      </c>
      <c r="G135" s="26">
        <f t="shared" ref="G135:G198" si="4">F135</f>
        <v>1.6</v>
      </c>
      <c r="H135" s="26">
        <f t="shared" ref="H135:H198" si="5">G135*30</f>
        <v>48</v>
      </c>
      <c r="I135" s="26">
        <f>[2]签字版本!J135</f>
        <v>9.6</v>
      </c>
      <c r="J135" s="25" t="str">
        <f>SUBSTITUTE([2]签字版本!K135,MID([2]签字版本!K135,9,7),"*******")</f>
        <v>62218405*******3273</v>
      </c>
      <c r="K135" s="24" t="str">
        <f>[2]签字版本!L135</f>
        <v>连城县农村信用联社罗坊信用社</v>
      </c>
    </row>
    <row r="136" spans="1:11">
      <c r="A136" s="24" t="str">
        <f>[2]签字版本!A136</f>
        <v>130</v>
      </c>
      <c r="B136" s="24" t="str">
        <f>[2]签字版本!B136</f>
        <v>吴东发</v>
      </c>
      <c r="C136" s="24" t="str">
        <f>SUBSTITUTE([2]签字版本!C136,MID([2]签字版本!C136,7,8),"********")</f>
        <v>352627********191X</v>
      </c>
      <c r="D136" s="25" t="str">
        <f>SUBSTITUTE([2]签字版本!D136,MID([2]签字版本!D136,4,4),"****")</f>
        <v>138****3513</v>
      </c>
      <c r="E136" s="24" t="str">
        <f>[2]签字版本!E136</f>
        <v>岗头村</v>
      </c>
      <c r="F136" s="26">
        <f>[2]签字版本!F136</f>
        <v>4.63</v>
      </c>
      <c r="G136" s="26">
        <f t="shared" si="4"/>
        <v>4.63</v>
      </c>
      <c r="H136" s="26">
        <f t="shared" si="5"/>
        <v>138.9</v>
      </c>
      <c r="I136" s="26">
        <f>[2]签字版本!J136</f>
        <v>27.78</v>
      </c>
      <c r="J136" s="25" t="str">
        <f>SUBSTITUTE([2]签字版本!K136,MID([2]签字版本!K136,9,7),"*******")</f>
        <v>90908210*******0062867</v>
      </c>
      <c r="K136" s="24" t="str">
        <f>[2]签字版本!L136</f>
        <v>连城县农村信用联社罗坊信用社</v>
      </c>
    </row>
    <row r="137" spans="1:11">
      <c r="A137" s="24" t="str">
        <f>[2]签字版本!A137</f>
        <v>131</v>
      </c>
      <c r="B137" s="24" t="str">
        <f>[2]签字版本!B137</f>
        <v>吴希桐</v>
      </c>
      <c r="C137" s="24" t="str">
        <f>SUBSTITUTE([2]签字版本!C137,MID([2]签字版本!C137,7,8),"********")</f>
        <v>350825********191X</v>
      </c>
      <c r="D137" s="25" t="str">
        <f>SUBSTITUTE([2]签字版本!D137,MID([2]签字版本!D137,4,4),"****")</f>
        <v>139****9327</v>
      </c>
      <c r="E137" s="24" t="str">
        <f>[2]签字版本!E137</f>
        <v>岗头村</v>
      </c>
      <c r="F137" s="26">
        <f>[2]签字版本!F137</f>
        <v>3.79</v>
      </c>
      <c r="G137" s="26">
        <f t="shared" si="4"/>
        <v>3.79</v>
      </c>
      <c r="H137" s="26">
        <f t="shared" si="5"/>
        <v>113.7</v>
      </c>
      <c r="I137" s="26">
        <f>[2]签字版本!J137</f>
        <v>22.74</v>
      </c>
      <c r="J137" s="25" t="str">
        <f>SUBSTITUTE([2]签字版本!K137,MID([2]签字版本!K137,9,7),"*******")</f>
        <v>62218405*******5757</v>
      </c>
      <c r="K137" s="24" t="str">
        <f>[2]签字版本!L137</f>
        <v>连城县农村信用联社罗坊信用社</v>
      </c>
    </row>
    <row r="138" spans="1:11">
      <c r="A138" s="24" t="str">
        <f>[2]签字版本!A138</f>
        <v>132</v>
      </c>
      <c r="B138" s="24" t="str">
        <f>[2]签字版本!B138</f>
        <v>吴炳辉</v>
      </c>
      <c r="C138" s="24" t="str">
        <f>SUBSTITUTE([2]签字版本!C138,MID([2]签字版本!C138,7,8),"********")</f>
        <v>352627********1913</v>
      </c>
      <c r="D138" s="25" t="str">
        <f>SUBSTITUTE([2]签字版本!D138,MID([2]签字版本!D138,4,4),"****")</f>
        <v/>
      </c>
      <c r="E138" s="24" t="str">
        <f>[2]签字版本!E138</f>
        <v>岗头村</v>
      </c>
      <c r="F138" s="26">
        <f>[2]签字版本!F138</f>
        <v>0.92</v>
      </c>
      <c r="G138" s="26">
        <f t="shared" si="4"/>
        <v>0.92</v>
      </c>
      <c r="H138" s="26">
        <f t="shared" si="5"/>
        <v>27.6</v>
      </c>
      <c r="I138" s="26">
        <f>[2]签字版本!J138</f>
        <v>5.52</v>
      </c>
      <c r="J138" s="25" t="str">
        <f>SUBSTITUTE([2]签字版本!K138,MID([2]签字版本!K138,9,7),"*******")</f>
        <v>62212727*******4113</v>
      </c>
      <c r="K138" s="24" t="str">
        <f>[2]签字版本!L138</f>
        <v>连城县农村信用联社罗坊信用社</v>
      </c>
    </row>
    <row r="139" spans="1:11">
      <c r="A139" s="24" t="str">
        <f>[2]签字版本!A139</f>
        <v>133</v>
      </c>
      <c r="B139" s="24" t="str">
        <f>[2]签字版本!B139</f>
        <v>吴昌桂</v>
      </c>
      <c r="C139" s="24" t="str">
        <f>SUBSTITUTE([2]签字版本!C139,MID([2]签字版本!C139,7,8),"********")</f>
        <v>352627********1916</v>
      </c>
      <c r="D139" s="25" t="str">
        <f>SUBSTITUTE([2]签字版本!D139,MID([2]签字版本!D139,4,4),"****")</f>
        <v/>
      </c>
      <c r="E139" s="24" t="str">
        <f>[2]签字版本!E139</f>
        <v>岗头村</v>
      </c>
      <c r="F139" s="26">
        <f>[2]签字版本!F139</f>
        <v>2.95</v>
      </c>
      <c r="G139" s="26">
        <f t="shared" si="4"/>
        <v>2.95</v>
      </c>
      <c r="H139" s="26">
        <f t="shared" si="5"/>
        <v>88.5</v>
      </c>
      <c r="I139" s="26">
        <f>[2]签字版本!J139</f>
        <v>17.7</v>
      </c>
      <c r="J139" s="25" t="str">
        <f>SUBSTITUTE([2]签字版本!K139,MID([2]签字版本!K139,9,7),"*******")</f>
        <v>62218405*******5591</v>
      </c>
      <c r="K139" s="24" t="str">
        <f>[2]签字版本!L139</f>
        <v>连城县农村信用联社罗坊信用社</v>
      </c>
    </row>
    <row r="140" spans="1:11">
      <c r="A140" s="24" t="str">
        <f>[2]签字版本!A140</f>
        <v>134</v>
      </c>
      <c r="B140" s="24" t="str">
        <f>[2]签字版本!B140</f>
        <v>吴炳明</v>
      </c>
      <c r="C140" s="24" t="str">
        <f>SUBSTITUTE([2]签字版本!C140,MID([2]签字版本!C140,7,8),"********")</f>
        <v>352627********1918</v>
      </c>
      <c r="D140" s="25" t="str">
        <f>SUBSTITUTE([2]签字版本!D140,MID([2]签字版本!D140,4,4),"****")</f>
        <v>136****2315</v>
      </c>
      <c r="E140" s="24" t="str">
        <f>[2]签字版本!E140</f>
        <v>岗头村</v>
      </c>
      <c r="F140" s="26">
        <f>[2]签字版本!F140</f>
        <v>1.93</v>
      </c>
      <c r="G140" s="26">
        <f t="shared" si="4"/>
        <v>1.93</v>
      </c>
      <c r="H140" s="26">
        <f t="shared" si="5"/>
        <v>57.9</v>
      </c>
      <c r="I140" s="26">
        <f>[2]签字版本!J140</f>
        <v>11.58</v>
      </c>
      <c r="J140" s="25" t="str">
        <f>SUBSTITUTE([2]签字版本!K140,MID([2]签字版本!K140,9,7),"*******")</f>
        <v>62218405*******5930</v>
      </c>
      <c r="K140" s="24" t="str">
        <f>[2]签字版本!L140</f>
        <v>连城县农村信用联社罗坊信用社</v>
      </c>
    </row>
    <row r="141" spans="1:11">
      <c r="A141" s="24" t="str">
        <f>[2]签字版本!A141</f>
        <v>135</v>
      </c>
      <c r="B141" s="24" t="str">
        <f>[2]签字版本!B141</f>
        <v>吴金水</v>
      </c>
      <c r="C141" s="24" t="str">
        <f>SUBSTITUTE([2]签字版本!C141,MID([2]签字版本!C141,7,8),"********")</f>
        <v>352627********1938</v>
      </c>
      <c r="D141" s="25" t="str">
        <f>SUBSTITUTE([2]签字版本!D141,MID([2]签字版本!D141,4,4),"****")</f>
        <v>136****9197</v>
      </c>
      <c r="E141" s="24" t="str">
        <f>[2]签字版本!E141</f>
        <v>岗头村</v>
      </c>
      <c r="F141" s="26">
        <f>[2]签字版本!F141</f>
        <v>2.3</v>
      </c>
      <c r="G141" s="26">
        <f t="shared" si="4"/>
        <v>2.3</v>
      </c>
      <c r="H141" s="26">
        <f t="shared" si="5"/>
        <v>69</v>
      </c>
      <c r="I141" s="26">
        <f>[2]签字版本!J141</f>
        <v>13.8</v>
      </c>
      <c r="J141" s="25" t="str">
        <f>SUBSTITUTE([2]签字版本!K141,MID([2]签字版本!K141,9,7),"*******")</f>
        <v>62303611*******4638</v>
      </c>
      <c r="K141" s="24" t="str">
        <f>[2]签字版本!L141</f>
        <v>连城县农村信用联社罗坊信用社</v>
      </c>
    </row>
    <row r="142" spans="1:11">
      <c r="A142" s="24" t="str">
        <f>[2]签字版本!A142</f>
        <v>136</v>
      </c>
      <c r="B142" s="24" t="str">
        <f>[2]签字版本!B142</f>
        <v>吴昌寿</v>
      </c>
      <c r="C142" s="24" t="str">
        <f>SUBSTITUTE([2]签字版本!C142,MID([2]签字版本!C142,7,8),"********")</f>
        <v>352627********1918</v>
      </c>
      <c r="D142" s="25" t="str">
        <f>SUBSTITUTE([2]签字版本!D142,MID([2]签字版本!D142,4,4),"****")</f>
        <v/>
      </c>
      <c r="E142" s="24" t="str">
        <f>[2]签字版本!E142</f>
        <v>岗头村</v>
      </c>
      <c r="F142" s="26">
        <f>[2]签字版本!F142</f>
        <v>2.9</v>
      </c>
      <c r="G142" s="26">
        <f t="shared" si="4"/>
        <v>2.9</v>
      </c>
      <c r="H142" s="26">
        <f t="shared" si="5"/>
        <v>87</v>
      </c>
      <c r="I142" s="26">
        <f>[2]签字版本!J142</f>
        <v>17.4</v>
      </c>
      <c r="J142" s="25" t="str">
        <f>SUBSTITUTE([2]签字版本!K142,MID([2]签字版本!K142,9,7),"*******")</f>
        <v>62218405*******6037</v>
      </c>
      <c r="K142" s="24" t="str">
        <f>[2]签字版本!L142</f>
        <v>连城县农村信用联社罗坊信用社</v>
      </c>
    </row>
    <row r="143" spans="1:11">
      <c r="A143" s="24" t="str">
        <f>[2]签字版本!A143</f>
        <v>137</v>
      </c>
      <c r="B143" s="24" t="str">
        <f>[2]签字版本!B143</f>
        <v>吴昌良</v>
      </c>
      <c r="C143" s="24" t="str">
        <f>SUBSTITUTE([2]签字版本!C143,MID([2]签字版本!C143,7,8),"********")</f>
        <v>352627********1915</v>
      </c>
      <c r="D143" s="25" t="str">
        <f>SUBSTITUTE([2]签字版本!D143,MID([2]签字版本!D143,4,4),"****")</f>
        <v>312****</v>
      </c>
      <c r="E143" s="24" t="str">
        <f>[2]签字版本!E143</f>
        <v>岗头村</v>
      </c>
      <c r="F143" s="26">
        <f>[2]签字版本!F143</f>
        <v>3.62</v>
      </c>
      <c r="G143" s="26">
        <f t="shared" si="4"/>
        <v>3.62</v>
      </c>
      <c r="H143" s="26">
        <f t="shared" si="5"/>
        <v>108.6</v>
      </c>
      <c r="I143" s="26">
        <f>[2]签字版本!J143</f>
        <v>21.72</v>
      </c>
      <c r="J143" s="25" t="str">
        <f>SUBSTITUTE([2]签字版本!K143,MID([2]签字版本!K143,9,7),"*******")</f>
        <v>90908210*******0062821</v>
      </c>
      <c r="K143" s="24" t="str">
        <f>[2]签字版本!L143</f>
        <v>连城县农村信用联社罗坊信用社</v>
      </c>
    </row>
    <row r="144" spans="1:11">
      <c r="A144" s="24" t="str">
        <f>[2]签字版本!A144</f>
        <v>138</v>
      </c>
      <c r="B144" s="24" t="str">
        <f>[2]签字版本!B144</f>
        <v>吴树才</v>
      </c>
      <c r="C144" s="24" t="str">
        <f>SUBSTITUTE([2]签字版本!C144,MID([2]签字版本!C144,7,8),"********")</f>
        <v>350825********1914</v>
      </c>
      <c r="D144" s="25" t="str">
        <f>SUBSTITUTE([2]签字版本!D144,MID([2]签字版本!D144,4,4),"****")</f>
        <v>176****3881</v>
      </c>
      <c r="E144" s="24" t="str">
        <f>[2]签字版本!E144</f>
        <v>岗头村</v>
      </c>
      <c r="F144" s="26">
        <f>[2]签字版本!F144</f>
        <v>3.48</v>
      </c>
      <c r="G144" s="26">
        <f t="shared" si="4"/>
        <v>3.48</v>
      </c>
      <c r="H144" s="26">
        <f t="shared" si="5"/>
        <v>104.4</v>
      </c>
      <c r="I144" s="26">
        <f>[2]签字版本!J144</f>
        <v>20.88</v>
      </c>
      <c r="J144" s="25" t="str">
        <f>SUBSTITUTE([2]签字版本!K144,MID([2]签字版本!K144,9,7),"*******")</f>
        <v>62303611*******7895</v>
      </c>
      <c r="K144" s="24" t="str">
        <f>[2]签字版本!L144</f>
        <v>连城县农村信用联社罗坊信用社</v>
      </c>
    </row>
    <row r="145" spans="1:11">
      <c r="A145" s="24" t="str">
        <f>[2]签字版本!A145</f>
        <v>139</v>
      </c>
      <c r="B145" s="24" t="str">
        <f>[2]签字版本!B145</f>
        <v>李满珍</v>
      </c>
      <c r="C145" s="24" t="str">
        <f>SUBSTITUTE([2]签字版本!C145,MID([2]签字版本!C145,7,8),"********")</f>
        <v>352627********1340</v>
      </c>
      <c r="D145" s="25" t="str">
        <f>SUBSTITUTE([2]签字版本!D145,MID([2]签字版本!D145,4,4),"****")</f>
        <v>139****9327</v>
      </c>
      <c r="E145" s="24" t="str">
        <f>[2]签字版本!E145</f>
        <v>岗头村</v>
      </c>
      <c r="F145" s="26">
        <f>[2]签字版本!F145</f>
        <v>1.71</v>
      </c>
      <c r="G145" s="26">
        <f t="shared" si="4"/>
        <v>1.71</v>
      </c>
      <c r="H145" s="26">
        <f t="shared" si="5"/>
        <v>51.3</v>
      </c>
      <c r="I145" s="26">
        <f>[2]签字版本!J145</f>
        <v>10.26</v>
      </c>
      <c r="J145" s="25" t="str">
        <f>SUBSTITUTE([2]签字版本!K145,MID([2]签字版本!K145,9,7),"*******")</f>
        <v>62218405*******6094</v>
      </c>
      <c r="K145" s="24" t="str">
        <f>[2]签字版本!L145</f>
        <v>连城县农村信用联社罗坊信用社</v>
      </c>
    </row>
    <row r="146" spans="1:11">
      <c r="A146" s="24" t="str">
        <f>[2]签字版本!A146</f>
        <v>140</v>
      </c>
      <c r="B146" s="24" t="str">
        <f>[2]签字版本!B146</f>
        <v>吴长盛</v>
      </c>
      <c r="C146" s="24" t="str">
        <f>SUBSTITUTE([2]签字版本!C146,MID([2]签字版本!C146,7,8),"********")</f>
        <v>352627********1914</v>
      </c>
      <c r="D146" s="25" t="str">
        <f>SUBSTITUTE([2]签字版本!D146,MID([2]签字版本!D146,4,4),"****")</f>
        <v>139****9327</v>
      </c>
      <c r="E146" s="24" t="str">
        <f>[2]签字版本!E146</f>
        <v>岗头村</v>
      </c>
      <c r="F146" s="26">
        <f>[2]签字版本!F146</f>
        <v>1.87</v>
      </c>
      <c r="G146" s="26">
        <f t="shared" si="4"/>
        <v>1.87</v>
      </c>
      <c r="H146" s="26">
        <f t="shared" si="5"/>
        <v>56.1</v>
      </c>
      <c r="I146" s="26">
        <f>[2]签字版本!J146</f>
        <v>11.22</v>
      </c>
      <c r="J146" s="25" t="str">
        <f>SUBSTITUTE([2]签字版本!K146,MID([2]签字版本!K146,9,7),"*******")</f>
        <v>62218405*******6151</v>
      </c>
      <c r="K146" s="24" t="str">
        <f>[2]签字版本!L146</f>
        <v>连城县农村信用联社罗坊信用社</v>
      </c>
    </row>
    <row r="147" spans="1:11">
      <c r="A147" s="24" t="str">
        <f>[2]签字版本!A147</f>
        <v>141</v>
      </c>
      <c r="B147" s="24" t="str">
        <f>[2]签字版本!B147</f>
        <v>林坊妹</v>
      </c>
      <c r="C147" s="24" t="str">
        <f>SUBSTITUTE([2]签字版本!C147,MID([2]签字版本!C147,7,8),"********")</f>
        <v>352627********1928</v>
      </c>
      <c r="D147" s="25" t="str">
        <f>SUBSTITUTE([2]签字版本!D147,MID([2]签字版本!D147,4,4),"****")</f>
        <v>312****</v>
      </c>
      <c r="E147" s="24" t="str">
        <f>[2]签字版本!E147</f>
        <v>岗头村</v>
      </c>
      <c r="F147" s="26">
        <f>[2]签字版本!F147</f>
        <v>2.98</v>
      </c>
      <c r="G147" s="26">
        <f t="shared" si="4"/>
        <v>2.98</v>
      </c>
      <c r="H147" s="26">
        <f t="shared" si="5"/>
        <v>89.4</v>
      </c>
      <c r="I147" s="26">
        <f>[2]签字版本!J147</f>
        <v>17.88</v>
      </c>
      <c r="J147" s="25" t="str">
        <f>SUBSTITUTE([2]签字版本!K147,MID([2]签字版本!K147,9,7),"*******")</f>
        <v>62218405*******5906</v>
      </c>
      <c r="K147" s="24" t="str">
        <f>[2]签字版本!L147</f>
        <v>连城县农村信用联社罗坊信用社</v>
      </c>
    </row>
    <row r="148" spans="1:11">
      <c r="A148" s="24" t="str">
        <f>[2]签字版本!A148</f>
        <v>142</v>
      </c>
      <c r="B148" s="24" t="str">
        <f>[2]签字版本!B148</f>
        <v>吴长桂</v>
      </c>
      <c r="C148" s="24" t="str">
        <f>SUBSTITUTE([2]签字版本!C148,MID([2]签字版本!C148,7,8),"********")</f>
        <v>352627********1910</v>
      </c>
      <c r="D148" s="25" t="str">
        <f>SUBSTITUTE([2]签字版本!D148,MID([2]签字版本!D148,4,4),"****")</f>
        <v>312****</v>
      </c>
      <c r="E148" s="24" t="str">
        <f>[2]签字版本!E148</f>
        <v>岗头村</v>
      </c>
      <c r="F148" s="26">
        <f>[2]签字版本!F148</f>
        <v>2.21</v>
      </c>
      <c r="G148" s="26">
        <f t="shared" si="4"/>
        <v>2.21</v>
      </c>
      <c r="H148" s="26">
        <f t="shared" si="5"/>
        <v>66.3</v>
      </c>
      <c r="I148" s="26">
        <f>[2]签字版本!J148</f>
        <v>13.26</v>
      </c>
      <c r="J148" s="25" t="str">
        <f>SUBSTITUTE([2]签字版本!K148,MID([2]签字版本!K148,9,7),"*******")</f>
        <v>90908210*******0063018</v>
      </c>
      <c r="K148" s="24" t="str">
        <f>[2]签字版本!L148</f>
        <v>连城县农村信用联社罗坊信用社</v>
      </c>
    </row>
    <row r="149" spans="1:11">
      <c r="A149" s="24" t="str">
        <f>[2]签字版本!A149</f>
        <v>143</v>
      </c>
      <c r="B149" s="24" t="str">
        <f>[2]签字版本!B149</f>
        <v>吴尔太</v>
      </c>
      <c r="C149" s="24" t="str">
        <f>SUBSTITUTE([2]签字版本!C149,MID([2]签字版本!C149,7,8),"********")</f>
        <v>350825********1913</v>
      </c>
      <c r="D149" s="25" t="str">
        <f>SUBSTITUTE([2]签字版本!D149,MID([2]签字版本!D149,4,4),"****")</f>
        <v>187****6448</v>
      </c>
      <c r="E149" s="24" t="str">
        <f>[2]签字版本!E149</f>
        <v>岗头村</v>
      </c>
      <c r="F149" s="26">
        <f>[2]签字版本!F149</f>
        <v>4.81</v>
      </c>
      <c r="G149" s="26">
        <f t="shared" si="4"/>
        <v>4.81</v>
      </c>
      <c r="H149" s="26">
        <f t="shared" si="5"/>
        <v>144.3</v>
      </c>
      <c r="I149" s="26">
        <f>[2]签字版本!J149</f>
        <v>28.86</v>
      </c>
      <c r="J149" s="25" t="str">
        <f>SUBSTITUTE([2]签字版本!K149,MID([2]签字版本!K149,9,7),"*******")</f>
        <v>90908210*******0062894</v>
      </c>
      <c r="K149" s="24" t="str">
        <f>[2]签字版本!L149</f>
        <v>连城县农村信用联社罗坊信用社</v>
      </c>
    </row>
    <row r="150" spans="1:11">
      <c r="A150" s="24" t="str">
        <f>[2]签字版本!A150</f>
        <v>144</v>
      </c>
      <c r="B150" s="24" t="str">
        <f>[2]签字版本!B150</f>
        <v>吴炳泉</v>
      </c>
      <c r="C150" s="24" t="str">
        <f>SUBSTITUTE([2]签字版本!C150,MID([2]签字版本!C150,7,8),"********")</f>
        <v>352627********1916</v>
      </c>
      <c r="D150" s="25" t="str">
        <f>SUBSTITUTE([2]签字版本!D150,MID([2]签字版本!D150,4,4),"****")</f>
        <v>159****0715</v>
      </c>
      <c r="E150" s="24" t="str">
        <f>[2]签字版本!E150</f>
        <v>岗头村</v>
      </c>
      <c r="F150" s="26">
        <f>[2]签字版本!F150</f>
        <v>4.08</v>
      </c>
      <c r="G150" s="26">
        <f t="shared" si="4"/>
        <v>4.08</v>
      </c>
      <c r="H150" s="26">
        <f t="shared" si="5"/>
        <v>122.4</v>
      </c>
      <c r="I150" s="26">
        <f>[2]签字版本!J150</f>
        <v>24.48</v>
      </c>
      <c r="J150" s="25" t="str">
        <f>SUBSTITUTE([2]签字版本!K150,MID([2]签字版本!K150,9,7),"*******")</f>
        <v>90908210*******0062787</v>
      </c>
      <c r="K150" s="24" t="str">
        <f>[2]签字版本!L150</f>
        <v>连城县农村信用联社罗坊信用社</v>
      </c>
    </row>
    <row r="151" spans="1:11">
      <c r="A151" s="24" t="str">
        <f>[2]签字版本!A151</f>
        <v>145</v>
      </c>
      <c r="B151" s="24" t="str">
        <f>[2]签字版本!B151</f>
        <v>吴炳洪</v>
      </c>
      <c r="C151" s="24" t="str">
        <f>SUBSTITUTE([2]签字版本!C151,MID([2]签字版本!C151,7,8),"********")</f>
        <v>352627********1917</v>
      </c>
      <c r="D151" s="25" t="str">
        <f>SUBSTITUTE([2]签字版本!D151,MID([2]签字版本!D151,4,4),"****")</f>
        <v>151****0535</v>
      </c>
      <c r="E151" s="24" t="str">
        <f>[2]签字版本!E151</f>
        <v>岗头村</v>
      </c>
      <c r="F151" s="26">
        <f>[2]签字版本!F151</f>
        <v>3.14</v>
      </c>
      <c r="G151" s="26">
        <f t="shared" si="4"/>
        <v>3.14</v>
      </c>
      <c r="H151" s="26">
        <f t="shared" si="5"/>
        <v>94.2</v>
      </c>
      <c r="I151" s="26">
        <f>[2]签字版本!J151</f>
        <v>18.84</v>
      </c>
      <c r="J151" s="25" t="str">
        <f>SUBSTITUTE([2]签字版本!K151,MID([2]签字版本!K151,9,7),"*******")</f>
        <v>62218405*******6474</v>
      </c>
      <c r="K151" s="24" t="str">
        <f>[2]签字版本!L151</f>
        <v>连城县农村信用联社罗坊信用社</v>
      </c>
    </row>
    <row r="152" spans="1:11">
      <c r="A152" s="24" t="str">
        <f>[2]签字版本!A152</f>
        <v>146</v>
      </c>
      <c r="B152" s="24" t="str">
        <f>[2]签字版本!B152</f>
        <v>吴彬炎</v>
      </c>
      <c r="C152" s="24" t="str">
        <f>SUBSTITUTE([2]签字版本!C152,MID([2]签字版本!C152,7,8),"********")</f>
        <v>350825********1910</v>
      </c>
      <c r="D152" s="25" t="str">
        <f>SUBSTITUTE([2]签字版本!D152,MID([2]签字版本!D152,4,4),"****")</f>
        <v/>
      </c>
      <c r="E152" s="24" t="str">
        <f>[2]签字版本!E152</f>
        <v>岗头村</v>
      </c>
      <c r="F152" s="26">
        <f>[2]签字版本!F152</f>
        <v>2.64</v>
      </c>
      <c r="G152" s="26">
        <f t="shared" si="4"/>
        <v>2.64</v>
      </c>
      <c r="H152" s="26">
        <f t="shared" si="5"/>
        <v>79.2</v>
      </c>
      <c r="I152" s="26">
        <f>[2]签字版本!J152</f>
        <v>15.84</v>
      </c>
      <c r="J152" s="25" t="str">
        <f>SUBSTITUTE([2]签字版本!K152,MID([2]签字版本!K152,9,7),"*******")</f>
        <v>62175617*******7089</v>
      </c>
      <c r="K152" s="24" t="str">
        <f>[2]签字版本!L152</f>
        <v>连城县农村信用联社罗坊信用社</v>
      </c>
    </row>
    <row r="153" spans="1:11">
      <c r="A153" s="24" t="str">
        <f>[2]签字版本!A153</f>
        <v>147</v>
      </c>
      <c r="B153" s="24" t="str">
        <f>[2]签字版本!B153</f>
        <v>吴尔庭</v>
      </c>
      <c r="C153" s="24" t="str">
        <f>SUBSTITUTE([2]签字版本!C153,MID([2]签字版本!C153,7,8),"********")</f>
        <v>352627********1914</v>
      </c>
      <c r="D153" s="25" t="str">
        <f>SUBSTITUTE([2]签字版本!D153,MID([2]签字版本!D153,4,4),"****")</f>
        <v>153****9631</v>
      </c>
      <c r="E153" s="24" t="str">
        <f>[2]签字版本!E153</f>
        <v>岗头村</v>
      </c>
      <c r="F153" s="26">
        <f>[2]签字版本!F153</f>
        <v>3.18</v>
      </c>
      <c r="G153" s="26">
        <f t="shared" si="4"/>
        <v>3.18</v>
      </c>
      <c r="H153" s="26">
        <f t="shared" si="5"/>
        <v>95.4</v>
      </c>
      <c r="I153" s="26">
        <f>[2]签字版本!J153</f>
        <v>19.08</v>
      </c>
      <c r="J153" s="25" t="str">
        <f>SUBSTITUTE([2]签字版本!K153,MID([2]签字版本!K153,9,7),"*******")</f>
        <v>90908210*******0063072</v>
      </c>
      <c r="K153" s="24" t="str">
        <f>[2]签字版本!L153</f>
        <v>连城县农村信用联社罗坊信用社</v>
      </c>
    </row>
    <row r="154" spans="1:11">
      <c r="A154" s="24" t="str">
        <f>[2]签字版本!A154</f>
        <v>148</v>
      </c>
      <c r="B154" s="24" t="str">
        <f>[2]签字版本!B154</f>
        <v>吴炎林</v>
      </c>
      <c r="C154" s="24" t="str">
        <f>SUBSTITUTE([2]签字版本!C154,MID([2]签字版本!C154,7,8),"********")</f>
        <v>352627********1913</v>
      </c>
      <c r="D154" s="25" t="str">
        <f>SUBSTITUTE([2]签字版本!D154,MID([2]签字版本!D154,4,4),"****")</f>
        <v>138****8576</v>
      </c>
      <c r="E154" s="24" t="str">
        <f>[2]签字版本!E154</f>
        <v>岗头村</v>
      </c>
      <c r="F154" s="26">
        <f>[2]签字版本!F154</f>
        <v>3.71</v>
      </c>
      <c r="G154" s="26">
        <f t="shared" si="4"/>
        <v>3.71</v>
      </c>
      <c r="H154" s="26">
        <f t="shared" si="5"/>
        <v>111.3</v>
      </c>
      <c r="I154" s="26">
        <f>[2]签字版本!J154</f>
        <v>22.26</v>
      </c>
      <c r="J154" s="25" t="str">
        <f>SUBSTITUTE([2]签字版本!K154,MID([2]签字版本!K154,9,7),"*******")</f>
        <v>62218405*******6656</v>
      </c>
      <c r="K154" s="24" t="str">
        <f>[2]签字版本!L154</f>
        <v>连城县农村信用联社罗坊信用社</v>
      </c>
    </row>
    <row r="155" spans="1:11">
      <c r="A155" s="24" t="str">
        <f>[2]签字版本!A155</f>
        <v>149</v>
      </c>
      <c r="B155" s="24" t="str">
        <f>[2]签字版本!B155</f>
        <v>吴水坤</v>
      </c>
      <c r="C155" s="24" t="str">
        <f>SUBSTITUTE([2]签字版本!C155,MID([2]签字版本!C155,7,8),"********")</f>
        <v>352627********1931</v>
      </c>
      <c r="D155" s="25" t="str">
        <f>SUBSTITUTE([2]签字版本!D155,MID([2]签字版本!D155,4,4),"****")</f>
        <v/>
      </c>
      <c r="E155" s="24" t="str">
        <f>[2]签字版本!E155</f>
        <v>岗头村</v>
      </c>
      <c r="F155" s="26">
        <f>[2]签字版本!F155</f>
        <v>1.91</v>
      </c>
      <c r="G155" s="26">
        <f t="shared" si="4"/>
        <v>1.91</v>
      </c>
      <c r="H155" s="26">
        <f t="shared" si="5"/>
        <v>57.3</v>
      </c>
      <c r="I155" s="26">
        <f>[2]签字版本!J155</f>
        <v>11.46</v>
      </c>
      <c r="J155" s="25" t="str">
        <f>SUBSTITUTE([2]签字版本!K155,MID([2]签字版本!K155,9,7),"*******")</f>
        <v>62170019*******4680</v>
      </c>
      <c r="K155" s="24" t="str">
        <f>[2]签字版本!L155</f>
        <v>连城县农村信用联社罗坊信用社</v>
      </c>
    </row>
    <row r="156" spans="1:11">
      <c r="A156" s="24" t="str">
        <f>[2]签字版本!A156</f>
        <v>150</v>
      </c>
      <c r="B156" s="24" t="str">
        <f>[2]签字版本!B156</f>
        <v>罗连孜</v>
      </c>
      <c r="C156" s="24" t="str">
        <f>SUBSTITUTE([2]签字版本!C156,MID([2]签字版本!C156,7,8),"********")</f>
        <v>352627********1923</v>
      </c>
      <c r="D156" s="25" t="str">
        <f>SUBSTITUTE([2]签字版本!D156,MID([2]签字版本!D156,4,4),"****")</f>
        <v>182****6369</v>
      </c>
      <c r="E156" s="24" t="str">
        <f>[2]签字版本!E156</f>
        <v>岗头村</v>
      </c>
      <c r="F156" s="26">
        <f>[2]签字版本!F156</f>
        <v>2.74</v>
      </c>
      <c r="G156" s="26">
        <f t="shared" si="4"/>
        <v>2.74</v>
      </c>
      <c r="H156" s="26">
        <f t="shared" si="5"/>
        <v>82.2</v>
      </c>
      <c r="I156" s="26">
        <f>[2]签字版本!J156</f>
        <v>16.44</v>
      </c>
      <c r="J156" s="25" t="str">
        <f>SUBSTITUTE([2]签字版本!K156,MID([2]签字版本!K156,9,7),"*******")</f>
        <v>62218405*******6524</v>
      </c>
      <c r="K156" s="24" t="str">
        <f>[2]签字版本!L156</f>
        <v>连城县农村信用联社罗坊信用社</v>
      </c>
    </row>
    <row r="157" spans="1:11">
      <c r="A157" s="24" t="str">
        <f>[2]签字版本!A157</f>
        <v>151</v>
      </c>
      <c r="B157" s="24" t="str">
        <f>[2]签字版本!B157</f>
        <v>吴佳林</v>
      </c>
      <c r="C157" s="24" t="str">
        <f>SUBSTITUTE([2]签字版本!C157,MID([2]签字版本!C157,7,8),"********")</f>
        <v>352627********1931</v>
      </c>
      <c r="D157" s="25" t="str">
        <f>SUBSTITUTE([2]签字版本!D157,MID([2]签字版本!D157,4,4),"****")</f>
        <v>151****3534</v>
      </c>
      <c r="E157" s="24" t="str">
        <f>[2]签字版本!E157</f>
        <v>岗头村</v>
      </c>
      <c r="F157" s="26">
        <f>[2]签字版本!F157</f>
        <v>5.04</v>
      </c>
      <c r="G157" s="26">
        <f t="shared" si="4"/>
        <v>5.04</v>
      </c>
      <c r="H157" s="26">
        <f t="shared" si="5"/>
        <v>151.2</v>
      </c>
      <c r="I157" s="26">
        <f>[2]签字版本!J157</f>
        <v>30.24</v>
      </c>
      <c r="J157" s="25" t="str">
        <f>SUBSTITUTE([2]签字版本!K157,MID([2]签字版本!K157,9,7),"*******")</f>
        <v>62218405*******7565</v>
      </c>
      <c r="K157" s="24" t="str">
        <f>[2]签字版本!L157</f>
        <v>连城县农村信用联社罗坊信用社</v>
      </c>
    </row>
    <row r="158" spans="1:11">
      <c r="A158" s="24" t="str">
        <f>[2]签字版本!A158</f>
        <v>152</v>
      </c>
      <c r="B158" s="24" t="str">
        <f>[2]签字版本!B158</f>
        <v>吴水清</v>
      </c>
      <c r="C158" s="24" t="str">
        <f>SUBSTITUTE([2]签字版本!C158,MID([2]签字版本!C158,7,8),"********")</f>
        <v>352627********193X</v>
      </c>
      <c r="D158" s="25" t="str">
        <f>SUBSTITUTE([2]签字版本!D158,MID([2]签字版本!D158,4,4),"****")</f>
        <v>152****6739</v>
      </c>
      <c r="E158" s="24" t="str">
        <f>[2]签字版本!E158</f>
        <v>岗头村</v>
      </c>
      <c r="F158" s="26">
        <f>[2]签字版本!F158</f>
        <v>5.02</v>
      </c>
      <c r="G158" s="26">
        <f t="shared" si="4"/>
        <v>5.02</v>
      </c>
      <c r="H158" s="26">
        <f t="shared" si="5"/>
        <v>150.6</v>
      </c>
      <c r="I158" s="26">
        <f>[2]签字版本!J158</f>
        <v>30.12</v>
      </c>
      <c r="J158" s="25" t="str">
        <f>SUBSTITUTE([2]签字版本!K158,MID([2]签字版本!K158,9,7),"*******")</f>
        <v>90908210*******0063125</v>
      </c>
      <c r="K158" s="24" t="str">
        <f>[2]签字版本!L158</f>
        <v>连城县农村信用联社罗坊信用社</v>
      </c>
    </row>
    <row r="159" spans="1:11">
      <c r="A159" s="24" t="str">
        <f>[2]签字版本!A159</f>
        <v>153</v>
      </c>
      <c r="B159" s="24" t="str">
        <f>[2]签字版本!B159</f>
        <v>吴明发</v>
      </c>
      <c r="C159" s="24" t="str">
        <f>SUBSTITUTE([2]签字版本!C159,MID([2]签字版本!C159,7,8),"********")</f>
        <v>352627********1910</v>
      </c>
      <c r="D159" s="25" t="str">
        <f>SUBSTITUTE([2]签字版本!D159,MID([2]签字版本!D159,4,4),"****")</f>
        <v>153****0801</v>
      </c>
      <c r="E159" s="24" t="str">
        <f>[2]签字版本!E159</f>
        <v>岗头村</v>
      </c>
      <c r="F159" s="26">
        <f>[2]签字版本!F159</f>
        <v>5.48</v>
      </c>
      <c r="G159" s="26">
        <f t="shared" si="4"/>
        <v>5.48</v>
      </c>
      <c r="H159" s="26">
        <f t="shared" si="5"/>
        <v>164.4</v>
      </c>
      <c r="I159" s="26">
        <f>[2]签字版本!J159</f>
        <v>32.88</v>
      </c>
      <c r="J159" s="25" t="str">
        <f>SUBSTITUTE([2]签字版本!K159,MID([2]签字版本!K159,9,7),"*******")</f>
        <v>90908210*******0063161</v>
      </c>
      <c r="K159" s="24" t="str">
        <f>[2]签字版本!L159</f>
        <v>连城县农村信用联社罗坊信用社</v>
      </c>
    </row>
    <row r="160" spans="1:11">
      <c r="A160" s="24" t="str">
        <f>[2]签字版本!A160</f>
        <v>154</v>
      </c>
      <c r="B160" s="24" t="str">
        <f>[2]签字版本!B160</f>
        <v>吴炳发</v>
      </c>
      <c r="C160" s="24" t="str">
        <f>SUBSTITUTE([2]签字版本!C160,MID([2]签字版本!C160,7,8),"********")</f>
        <v>352627********1919</v>
      </c>
      <c r="D160" s="25" t="str">
        <f>SUBSTITUTE([2]签字版本!D160,MID([2]签字版本!D160,4,4),"****")</f>
        <v>312****</v>
      </c>
      <c r="E160" s="24" t="str">
        <f>[2]签字版本!E160</f>
        <v>岗头村</v>
      </c>
      <c r="F160" s="26">
        <f>[2]签字版本!F160</f>
        <v>3.97</v>
      </c>
      <c r="G160" s="26">
        <f t="shared" si="4"/>
        <v>3.97</v>
      </c>
      <c r="H160" s="26">
        <f t="shared" si="5"/>
        <v>119.1</v>
      </c>
      <c r="I160" s="26">
        <f>[2]签字版本!J160</f>
        <v>23.82</v>
      </c>
      <c r="J160" s="25" t="str">
        <f>SUBSTITUTE([2]签字版本!K160,MID([2]签字版本!K160,9,7),"*******")</f>
        <v>90908210*******0063036</v>
      </c>
      <c r="K160" s="24" t="str">
        <f>[2]签字版本!L160</f>
        <v>连城县农村信用联社罗坊信用社</v>
      </c>
    </row>
    <row r="161" spans="1:11">
      <c r="A161" s="24" t="str">
        <f>[2]签字版本!A161</f>
        <v>155</v>
      </c>
      <c r="B161" s="24" t="str">
        <f>[2]签字版本!B161</f>
        <v>吴尔藩</v>
      </c>
      <c r="C161" s="24" t="str">
        <f>SUBSTITUTE([2]签字版本!C161,MID([2]签字版本!C161,7,8),"********")</f>
        <v>352627********1916</v>
      </c>
      <c r="D161" s="25" t="str">
        <f>SUBSTITUTE([2]签字版本!D161,MID([2]签字版本!D161,4,4),"****")</f>
        <v>188****3854</v>
      </c>
      <c r="E161" s="24" t="str">
        <f>[2]签字版本!E161</f>
        <v>岗头村</v>
      </c>
      <c r="F161" s="26">
        <f>[2]签字版本!F161</f>
        <v>5.79</v>
      </c>
      <c r="G161" s="26">
        <f t="shared" si="4"/>
        <v>5.79</v>
      </c>
      <c r="H161" s="26">
        <f t="shared" si="5"/>
        <v>173.7</v>
      </c>
      <c r="I161" s="26">
        <f>[2]签字版本!J161</f>
        <v>34.74</v>
      </c>
      <c r="J161" s="25" t="str">
        <f>SUBSTITUTE([2]签字版本!K161,MID([2]签字版本!K161,9,7),"*******")</f>
        <v>90908210*******0063054</v>
      </c>
      <c r="K161" s="24" t="str">
        <f>[2]签字版本!L161</f>
        <v>连城县农村信用联社罗坊信用社</v>
      </c>
    </row>
    <row r="162" spans="1:11">
      <c r="A162" s="24" t="str">
        <f>[2]签字版本!A162</f>
        <v>156</v>
      </c>
      <c r="B162" s="24" t="str">
        <f>[2]签字版本!B162</f>
        <v>吴德勤</v>
      </c>
      <c r="C162" s="24" t="str">
        <f>SUBSTITUTE([2]签字版本!C162,MID([2]签字版本!C162,7,8),"********")</f>
        <v>352627********1939</v>
      </c>
      <c r="D162" s="25" t="str">
        <f>SUBSTITUTE([2]签字版本!D162,MID([2]签字版本!D162,4,4),"****")</f>
        <v/>
      </c>
      <c r="E162" s="24" t="str">
        <f>[2]签字版本!E162</f>
        <v>岗头村</v>
      </c>
      <c r="F162" s="26">
        <f>[2]签字版本!F162</f>
        <v>4.82</v>
      </c>
      <c r="G162" s="26">
        <f t="shared" si="4"/>
        <v>4.82</v>
      </c>
      <c r="H162" s="26">
        <f t="shared" si="5"/>
        <v>144.6</v>
      </c>
      <c r="I162" s="26">
        <f>[2]签字版本!J162</f>
        <v>28.92</v>
      </c>
      <c r="J162" s="25" t="str">
        <f>SUBSTITUTE([2]签字版本!K162,MID([2]签字版本!K162,9,7),"*******")</f>
        <v>62172114*******9907</v>
      </c>
      <c r="K162" s="24" t="str">
        <f>[2]签字版本!L162</f>
        <v>连城县农村信用联社罗坊信用社</v>
      </c>
    </row>
    <row r="163" spans="1:11">
      <c r="A163" s="24" t="str">
        <f>[2]签字版本!A163</f>
        <v>157</v>
      </c>
      <c r="B163" s="24" t="str">
        <f>[2]签字版本!B163</f>
        <v>钱先群</v>
      </c>
      <c r="C163" s="24" t="str">
        <f>SUBSTITUTE([2]签字版本!C163,MID([2]签字版本!C163,7,8),"********")</f>
        <v>352627********1924</v>
      </c>
      <c r="D163" s="25" t="str">
        <f>SUBSTITUTE([2]签字版本!D163,MID([2]签字版本!D163,4,4),"****")</f>
        <v>151****1070</v>
      </c>
      <c r="E163" s="24" t="str">
        <f>[2]签字版本!E163</f>
        <v>岗头村</v>
      </c>
      <c r="F163" s="26">
        <f>[2]签字版本!F163</f>
        <v>0.88</v>
      </c>
      <c r="G163" s="26">
        <f t="shared" si="4"/>
        <v>0.88</v>
      </c>
      <c r="H163" s="26">
        <f t="shared" si="5"/>
        <v>26.4</v>
      </c>
      <c r="I163" s="26">
        <f>[2]签字版本!J163</f>
        <v>5.28</v>
      </c>
      <c r="J163" s="25" t="str">
        <f>SUBSTITUTE([2]签字版本!K163,MID([2]签字版本!K163,9,7),"*******")</f>
        <v>90908210*******0063189</v>
      </c>
      <c r="K163" s="24" t="str">
        <f>[2]签字版本!L163</f>
        <v>连城县农村信用联社罗坊信用社</v>
      </c>
    </row>
    <row r="164" spans="1:11">
      <c r="A164" s="24" t="str">
        <f>[2]签字版本!A164</f>
        <v>158</v>
      </c>
      <c r="B164" s="24" t="str">
        <f>[2]签字版本!B164</f>
        <v>吴其升</v>
      </c>
      <c r="C164" s="24" t="str">
        <f>SUBSTITUTE([2]签字版本!C164,MID([2]签字版本!C164,7,8),"********")</f>
        <v>352627********1919</v>
      </c>
      <c r="D164" s="25" t="str">
        <f>SUBSTITUTE([2]签字版本!D164,MID([2]签字版本!D164,4,4),"****")</f>
        <v>152****5758</v>
      </c>
      <c r="E164" s="24" t="str">
        <f>[2]签字版本!E164</f>
        <v>岗头村</v>
      </c>
      <c r="F164" s="26">
        <f>[2]签字版本!F164</f>
        <v>10.73</v>
      </c>
      <c r="G164" s="26">
        <f t="shared" si="4"/>
        <v>10.73</v>
      </c>
      <c r="H164" s="26">
        <f t="shared" si="5"/>
        <v>321.9</v>
      </c>
      <c r="I164" s="26">
        <f>[2]签字版本!J164</f>
        <v>64.38</v>
      </c>
      <c r="J164" s="25" t="str">
        <f>SUBSTITUTE([2]签字版本!K164,MID([2]签字版本!K164,9,7),"*******")</f>
        <v>90908210*******0063170</v>
      </c>
      <c r="K164" s="24" t="str">
        <f>[2]签字版本!L164</f>
        <v>连城县农村信用联社罗坊信用社</v>
      </c>
    </row>
    <row r="165" spans="1:11">
      <c r="A165" s="24" t="str">
        <f>[2]签字版本!A165</f>
        <v>159</v>
      </c>
      <c r="B165" s="24" t="str">
        <f>[2]签字版本!B165</f>
        <v>罗和清</v>
      </c>
      <c r="C165" s="24" t="str">
        <f>SUBSTITUTE([2]签字版本!C165,MID([2]签字版本!C165,7,8),"********")</f>
        <v>352627********194X</v>
      </c>
      <c r="D165" s="25" t="str">
        <f>SUBSTITUTE([2]签字版本!D165,MID([2]签字版本!D165,4,4),"****")</f>
        <v>312****</v>
      </c>
      <c r="E165" s="24" t="str">
        <f>[2]签字版本!E165</f>
        <v>岗头村</v>
      </c>
      <c r="F165" s="26">
        <f>[2]签字版本!F165</f>
        <v>3.53</v>
      </c>
      <c r="G165" s="26">
        <f t="shared" si="4"/>
        <v>3.53</v>
      </c>
      <c r="H165" s="26">
        <f t="shared" si="5"/>
        <v>105.9</v>
      </c>
      <c r="I165" s="26">
        <f>[2]签字版本!J165</f>
        <v>21.18</v>
      </c>
      <c r="J165" s="25" t="str">
        <f>SUBSTITUTE([2]签字版本!K165,MID([2]签字版本!K165,9,7),"*******")</f>
        <v>62218405*******6482</v>
      </c>
      <c r="K165" s="24" t="str">
        <f>[2]签字版本!L165</f>
        <v>连城县农村信用联社罗坊信用社</v>
      </c>
    </row>
    <row r="166" spans="1:11">
      <c r="A166" s="24" t="str">
        <f>[2]签字版本!A166</f>
        <v>160</v>
      </c>
      <c r="B166" s="24" t="str">
        <f>[2]签字版本!B166</f>
        <v>吴昌陛</v>
      </c>
      <c r="C166" s="24" t="str">
        <f>SUBSTITUTE([2]签字版本!C166,MID([2]签字版本!C166,7,8),"********")</f>
        <v>352627********191X</v>
      </c>
      <c r="D166" s="25" t="str">
        <f>SUBSTITUTE([2]签字版本!D166,MID([2]签字版本!D166,4,4),"****")</f>
        <v>152****3582</v>
      </c>
      <c r="E166" s="24" t="str">
        <f>[2]签字版本!E166</f>
        <v>岗头村</v>
      </c>
      <c r="F166" s="26">
        <f>[2]签字版本!F166</f>
        <v>4.04</v>
      </c>
      <c r="G166" s="26">
        <f t="shared" si="4"/>
        <v>4.04</v>
      </c>
      <c r="H166" s="26">
        <f t="shared" si="5"/>
        <v>121.2</v>
      </c>
      <c r="I166" s="26">
        <f>[2]签字版本!J166</f>
        <v>24.24</v>
      </c>
      <c r="J166" s="25" t="str">
        <f>SUBSTITUTE([2]签字版本!K166,MID([2]签字版本!K166,9,7),"*******")</f>
        <v>62303615*******8431</v>
      </c>
      <c r="K166" s="24" t="str">
        <f>[2]签字版本!L166</f>
        <v>连城县农村信用联社罗坊信用社</v>
      </c>
    </row>
    <row r="167" spans="1:11">
      <c r="A167" s="24" t="str">
        <f>[2]签字版本!A167</f>
        <v>161</v>
      </c>
      <c r="B167" s="24" t="str">
        <f>[2]签字版本!B167</f>
        <v>吴昌跃</v>
      </c>
      <c r="C167" s="24" t="str">
        <f>SUBSTITUTE([2]签字版本!C167,MID([2]签字版本!C167,7,8),"********")</f>
        <v>350825********1910</v>
      </c>
      <c r="D167" s="25" t="str">
        <f>SUBSTITUTE([2]签字版本!D167,MID([2]签字版本!D167,4,4),"****")</f>
        <v/>
      </c>
      <c r="E167" s="24" t="str">
        <f>[2]签字版本!E167</f>
        <v>岗头村</v>
      </c>
      <c r="F167" s="26">
        <f>[2]签字版本!F167</f>
        <v>5.58</v>
      </c>
      <c r="G167" s="26">
        <f t="shared" si="4"/>
        <v>5.58</v>
      </c>
      <c r="H167" s="26">
        <f t="shared" si="5"/>
        <v>167.4</v>
      </c>
      <c r="I167" s="26">
        <f>[2]签字版本!J167</f>
        <v>33.48</v>
      </c>
      <c r="J167" s="25" t="str">
        <f>SUBSTITUTE([2]签字版本!K167,MID([2]签字版本!K167,9,7),"*******")</f>
        <v>62172114*******2730</v>
      </c>
      <c r="K167" s="24" t="str">
        <f>[2]签字版本!L167</f>
        <v>连城县农村信用联社罗坊信用社</v>
      </c>
    </row>
    <row r="168" spans="1:11">
      <c r="A168" s="24" t="str">
        <f>[2]签字版本!A168</f>
        <v>162</v>
      </c>
      <c r="B168" s="24" t="str">
        <f>[2]签字版本!B168</f>
        <v>吴锡祥</v>
      </c>
      <c r="C168" s="24" t="str">
        <f>SUBSTITUTE([2]签字版本!C168,MID([2]签字版本!C168,7,8),"********")</f>
        <v>352627********1914</v>
      </c>
      <c r="D168" s="25" t="str">
        <f>SUBSTITUTE([2]签字版本!D168,MID([2]签字版本!D168,4,4),"****")</f>
        <v>135****2587</v>
      </c>
      <c r="E168" s="24" t="str">
        <f>[2]签字版本!E168</f>
        <v>岗头村</v>
      </c>
      <c r="F168" s="26">
        <f>[2]签字版本!F168</f>
        <v>3.95</v>
      </c>
      <c r="G168" s="26">
        <f t="shared" si="4"/>
        <v>3.95</v>
      </c>
      <c r="H168" s="26">
        <f t="shared" si="5"/>
        <v>118.5</v>
      </c>
      <c r="I168" s="26">
        <f>[2]签字版本!J168</f>
        <v>23.7</v>
      </c>
      <c r="J168" s="25" t="str">
        <f>SUBSTITUTE([2]签字版本!K168,MID([2]签字版本!K168,9,7),"*******")</f>
        <v>90908210*******0063198</v>
      </c>
      <c r="K168" s="24" t="str">
        <f>[2]签字版本!L168</f>
        <v>连城县农村信用联社罗坊信用社</v>
      </c>
    </row>
    <row r="169" spans="1:11">
      <c r="A169" s="24" t="str">
        <f>[2]签字版本!A169</f>
        <v>163</v>
      </c>
      <c r="B169" s="24" t="str">
        <f>[2]签字版本!B169</f>
        <v>吴树生</v>
      </c>
      <c r="C169" s="24" t="str">
        <f>SUBSTITUTE([2]签字版本!C169,MID([2]签字版本!C169,7,8),"********")</f>
        <v>352627********1912</v>
      </c>
      <c r="D169" s="25" t="str">
        <f>SUBSTITUTE([2]签字版本!D169,MID([2]签字版本!D169,4,4),"****")</f>
        <v>131****8551</v>
      </c>
      <c r="E169" s="24" t="str">
        <f>[2]签字版本!E169</f>
        <v>岗头村</v>
      </c>
      <c r="F169" s="26">
        <f>[2]签字版本!F169</f>
        <v>4.71</v>
      </c>
      <c r="G169" s="26">
        <f t="shared" si="4"/>
        <v>4.71</v>
      </c>
      <c r="H169" s="26">
        <f t="shared" si="5"/>
        <v>141.3</v>
      </c>
      <c r="I169" s="26">
        <f>[2]签字版本!J169</f>
        <v>28.26</v>
      </c>
      <c r="J169" s="25" t="str">
        <f>SUBSTITUTE([2]签字版本!K169,MID([2]签字版本!K169,9,7),"*******")</f>
        <v>90908210*******0063553</v>
      </c>
      <c r="K169" s="24" t="str">
        <f>[2]签字版本!L169</f>
        <v>连城县农村信用联社罗坊信用社</v>
      </c>
    </row>
    <row r="170" spans="1:11">
      <c r="A170" s="24" t="str">
        <f>[2]签字版本!A170</f>
        <v>164</v>
      </c>
      <c r="B170" s="24" t="str">
        <f>[2]签字版本!B170</f>
        <v>吴兰英</v>
      </c>
      <c r="C170" s="24" t="str">
        <f>SUBSTITUTE([2]签字版本!C170,MID([2]签字版本!C170,7,8),"********")</f>
        <v>352627********1928</v>
      </c>
      <c r="D170" s="25" t="str">
        <f>SUBSTITUTE([2]签字版本!D170,MID([2]签字版本!D170,4,4),"****")</f>
        <v>138****9663</v>
      </c>
      <c r="E170" s="24" t="str">
        <f>[2]签字版本!E170</f>
        <v>岗头村</v>
      </c>
      <c r="F170" s="26">
        <f>[2]签字版本!F170</f>
        <v>2.34</v>
      </c>
      <c r="G170" s="26">
        <f t="shared" si="4"/>
        <v>2.34</v>
      </c>
      <c r="H170" s="26">
        <f t="shared" si="5"/>
        <v>70.2</v>
      </c>
      <c r="I170" s="26">
        <f>[2]签字版本!J170</f>
        <v>14.04</v>
      </c>
      <c r="J170" s="25" t="str">
        <f>SUBSTITUTE([2]签字版本!K170,MID([2]签字版本!K170,9,7),"*******")</f>
        <v>62218405*******6961</v>
      </c>
      <c r="K170" s="24" t="str">
        <f>[2]签字版本!L170</f>
        <v>连城县农村信用联社罗坊信用社</v>
      </c>
    </row>
    <row r="171" spans="1:11">
      <c r="A171" s="24" t="str">
        <f>[2]签字版本!A171</f>
        <v>165</v>
      </c>
      <c r="B171" s="24" t="str">
        <f>[2]签字版本!B171</f>
        <v>吴昌财</v>
      </c>
      <c r="C171" s="24" t="str">
        <f>SUBSTITUTE([2]签字版本!C171,MID([2]签字版本!C171,7,8),"********")</f>
        <v>352627********1918</v>
      </c>
      <c r="D171" s="25" t="str">
        <f>SUBSTITUTE([2]签字版本!D171,MID([2]签字版本!D171,4,4),"****")</f>
        <v>139****9327</v>
      </c>
      <c r="E171" s="24" t="str">
        <f>[2]签字版本!E171</f>
        <v>岗头村</v>
      </c>
      <c r="F171" s="26">
        <f>[2]签字版本!F171</f>
        <v>4.87</v>
      </c>
      <c r="G171" s="26">
        <f t="shared" si="4"/>
        <v>4.87</v>
      </c>
      <c r="H171" s="26">
        <f t="shared" si="5"/>
        <v>146.1</v>
      </c>
      <c r="I171" s="26">
        <f>[2]签字版本!J171</f>
        <v>29.22</v>
      </c>
      <c r="J171" s="25" t="str">
        <f>SUBSTITUTE([2]签字版本!K171,MID([2]签字版本!K171,9,7),"*******")</f>
        <v>90908210*******0063394</v>
      </c>
      <c r="K171" s="24" t="str">
        <f>[2]签字版本!L171</f>
        <v>连城县农村信用联社罗坊信用社</v>
      </c>
    </row>
    <row r="172" spans="1:11">
      <c r="A172" s="24" t="str">
        <f>[2]签字版本!A172</f>
        <v>166</v>
      </c>
      <c r="B172" s="24" t="str">
        <f>[2]签字版本!B172</f>
        <v>吴炎正</v>
      </c>
      <c r="C172" s="24" t="str">
        <f>SUBSTITUTE([2]签字版本!C172,MID([2]签字版本!C172,7,8),"********")</f>
        <v>350825********1915</v>
      </c>
      <c r="D172" s="25" t="str">
        <f>SUBSTITUTE([2]签字版本!D172,MID([2]签字版本!D172,4,4),"****")</f>
        <v/>
      </c>
      <c r="E172" s="24" t="str">
        <f>[2]签字版本!E172</f>
        <v>岗头村</v>
      </c>
      <c r="F172" s="26">
        <f>[2]签字版本!F172</f>
        <v>3.31</v>
      </c>
      <c r="G172" s="26">
        <f t="shared" si="4"/>
        <v>3.31</v>
      </c>
      <c r="H172" s="26">
        <f t="shared" si="5"/>
        <v>99.3</v>
      </c>
      <c r="I172" s="26">
        <f>[2]签字版本!J172</f>
        <v>19.86</v>
      </c>
      <c r="J172" s="25" t="str">
        <f>SUBSTITUTE([2]签字版本!K172,MID([2]签字版本!K172,9,7),"*******")</f>
        <v>62303625*******2929</v>
      </c>
      <c r="K172" s="24" t="str">
        <f>[2]签字版本!L172</f>
        <v>连城县农村信用联社罗坊信用社</v>
      </c>
    </row>
    <row r="173" spans="1:11">
      <c r="A173" s="24" t="str">
        <f>[2]签字版本!A173</f>
        <v>167</v>
      </c>
      <c r="B173" s="24" t="str">
        <f>[2]签字版本!B173</f>
        <v>吴水根</v>
      </c>
      <c r="C173" s="24" t="str">
        <f>SUBSTITUTE([2]签字版本!C173,MID([2]签字版本!C173,7,8),"********")</f>
        <v>352627********1914</v>
      </c>
      <c r="D173" s="25" t="str">
        <f>SUBSTITUTE([2]签字版本!D173,MID([2]签字版本!D173,4,4),"****")</f>
        <v>151****1904</v>
      </c>
      <c r="E173" s="24" t="str">
        <f>[2]签字版本!E173</f>
        <v>岗头村</v>
      </c>
      <c r="F173" s="26">
        <f>[2]签字版本!F173</f>
        <v>2.01</v>
      </c>
      <c r="G173" s="26">
        <f t="shared" si="4"/>
        <v>2.01</v>
      </c>
      <c r="H173" s="26">
        <f t="shared" si="5"/>
        <v>60.3</v>
      </c>
      <c r="I173" s="26">
        <f>[2]签字版本!J173</f>
        <v>12.06</v>
      </c>
      <c r="J173" s="25" t="str">
        <f>SUBSTITUTE([2]签字版本!K173,MID([2]签字版本!K173,9,7),"*******")</f>
        <v>90908210*******0063562</v>
      </c>
      <c r="K173" s="24" t="str">
        <f>[2]签字版本!L173</f>
        <v>连城县农村信用联社罗坊信用社</v>
      </c>
    </row>
    <row r="174" spans="1:11">
      <c r="A174" s="24" t="str">
        <f>[2]签字版本!A174</f>
        <v>168</v>
      </c>
      <c r="B174" s="24" t="str">
        <f>[2]签字版本!B174</f>
        <v>吴发全</v>
      </c>
      <c r="C174" s="24" t="str">
        <f>SUBSTITUTE([2]签字版本!C174,MID([2]签字版本!C174,7,8),"********")</f>
        <v>352627********1913</v>
      </c>
      <c r="D174" s="25" t="str">
        <f>SUBSTITUTE([2]签字版本!D174,MID([2]签字版本!D174,4,4),"****")</f>
        <v>158****5917</v>
      </c>
      <c r="E174" s="24" t="str">
        <f>[2]签字版本!E174</f>
        <v>岗头村</v>
      </c>
      <c r="F174" s="26">
        <f>[2]签字版本!F174</f>
        <v>6.95</v>
      </c>
      <c r="G174" s="26">
        <f t="shared" si="4"/>
        <v>6.95</v>
      </c>
      <c r="H174" s="26">
        <f t="shared" si="5"/>
        <v>208.5</v>
      </c>
      <c r="I174" s="26">
        <f>[2]签字版本!J174</f>
        <v>41.7</v>
      </c>
      <c r="J174" s="25" t="str">
        <f>SUBSTITUTE([2]签字版本!K174,MID([2]签字版本!K174,9,7),"*******")</f>
        <v>90908210*******0063544</v>
      </c>
      <c r="K174" s="24" t="str">
        <f>[2]签字版本!L174</f>
        <v>连城县农村信用联社罗坊信用社</v>
      </c>
    </row>
    <row r="175" spans="1:11">
      <c r="A175" s="24" t="str">
        <f>[2]签字版本!A175</f>
        <v>169</v>
      </c>
      <c r="B175" s="24" t="str">
        <f>[2]签字版本!B175</f>
        <v>吴水旺</v>
      </c>
      <c r="C175" s="24" t="str">
        <f>SUBSTITUTE([2]签字版本!C175,MID([2]签字版本!C175,7,8),"********")</f>
        <v>352627********1938</v>
      </c>
      <c r="D175" s="25" t="str">
        <f>SUBSTITUTE([2]签字版本!D175,MID([2]签字版本!D175,4,4),"****")</f>
        <v>139****7821</v>
      </c>
      <c r="E175" s="24" t="str">
        <f>[2]签字版本!E175</f>
        <v>岗头村</v>
      </c>
      <c r="F175" s="26">
        <f>[2]签字版本!F175</f>
        <v>2.26</v>
      </c>
      <c r="G175" s="26">
        <f t="shared" si="4"/>
        <v>2.26</v>
      </c>
      <c r="H175" s="26">
        <f t="shared" si="5"/>
        <v>67.8</v>
      </c>
      <c r="I175" s="26">
        <f>[2]签字版本!J175</f>
        <v>13.56</v>
      </c>
      <c r="J175" s="25" t="str">
        <f>SUBSTITUTE([2]签字版本!K175,MID([2]签字版本!K175,9,7),"*******")</f>
        <v>90908210*******0063241</v>
      </c>
      <c r="K175" s="24" t="str">
        <f>[2]签字版本!L175</f>
        <v>连城县农村信用联社罗坊信用社</v>
      </c>
    </row>
    <row r="176" spans="1:11">
      <c r="A176" s="24" t="str">
        <f>[2]签字版本!A176</f>
        <v>170</v>
      </c>
      <c r="B176" s="24" t="str">
        <f>[2]签字版本!B176</f>
        <v>吴林生</v>
      </c>
      <c r="C176" s="24" t="str">
        <f>SUBSTITUTE([2]签字版本!C176,MID([2]签字版本!C176,7,8),"********")</f>
        <v>352627********191X</v>
      </c>
      <c r="D176" s="25" t="str">
        <f>SUBSTITUTE([2]签字版本!D176,MID([2]签字版本!D176,4,4),"****")</f>
        <v>159****6913</v>
      </c>
      <c r="E176" s="24" t="str">
        <f>[2]签字版本!E176</f>
        <v>岗头村</v>
      </c>
      <c r="F176" s="26">
        <f>[2]签字版本!F176</f>
        <v>2.23</v>
      </c>
      <c r="G176" s="26">
        <f t="shared" si="4"/>
        <v>2.23</v>
      </c>
      <c r="H176" s="26">
        <f t="shared" si="5"/>
        <v>66.9</v>
      </c>
      <c r="I176" s="26">
        <f>[2]签字版本!J176</f>
        <v>13.38</v>
      </c>
      <c r="J176" s="25" t="str">
        <f>SUBSTITUTE([2]签字版本!K176,MID([2]签字版本!K176,9,7),"*******")</f>
        <v>90908210*******0060128</v>
      </c>
      <c r="K176" s="24" t="str">
        <f>[2]签字版本!L176</f>
        <v>连城县农村信用联社罗坊信用社</v>
      </c>
    </row>
    <row r="177" spans="1:11">
      <c r="A177" s="24" t="str">
        <f>[2]签字版本!A177</f>
        <v>171</v>
      </c>
      <c r="B177" s="24" t="str">
        <f>[2]签字版本!B177</f>
        <v>吴土生</v>
      </c>
      <c r="C177" s="24" t="str">
        <f>SUBSTITUTE([2]签字版本!C177,MID([2]签字版本!C177,7,8),"********")</f>
        <v>352627********1916</v>
      </c>
      <c r="D177" s="25" t="str">
        <f>SUBSTITUTE([2]签字版本!D177,MID([2]签字版本!D177,4,4),"****")</f>
        <v>312****</v>
      </c>
      <c r="E177" s="24" t="str">
        <f>[2]签字版本!E177</f>
        <v>岗头村</v>
      </c>
      <c r="F177" s="26">
        <f>[2]签字版本!F177</f>
        <v>3.41</v>
      </c>
      <c r="G177" s="26">
        <f t="shared" si="4"/>
        <v>3.41</v>
      </c>
      <c r="H177" s="26">
        <f t="shared" si="5"/>
        <v>102.3</v>
      </c>
      <c r="I177" s="26">
        <f>[2]签字版本!J177</f>
        <v>20.46</v>
      </c>
      <c r="J177" s="25" t="str">
        <f>SUBSTITUTE([2]签字版本!K177,MID([2]签字版本!K177,9,7),"*******")</f>
        <v>90908210*******0062590</v>
      </c>
      <c r="K177" s="24" t="str">
        <f>[2]签字版本!L177</f>
        <v>连城县农村信用联社罗坊信用社</v>
      </c>
    </row>
    <row r="178" spans="1:11">
      <c r="A178" s="24" t="str">
        <f>[2]签字版本!A178</f>
        <v>172</v>
      </c>
      <c r="B178" s="24" t="str">
        <f>[2]签字版本!B178</f>
        <v>吴群生</v>
      </c>
      <c r="C178" s="24" t="str">
        <f>SUBSTITUTE([2]签字版本!C178,MID([2]签字版本!C178,7,8),"********")</f>
        <v>350825********1913</v>
      </c>
      <c r="D178" s="25" t="str">
        <f>SUBSTITUTE([2]签字版本!D178,MID([2]签字版本!D178,4,4),"****")</f>
        <v>158****7633</v>
      </c>
      <c r="E178" s="24" t="str">
        <f>[2]签字版本!E178</f>
        <v>岗头村</v>
      </c>
      <c r="F178" s="26">
        <f>[2]签字版本!F178</f>
        <v>1.17</v>
      </c>
      <c r="G178" s="26">
        <f t="shared" si="4"/>
        <v>1.17</v>
      </c>
      <c r="H178" s="26">
        <f t="shared" si="5"/>
        <v>35.1</v>
      </c>
      <c r="I178" s="26">
        <f>[2]签字版本!J178</f>
        <v>7.02</v>
      </c>
      <c r="J178" s="25" t="str">
        <f>SUBSTITUTE([2]签字版本!K178,MID([2]签字版本!K178,9,7),"*******")</f>
        <v>90908210*******0063312</v>
      </c>
      <c r="K178" s="24" t="str">
        <f>[2]签字版本!L178</f>
        <v>连城县农村信用联社罗坊信用社</v>
      </c>
    </row>
    <row r="179" spans="1:11">
      <c r="A179" s="24" t="str">
        <f>[2]签字版本!A179</f>
        <v>173</v>
      </c>
      <c r="B179" s="24" t="str">
        <f>[2]签字版本!B179</f>
        <v>吴夕保</v>
      </c>
      <c r="C179" s="24" t="str">
        <f>SUBSTITUTE([2]签字版本!C179,MID([2]签字版本!C179,7,8),"********")</f>
        <v>352627********1912</v>
      </c>
      <c r="D179" s="25" t="str">
        <f>SUBSTITUTE([2]签字版本!D179,MID([2]签字版本!D179,4,4),"****")</f>
        <v>187****1242</v>
      </c>
      <c r="E179" s="24" t="str">
        <f>[2]签字版本!E179</f>
        <v>岗头村</v>
      </c>
      <c r="F179" s="26">
        <f>[2]签字版本!F179</f>
        <v>3.32</v>
      </c>
      <c r="G179" s="26">
        <f t="shared" si="4"/>
        <v>3.32</v>
      </c>
      <c r="H179" s="26">
        <f t="shared" si="5"/>
        <v>99.6</v>
      </c>
      <c r="I179" s="26">
        <f>[2]签字版本!J179</f>
        <v>19.92</v>
      </c>
      <c r="J179" s="25" t="str">
        <f>SUBSTITUTE([2]签字版本!K179,MID([2]签字版本!K179,9,7),"*******")</f>
        <v>90908210*******0063410</v>
      </c>
      <c r="K179" s="24" t="str">
        <f>[2]签字版本!L179</f>
        <v>连城县农村信用联社罗坊信用社</v>
      </c>
    </row>
    <row r="180" spans="1:11">
      <c r="A180" s="24" t="str">
        <f>[2]签字版本!A180</f>
        <v>174</v>
      </c>
      <c r="B180" s="24" t="str">
        <f>[2]签字版本!B180</f>
        <v>吴建生</v>
      </c>
      <c r="C180" s="24" t="str">
        <f>SUBSTITUTE([2]签字版本!C180,MID([2]签字版本!C180,7,8),"********")</f>
        <v>350825********1911</v>
      </c>
      <c r="D180" s="25" t="str">
        <f>SUBSTITUTE([2]签字版本!D180,MID([2]签字版本!D180,4,4),"****")</f>
        <v>312****</v>
      </c>
      <c r="E180" s="24" t="str">
        <f>[2]签字版本!E180</f>
        <v>岗头村</v>
      </c>
      <c r="F180" s="26">
        <f>[2]签字版本!F180</f>
        <v>3.67</v>
      </c>
      <c r="G180" s="26">
        <f t="shared" si="4"/>
        <v>3.67</v>
      </c>
      <c r="H180" s="26">
        <f t="shared" si="5"/>
        <v>110.1</v>
      </c>
      <c r="I180" s="26">
        <f>[2]签字版本!J180</f>
        <v>22.02</v>
      </c>
      <c r="J180" s="25" t="str">
        <f>SUBSTITUTE([2]签字版本!K180,MID([2]签字版本!K180,9,7),"*******")</f>
        <v>90908210*******0063287</v>
      </c>
      <c r="K180" s="24" t="str">
        <f>[2]签字版本!L180</f>
        <v>连城县农村信用联社罗坊信用社</v>
      </c>
    </row>
    <row r="181" spans="1:11">
      <c r="A181" s="24" t="str">
        <f>[2]签字版本!A181</f>
        <v>175</v>
      </c>
      <c r="B181" s="24" t="str">
        <f>[2]签字版本!B181</f>
        <v>罗招清</v>
      </c>
      <c r="C181" s="24" t="str">
        <f>SUBSTITUTE([2]签字版本!C181,MID([2]签字版本!C181,7,8),"********")</f>
        <v>352627********1920</v>
      </c>
      <c r="D181" s="25" t="str">
        <f>SUBSTITUTE([2]签字版本!D181,MID([2]签字版本!D181,4,4),"****")</f>
        <v>180****3760</v>
      </c>
      <c r="E181" s="24" t="str">
        <f>[2]签字版本!E181</f>
        <v>岗头村</v>
      </c>
      <c r="F181" s="26">
        <f>[2]签字版本!F181</f>
        <v>7.04</v>
      </c>
      <c r="G181" s="26">
        <f t="shared" si="4"/>
        <v>7.04</v>
      </c>
      <c r="H181" s="26">
        <f t="shared" si="5"/>
        <v>211.2</v>
      </c>
      <c r="I181" s="26">
        <f>[2]签字版本!J181</f>
        <v>42.24</v>
      </c>
      <c r="J181" s="25" t="str">
        <f>SUBSTITUTE([2]签字版本!K181,MID([2]签字版本!K181,9,7),"*******")</f>
        <v>62218405*******7615</v>
      </c>
      <c r="K181" s="24" t="str">
        <f>[2]签字版本!L181</f>
        <v>连城县农村信用联社罗坊信用社</v>
      </c>
    </row>
    <row r="182" spans="1:11">
      <c r="A182" s="24" t="str">
        <f>[2]签字版本!A182</f>
        <v>176</v>
      </c>
      <c r="B182" s="24" t="str">
        <f>[2]签字版本!B182</f>
        <v>吴昌荣</v>
      </c>
      <c r="C182" s="24" t="str">
        <f>SUBSTITUTE([2]签字版本!C182,MID([2]签字版本!C182,7,8),"********")</f>
        <v>352627********1938</v>
      </c>
      <c r="D182" s="25" t="str">
        <f>SUBSTITUTE([2]签字版本!D182,MID([2]签字版本!D182,4,4),"****")</f>
        <v>135****9978</v>
      </c>
      <c r="E182" s="24" t="str">
        <f>[2]签字版本!E182</f>
        <v>岗头村</v>
      </c>
      <c r="F182" s="26">
        <f>[2]签字版本!F182</f>
        <v>7.55</v>
      </c>
      <c r="G182" s="26">
        <f t="shared" si="4"/>
        <v>7.55</v>
      </c>
      <c r="H182" s="26">
        <f t="shared" si="5"/>
        <v>226.5</v>
      </c>
      <c r="I182" s="26">
        <f>[2]签字版本!J182</f>
        <v>45.3</v>
      </c>
      <c r="J182" s="25" t="str">
        <f>SUBSTITUTE([2]签字版本!K182,MID([2]签字版本!K182,9,7),"*******")</f>
        <v>62303625*******2853</v>
      </c>
      <c r="K182" s="24" t="str">
        <f>[2]签字版本!L182</f>
        <v>连城县农村信用联社罗坊信用社</v>
      </c>
    </row>
    <row r="183" spans="1:11">
      <c r="A183" s="24" t="str">
        <f>[2]签字版本!A183</f>
        <v>177</v>
      </c>
      <c r="B183" s="24" t="str">
        <f>[2]签字版本!B183</f>
        <v>吴连生</v>
      </c>
      <c r="C183" s="24" t="str">
        <f>SUBSTITUTE([2]签字版本!C183,MID([2]签字版本!C183,7,8),"********")</f>
        <v>352627********1913</v>
      </c>
      <c r="D183" s="25" t="str">
        <f>SUBSTITUTE([2]签字版本!D183,MID([2]签字版本!D183,4,4),"****")</f>
        <v>312****</v>
      </c>
      <c r="E183" s="24" t="str">
        <f>[2]签字版本!E183</f>
        <v>岗头村</v>
      </c>
      <c r="F183" s="26">
        <f>[2]签字版本!F183</f>
        <v>7.75</v>
      </c>
      <c r="G183" s="26">
        <f t="shared" si="4"/>
        <v>7.75</v>
      </c>
      <c r="H183" s="26">
        <f t="shared" si="5"/>
        <v>232.5</v>
      </c>
      <c r="I183" s="26">
        <f>[2]签字版本!J183</f>
        <v>46.5</v>
      </c>
      <c r="J183" s="25" t="str">
        <f>SUBSTITUTE([2]签字版本!K183,MID([2]签字版本!K183,9,7),"*******")</f>
        <v>90908210*******0063321</v>
      </c>
      <c r="K183" s="24" t="str">
        <f>[2]签字版本!L183</f>
        <v>连城县农村信用联社罗坊信用社</v>
      </c>
    </row>
    <row r="184" spans="1:11">
      <c r="A184" s="24" t="str">
        <f>[2]签字版本!A184</f>
        <v>178</v>
      </c>
      <c r="B184" s="24" t="str">
        <f>[2]签字版本!B184</f>
        <v>吴友田</v>
      </c>
      <c r="C184" s="24" t="str">
        <f>SUBSTITUTE([2]签字版本!C184,MID([2]签字版本!C184,7,8),"********")</f>
        <v>352627********1917</v>
      </c>
      <c r="D184" s="25" t="str">
        <f>SUBSTITUTE([2]签字版本!D184,MID([2]签字版本!D184,4,4),"****")</f>
        <v>151****4882</v>
      </c>
      <c r="E184" s="24" t="str">
        <f>[2]签字版本!E184</f>
        <v>岗头村</v>
      </c>
      <c r="F184" s="26">
        <f>[2]签字版本!F184</f>
        <v>5.92</v>
      </c>
      <c r="G184" s="26">
        <f t="shared" si="4"/>
        <v>5.92</v>
      </c>
      <c r="H184" s="26">
        <f t="shared" si="5"/>
        <v>177.6</v>
      </c>
      <c r="I184" s="26">
        <f>[2]签字版本!J184</f>
        <v>35.52</v>
      </c>
      <c r="J184" s="25" t="str">
        <f>SUBSTITUTE([2]签字版本!K184,MID([2]签字版本!K184,9,7),"*******")</f>
        <v>90908210*******0063376</v>
      </c>
      <c r="K184" s="24" t="str">
        <f>[2]签字版本!L184</f>
        <v>连城县农村信用联社罗坊信用社</v>
      </c>
    </row>
    <row r="185" spans="1:11">
      <c r="A185" s="24" t="str">
        <f>[2]签字版本!A185</f>
        <v>179</v>
      </c>
      <c r="B185" s="24" t="str">
        <f>[2]签字版本!B185</f>
        <v>吴真生</v>
      </c>
      <c r="C185" s="24" t="str">
        <f>SUBSTITUTE([2]签字版本!C185,MID([2]签字版本!C185,7,8),"********")</f>
        <v>352627********1913</v>
      </c>
      <c r="D185" s="25" t="str">
        <f>SUBSTITUTE([2]签字版本!D185,MID([2]签字版本!D185,4,4),"****")</f>
        <v>187****0459</v>
      </c>
      <c r="E185" s="24" t="str">
        <f>[2]签字版本!E185</f>
        <v>岗头村</v>
      </c>
      <c r="F185" s="26">
        <f>[2]签字版本!F185</f>
        <v>3.3</v>
      </c>
      <c r="G185" s="26">
        <f t="shared" si="4"/>
        <v>3.3</v>
      </c>
      <c r="H185" s="26">
        <f t="shared" si="5"/>
        <v>99</v>
      </c>
      <c r="I185" s="26">
        <f>[2]签字版本!J185</f>
        <v>19.8</v>
      </c>
      <c r="J185" s="25" t="str">
        <f>SUBSTITUTE([2]签字版本!K185,MID([2]签字版本!K185,9,7),"*******")</f>
        <v>90908210*******0063358</v>
      </c>
      <c r="K185" s="24" t="str">
        <f>[2]签字版本!L185</f>
        <v>连城县农村信用联社罗坊信用社</v>
      </c>
    </row>
    <row r="186" spans="1:11">
      <c r="A186" s="24" t="str">
        <f>[2]签字版本!A186</f>
        <v>180</v>
      </c>
      <c r="B186" s="24" t="str">
        <f>[2]签字版本!B186</f>
        <v>吴发生</v>
      </c>
      <c r="C186" s="24" t="str">
        <f>SUBSTITUTE([2]签字版本!C186,MID([2]签字版本!C186,7,8),"********")</f>
        <v>352627********1932</v>
      </c>
      <c r="D186" s="25" t="str">
        <f>SUBSTITUTE([2]签字版本!D186,MID([2]签字版本!D186,4,4),"****")</f>
        <v>139****9327</v>
      </c>
      <c r="E186" s="24" t="str">
        <f>[2]签字版本!E186</f>
        <v>岗头村</v>
      </c>
      <c r="F186" s="26">
        <f>[2]签字版本!F186</f>
        <v>2.45</v>
      </c>
      <c r="G186" s="26">
        <f t="shared" si="4"/>
        <v>2.45</v>
      </c>
      <c r="H186" s="26">
        <f t="shared" si="5"/>
        <v>73.5</v>
      </c>
      <c r="I186" s="26">
        <f>[2]签字版本!J186</f>
        <v>14.7</v>
      </c>
      <c r="J186" s="25" t="str">
        <f>SUBSTITUTE([2]签字版本!K186,MID([2]签字版本!K186,9,7),"*******")</f>
        <v>90908210*******0234030</v>
      </c>
      <c r="K186" s="24" t="str">
        <f>[2]签字版本!L186</f>
        <v>连城县农村信用联社罗坊信用社</v>
      </c>
    </row>
    <row r="187" spans="1:11">
      <c r="A187" s="24" t="str">
        <f>[2]签字版本!A187</f>
        <v>181</v>
      </c>
      <c r="B187" s="24" t="str">
        <f>[2]签字版本!B187</f>
        <v>吴金水</v>
      </c>
      <c r="C187" s="24" t="str">
        <f>SUBSTITUTE([2]签字版本!C187,MID([2]签字版本!C187,7,8),"********")</f>
        <v>350825********1930</v>
      </c>
      <c r="D187" s="25" t="str">
        <f>SUBSTITUTE([2]签字版本!D187,MID([2]签字版本!D187,4,4),"****")</f>
        <v>136****9197</v>
      </c>
      <c r="E187" s="24" t="str">
        <f>[2]签字版本!E187</f>
        <v>岗头村</v>
      </c>
      <c r="F187" s="26">
        <f>[2]签字版本!F187</f>
        <v>4.95</v>
      </c>
      <c r="G187" s="26">
        <f t="shared" si="4"/>
        <v>4.95</v>
      </c>
      <c r="H187" s="26">
        <f t="shared" si="5"/>
        <v>148.5</v>
      </c>
      <c r="I187" s="26">
        <f>[2]签字版本!J187</f>
        <v>29.7</v>
      </c>
      <c r="J187" s="25" t="str">
        <f>SUBSTITUTE([2]签字版本!K187,MID([2]签字版本!K187,9,7),"*******")</f>
        <v>62218405*******7019</v>
      </c>
      <c r="K187" s="24" t="str">
        <f>[2]签字版本!L187</f>
        <v>连城县农村信用联社罗坊信用社</v>
      </c>
    </row>
    <row r="188" spans="1:11">
      <c r="A188" s="24" t="str">
        <f>[2]签字版本!A188</f>
        <v>182</v>
      </c>
      <c r="B188" s="24" t="str">
        <f>[2]签字版本!B188</f>
        <v>吴木生</v>
      </c>
      <c r="C188" s="24" t="str">
        <f>SUBSTITUTE([2]签字版本!C188,MID([2]签字版本!C188,7,8),"********")</f>
        <v>352627********1932</v>
      </c>
      <c r="D188" s="25" t="str">
        <f>SUBSTITUTE([2]签字版本!D188,MID([2]签字版本!D188,4,4),"****")</f>
        <v>134****3840</v>
      </c>
      <c r="E188" s="24" t="str">
        <f>[2]签字版本!E188</f>
        <v>岗头村</v>
      </c>
      <c r="F188" s="26">
        <f>[2]签字版本!F188</f>
        <v>5.61</v>
      </c>
      <c r="G188" s="26">
        <f t="shared" si="4"/>
        <v>5.61</v>
      </c>
      <c r="H188" s="26">
        <f t="shared" si="5"/>
        <v>168.3</v>
      </c>
      <c r="I188" s="26">
        <f>[2]签字版本!J188</f>
        <v>33.66</v>
      </c>
      <c r="J188" s="25" t="str">
        <f>SUBSTITUTE([2]签字版本!K188,MID([2]签字版本!K188,9,7),"*******")</f>
        <v>62218405*******7415</v>
      </c>
      <c r="K188" s="24" t="str">
        <f>[2]签字版本!L188</f>
        <v>连城县农村信用联社罗坊信用社</v>
      </c>
    </row>
    <row r="189" spans="1:11">
      <c r="A189" s="24" t="str">
        <f>[2]签字版本!A189</f>
        <v>183</v>
      </c>
      <c r="B189" s="24" t="str">
        <f>[2]签字版本!B189</f>
        <v>吴春生</v>
      </c>
      <c r="C189" s="24" t="str">
        <f>SUBSTITUTE([2]签字版本!C189,MID([2]签字版本!C189,7,8),"********")</f>
        <v>352627********191X</v>
      </c>
      <c r="D189" s="25" t="str">
        <f>SUBSTITUTE([2]签字版本!D189,MID([2]签字版本!D189,4,4),"****")</f>
        <v>312****</v>
      </c>
      <c r="E189" s="24" t="str">
        <f>[2]签字版本!E189</f>
        <v>岗头村</v>
      </c>
      <c r="F189" s="26">
        <f>[2]签字版本!F189</f>
        <v>3.67</v>
      </c>
      <c r="G189" s="26">
        <f t="shared" si="4"/>
        <v>3.67</v>
      </c>
      <c r="H189" s="26">
        <f t="shared" si="5"/>
        <v>110.1</v>
      </c>
      <c r="I189" s="26">
        <f>[2]签字版本!J189</f>
        <v>22.02</v>
      </c>
      <c r="J189" s="25" t="str">
        <f>SUBSTITUTE([2]签字版本!K189,MID([2]签字版本!K189,9,7),"*******")</f>
        <v>62218405*******7381</v>
      </c>
      <c r="K189" s="24" t="str">
        <f>[2]签字版本!L189</f>
        <v>连城县农村信用联社罗坊信用社</v>
      </c>
    </row>
    <row r="190" spans="1:11">
      <c r="A190" s="24" t="str">
        <f>[2]签字版本!A190</f>
        <v>184</v>
      </c>
      <c r="B190" s="24" t="str">
        <f>[2]签字版本!B190</f>
        <v>吴金海</v>
      </c>
      <c r="C190" s="24" t="str">
        <f>SUBSTITUTE([2]签字版本!C190,MID([2]签字版本!C190,7,8),"********")</f>
        <v>352627********1939</v>
      </c>
      <c r="D190" s="25" t="str">
        <f>SUBSTITUTE([2]签字版本!D190,MID([2]签字版本!D190,4,4),"****")</f>
        <v/>
      </c>
      <c r="E190" s="24" t="str">
        <f>[2]签字版本!E190</f>
        <v>岗头村</v>
      </c>
      <c r="F190" s="26">
        <f>[2]签字版本!F190</f>
        <v>5.11</v>
      </c>
      <c r="G190" s="26">
        <f t="shared" si="4"/>
        <v>5.11</v>
      </c>
      <c r="H190" s="26">
        <f t="shared" si="5"/>
        <v>153.3</v>
      </c>
      <c r="I190" s="26">
        <f>[2]签字版本!J190</f>
        <v>30.66</v>
      </c>
      <c r="J190" s="25" t="str">
        <f>SUBSTITUTE([2]签字版本!K190,MID([2]签字版本!K190,9,7),"*******")</f>
        <v>62303611*******9632</v>
      </c>
      <c r="K190" s="24" t="str">
        <f>[2]签字版本!L190</f>
        <v>连城县农村信用联社罗坊信用社</v>
      </c>
    </row>
    <row r="191" spans="1:11">
      <c r="A191" s="24" t="str">
        <f>[2]签字版本!A191</f>
        <v>185</v>
      </c>
      <c r="B191" s="24" t="str">
        <f>[2]签字版本!B191</f>
        <v>吴兴隆</v>
      </c>
      <c r="C191" s="24" t="str">
        <f>SUBSTITUTE([2]签字版本!C191,MID([2]签字版本!C191,7,8),"********")</f>
        <v>352627********1911</v>
      </c>
      <c r="D191" s="25" t="str">
        <f>SUBSTITUTE([2]签字版本!D191,MID([2]签字版本!D191,4,4),"****")</f>
        <v>150****5759</v>
      </c>
      <c r="E191" s="24" t="str">
        <f>[2]签字版本!E191</f>
        <v>岗头村</v>
      </c>
      <c r="F191" s="26">
        <f>[2]签字版本!F191</f>
        <v>6.01</v>
      </c>
      <c r="G191" s="26">
        <f t="shared" si="4"/>
        <v>6.01</v>
      </c>
      <c r="H191" s="26">
        <f t="shared" si="5"/>
        <v>180.3</v>
      </c>
      <c r="I191" s="26">
        <f>[2]签字版本!J191</f>
        <v>36.06</v>
      </c>
      <c r="J191" s="25" t="str">
        <f>SUBSTITUTE([2]签字版本!K191,MID([2]签字版本!K191,9,7),"*******")</f>
        <v>62218405*******7472</v>
      </c>
      <c r="K191" s="24" t="str">
        <f>[2]签字版本!L191</f>
        <v>连城县农村信用联社罗坊信用社</v>
      </c>
    </row>
    <row r="192" spans="1:11">
      <c r="A192" s="24" t="str">
        <f>[2]签字版本!A192</f>
        <v>186</v>
      </c>
      <c r="B192" s="24" t="str">
        <f>[2]签字版本!B192</f>
        <v>吴清华</v>
      </c>
      <c r="C192" s="24" t="str">
        <f>SUBSTITUTE([2]签字版本!C192,MID([2]签字版本!C192,7,8),"********")</f>
        <v>352627********192X</v>
      </c>
      <c r="D192" s="25" t="str">
        <f>SUBSTITUTE([2]签字版本!D192,MID([2]签字版本!D192,4,4),"****")</f>
        <v>159****2377</v>
      </c>
      <c r="E192" s="24" t="str">
        <f>[2]签字版本!E192</f>
        <v>岗头村</v>
      </c>
      <c r="F192" s="26">
        <f>[2]签字版本!F192</f>
        <v>5.77</v>
      </c>
      <c r="G192" s="26">
        <f t="shared" si="4"/>
        <v>5.77</v>
      </c>
      <c r="H192" s="26">
        <f t="shared" si="5"/>
        <v>173.1</v>
      </c>
      <c r="I192" s="26">
        <f>[2]签字版本!J192</f>
        <v>34.62</v>
      </c>
      <c r="J192" s="25" t="str">
        <f>SUBSTITUTE([2]签字版本!K192,MID([2]签字版本!K192,9,7),"*******")</f>
        <v>62218405*******7589</v>
      </c>
      <c r="K192" s="24" t="str">
        <f>[2]签字版本!L192</f>
        <v>连城县农村信用联社罗坊信用社</v>
      </c>
    </row>
    <row r="193" spans="1:11">
      <c r="A193" s="24" t="str">
        <f>[2]签字版本!A193</f>
        <v>187</v>
      </c>
      <c r="B193" s="24" t="str">
        <f>[2]签字版本!B193</f>
        <v>吴金生</v>
      </c>
      <c r="C193" s="24" t="str">
        <f>SUBSTITUTE([2]签字版本!C193,MID([2]签字版本!C193,7,8),"********")</f>
        <v>352627********191X</v>
      </c>
      <c r="D193" s="25" t="str">
        <f>SUBSTITUTE([2]签字版本!D193,MID([2]签字版本!D193,4,4),"****")</f>
        <v>134****4502</v>
      </c>
      <c r="E193" s="24" t="str">
        <f>[2]签字版本!E193</f>
        <v>岗头村</v>
      </c>
      <c r="F193" s="26">
        <f>[2]签字版本!F193</f>
        <v>1.93</v>
      </c>
      <c r="G193" s="26">
        <f t="shared" si="4"/>
        <v>1.93</v>
      </c>
      <c r="H193" s="26">
        <f t="shared" si="5"/>
        <v>57.9</v>
      </c>
      <c r="I193" s="26">
        <f>[2]签字版本!J193</f>
        <v>11.58</v>
      </c>
      <c r="J193" s="25" t="str">
        <f>SUBSTITUTE([2]签字版本!K193,MID([2]签字版本!K193,9,7),"*******")</f>
        <v>62218405*******7431</v>
      </c>
      <c r="K193" s="24" t="str">
        <f>[2]签字版本!L193</f>
        <v>连城县农村信用联社罗坊信用社</v>
      </c>
    </row>
    <row r="194" spans="1:11">
      <c r="A194" s="24" t="str">
        <f>[2]签字版本!A194</f>
        <v>188</v>
      </c>
      <c r="B194" s="24" t="str">
        <f>[2]签字版本!B194</f>
        <v>吴胜辉</v>
      </c>
      <c r="C194" s="24" t="str">
        <f>SUBSTITUTE([2]签字版本!C194,MID([2]签字版本!C194,7,8),"********")</f>
        <v>352627********1912</v>
      </c>
      <c r="D194" s="25" t="str">
        <f>SUBSTITUTE([2]签字版本!D194,MID([2]签字版本!D194,4,4),"****")</f>
        <v>134****6218</v>
      </c>
      <c r="E194" s="24" t="str">
        <f>[2]签字版本!E194</f>
        <v>岗头村</v>
      </c>
      <c r="F194" s="26">
        <f>[2]签字版本!F194</f>
        <v>6.16</v>
      </c>
      <c r="G194" s="26">
        <f t="shared" si="4"/>
        <v>6.16</v>
      </c>
      <c r="H194" s="26">
        <f t="shared" si="5"/>
        <v>184.8</v>
      </c>
      <c r="I194" s="26">
        <f>[2]签字版本!J194</f>
        <v>36.96</v>
      </c>
      <c r="J194" s="25" t="str">
        <f>SUBSTITUTE([2]签字版本!K194,MID([2]签字版本!K194,9,7),"*******")</f>
        <v>62218405*******7555</v>
      </c>
      <c r="K194" s="24" t="str">
        <f>[2]签字版本!L194</f>
        <v>连城县农村信用联社罗坊信用社</v>
      </c>
    </row>
    <row r="195" spans="1:11">
      <c r="A195" s="24" t="str">
        <f>[2]签字版本!A195</f>
        <v>189</v>
      </c>
      <c r="B195" s="24" t="str">
        <f>[2]签字版本!B195</f>
        <v>吴杰</v>
      </c>
      <c r="C195" s="24" t="str">
        <f>SUBSTITUTE([2]签字版本!C195,MID([2]签字版本!C195,7,8),"********")</f>
        <v>350825********1914</v>
      </c>
      <c r="D195" s="25" t="str">
        <f>SUBSTITUTE([2]签字版本!D195,MID([2]签字版本!D195,4,4),"****")</f>
        <v/>
      </c>
      <c r="E195" s="24" t="str">
        <f>[2]签字版本!E195</f>
        <v>岗头村</v>
      </c>
      <c r="F195" s="26">
        <f>[2]签字版本!F195</f>
        <v>3.19</v>
      </c>
      <c r="G195" s="26">
        <f t="shared" si="4"/>
        <v>3.19</v>
      </c>
      <c r="H195" s="26">
        <f t="shared" si="5"/>
        <v>95.7</v>
      </c>
      <c r="I195" s="26">
        <f>[2]签字版本!J195</f>
        <v>19.14</v>
      </c>
      <c r="J195" s="25" t="str">
        <f>SUBSTITUTE([2]签字版本!K195,MID([2]签字版本!K195,9,7),"*******")</f>
        <v>62303611*******5926</v>
      </c>
      <c r="K195" s="24" t="str">
        <f>[2]签字版本!L195</f>
        <v>连城县农村信用联社罗坊信用社</v>
      </c>
    </row>
    <row r="196" spans="1:11">
      <c r="A196" s="24" t="str">
        <f>[2]签字版本!A196</f>
        <v>190</v>
      </c>
      <c r="B196" s="24" t="str">
        <f>[2]签字版本!B196</f>
        <v>吴树春</v>
      </c>
      <c r="C196" s="24" t="str">
        <f>SUBSTITUTE([2]签字版本!C196,MID([2]签字版本!C196,7,8),"********")</f>
        <v>352627********191X</v>
      </c>
      <c r="D196" s="25" t="str">
        <f>SUBSTITUTE([2]签字版本!D196,MID([2]签字版本!D196,4,4),"****")</f>
        <v>177****2095</v>
      </c>
      <c r="E196" s="24" t="str">
        <f>[2]签字版本!E196</f>
        <v>岗头村</v>
      </c>
      <c r="F196" s="26">
        <f>[2]签字版本!F196</f>
        <v>3.04</v>
      </c>
      <c r="G196" s="26">
        <f t="shared" si="4"/>
        <v>3.04</v>
      </c>
      <c r="H196" s="26">
        <f t="shared" si="5"/>
        <v>91.2</v>
      </c>
      <c r="I196" s="26">
        <f>[2]签字版本!J196</f>
        <v>18.24</v>
      </c>
      <c r="J196" s="25" t="str">
        <f>SUBSTITUTE([2]签字版本!K196,MID([2]签字版本!K196,9,7),"*******")</f>
        <v>62218405*******7480</v>
      </c>
      <c r="K196" s="24" t="str">
        <f>[2]签字版本!L196</f>
        <v>连城县农村信用联社罗坊信用社</v>
      </c>
    </row>
    <row r="197" spans="1:11">
      <c r="A197" s="24" t="str">
        <f>[2]签字版本!A197</f>
        <v>191</v>
      </c>
      <c r="B197" s="24" t="str">
        <f>[2]签字版本!B197</f>
        <v>吴火林</v>
      </c>
      <c r="C197" s="24" t="str">
        <f>SUBSTITUTE([2]签字版本!C197,MID([2]签字版本!C197,7,8),"********")</f>
        <v>352627********1912</v>
      </c>
      <c r="D197" s="25" t="str">
        <f>SUBSTITUTE([2]签字版本!D197,MID([2]签字版本!D197,4,4),"****")</f>
        <v>139****7552</v>
      </c>
      <c r="E197" s="24" t="str">
        <f>[2]签字版本!E197</f>
        <v>岗头村</v>
      </c>
      <c r="F197" s="26">
        <f>[2]签字版本!F197</f>
        <v>4.34</v>
      </c>
      <c r="G197" s="26">
        <f t="shared" si="4"/>
        <v>4.34</v>
      </c>
      <c r="H197" s="26">
        <f t="shared" si="5"/>
        <v>130.2</v>
      </c>
      <c r="I197" s="26">
        <f>[2]签字版本!J197</f>
        <v>26.04</v>
      </c>
      <c r="J197" s="25" t="str">
        <f>SUBSTITUTE([2]签字版本!K197,MID([2]签字版本!K197,9,7),"*******")</f>
        <v>62218405*******7373</v>
      </c>
      <c r="K197" s="24" t="str">
        <f>[2]签字版本!L197</f>
        <v>连城县农村信用联社罗坊信用社</v>
      </c>
    </row>
    <row r="198" spans="1:11">
      <c r="A198" s="24" t="str">
        <f>[2]签字版本!A198</f>
        <v>192</v>
      </c>
      <c r="B198" s="24" t="str">
        <f>[2]签字版本!B198</f>
        <v>吴胜华</v>
      </c>
      <c r="C198" s="24" t="str">
        <f>SUBSTITUTE([2]签字版本!C198,MID([2]签字版本!C198,7,8),"********")</f>
        <v>352627********1938</v>
      </c>
      <c r="D198" s="25" t="str">
        <f>SUBSTITUTE([2]签字版本!D198,MID([2]签字版本!D198,4,4),"****")</f>
        <v/>
      </c>
      <c r="E198" s="24" t="str">
        <f>[2]签字版本!E198</f>
        <v>岗头村</v>
      </c>
      <c r="F198" s="26">
        <f>[2]签字版本!F198</f>
        <v>5.95</v>
      </c>
      <c r="G198" s="26">
        <f t="shared" si="4"/>
        <v>5.95</v>
      </c>
      <c r="H198" s="26">
        <f t="shared" si="5"/>
        <v>178.5</v>
      </c>
      <c r="I198" s="26">
        <f>[2]签字版本!J198</f>
        <v>35.7</v>
      </c>
      <c r="J198" s="25" t="str">
        <f>SUBSTITUTE([2]签字版本!K198,MID([2]签字版本!K198,9,7),"*******")</f>
        <v>62218405*******7514</v>
      </c>
      <c r="K198" s="24" t="str">
        <f>[2]签字版本!L198</f>
        <v>连城县农村信用联社罗坊信用社</v>
      </c>
    </row>
    <row r="199" spans="1:11">
      <c r="A199" s="24" t="str">
        <f>[2]签字版本!A199</f>
        <v>193</v>
      </c>
      <c r="B199" s="24" t="str">
        <f>[2]签字版本!B199</f>
        <v>吴树发</v>
      </c>
      <c r="C199" s="24" t="str">
        <f>SUBSTITUTE([2]签字版本!C199,MID([2]签字版本!C199,7,8),"********")</f>
        <v>352627********1917</v>
      </c>
      <c r="D199" s="25" t="str">
        <f>SUBSTITUTE([2]签字版本!D199,MID([2]签字版本!D199,4,4),"****")</f>
        <v>138****7358</v>
      </c>
      <c r="E199" s="24" t="str">
        <f>[2]签字版本!E199</f>
        <v>岗头村</v>
      </c>
      <c r="F199" s="26">
        <f>[2]签字版本!F199</f>
        <v>6.85</v>
      </c>
      <c r="G199" s="26">
        <f t="shared" ref="G199:G219" si="6">F199</f>
        <v>6.85</v>
      </c>
      <c r="H199" s="26">
        <f t="shared" ref="H199:H219" si="7">G199*30</f>
        <v>205.5</v>
      </c>
      <c r="I199" s="26">
        <f>[2]签字版本!J199</f>
        <v>41.1</v>
      </c>
      <c r="J199" s="25" t="str">
        <f>SUBSTITUTE([2]签字版本!K199,MID([2]签字版本!K199,9,7),"*******")</f>
        <v>62218405*******7423</v>
      </c>
      <c r="K199" s="24" t="str">
        <f>[2]签字版本!L199</f>
        <v>连城县农村信用联社罗坊信用社</v>
      </c>
    </row>
    <row r="200" spans="1:11">
      <c r="A200" s="24" t="str">
        <f>[2]签字版本!A200</f>
        <v>194</v>
      </c>
      <c r="B200" s="24" t="str">
        <f>[2]签字版本!B200</f>
        <v>吴金生</v>
      </c>
      <c r="C200" s="24" t="str">
        <f>SUBSTITUTE([2]签字版本!C200,MID([2]签字版本!C200,7,8),"********")</f>
        <v>352627********1958</v>
      </c>
      <c r="D200" s="25" t="str">
        <f>SUBSTITUTE([2]签字版本!D200,MID([2]签字版本!D200,4,4),"****")</f>
        <v/>
      </c>
      <c r="E200" s="24" t="str">
        <f>[2]签字版本!E200</f>
        <v>岗头村</v>
      </c>
      <c r="F200" s="26">
        <f>[2]签字版本!F200</f>
        <v>8.75</v>
      </c>
      <c r="G200" s="26">
        <f t="shared" si="6"/>
        <v>8.75</v>
      </c>
      <c r="H200" s="26">
        <f t="shared" si="7"/>
        <v>262.5</v>
      </c>
      <c r="I200" s="26">
        <f>[2]签字版本!J200</f>
        <v>52.5</v>
      </c>
      <c r="J200" s="25" t="str">
        <f>SUBSTITUTE([2]签字版本!K200,MID([2]签字版本!K200,9,7),"*******")</f>
        <v>62218405*******7365</v>
      </c>
      <c r="K200" s="24" t="str">
        <f>[2]签字版本!L200</f>
        <v>连城县农村信用联社罗坊信用社</v>
      </c>
    </row>
    <row r="201" spans="1:11">
      <c r="A201" s="24" t="str">
        <f>[2]签字版本!A201</f>
        <v>195</v>
      </c>
      <c r="B201" s="24" t="str">
        <f>[2]签字版本!B201</f>
        <v>吴善如</v>
      </c>
      <c r="C201" s="24" t="str">
        <f>SUBSTITUTE([2]签字版本!C201,MID([2]签字版本!C201,7,8),"********")</f>
        <v>352627********1910</v>
      </c>
      <c r="D201" s="25" t="str">
        <f>SUBSTITUTE([2]签字版本!D201,MID([2]签字版本!D201,4,4),"****")</f>
        <v>312****</v>
      </c>
      <c r="E201" s="24" t="str">
        <f>[2]签字版本!E201</f>
        <v>岗头村</v>
      </c>
      <c r="F201" s="26">
        <f>[2]签字版本!F201</f>
        <v>6.23</v>
      </c>
      <c r="G201" s="26">
        <f t="shared" si="6"/>
        <v>6.23</v>
      </c>
      <c r="H201" s="26">
        <f t="shared" si="7"/>
        <v>186.9</v>
      </c>
      <c r="I201" s="26">
        <f>[2]签字版本!J201</f>
        <v>37.38</v>
      </c>
      <c r="J201" s="25" t="str">
        <f>SUBSTITUTE([2]签字版本!K201,MID([2]签字版本!K201,9,7),"*******")</f>
        <v>62218405*******5410</v>
      </c>
      <c r="K201" s="24" t="str">
        <f>[2]签字版本!L201</f>
        <v>连城县农村信用联社罗坊信用社</v>
      </c>
    </row>
    <row r="202" spans="1:11">
      <c r="A202" s="24" t="str">
        <f>[2]签字版本!A202</f>
        <v>196</v>
      </c>
      <c r="B202" s="24" t="str">
        <f>[2]签字版本!B202</f>
        <v>吴义林</v>
      </c>
      <c r="C202" s="24" t="str">
        <f>SUBSTITUTE([2]签字版本!C202,MID([2]签字版本!C202,7,8),"********")</f>
        <v>352627********1933</v>
      </c>
      <c r="D202" s="25" t="str">
        <f>SUBSTITUTE([2]签字版本!D202,MID([2]签字版本!D202,4,4),"****")</f>
        <v>139****7752</v>
      </c>
      <c r="E202" s="24" t="str">
        <f>[2]签字版本!E202</f>
        <v>岗头村</v>
      </c>
      <c r="F202" s="26">
        <f>[2]签字版本!F202</f>
        <v>3.58</v>
      </c>
      <c r="G202" s="26">
        <f t="shared" si="6"/>
        <v>3.58</v>
      </c>
      <c r="H202" s="26">
        <f t="shared" si="7"/>
        <v>107.4</v>
      </c>
      <c r="I202" s="26">
        <f>[2]签字版本!J202</f>
        <v>21.48</v>
      </c>
      <c r="J202" s="25" t="str">
        <f>SUBSTITUTE([2]签字版本!K202,MID([2]签字版本!K202,9,7),"*******")</f>
        <v>62218405*******7207</v>
      </c>
      <c r="K202" s="24" t="str">
        <f>[2]签字版本!L202</f>
        <v>连城县农村信用联社罗坊信用社</v>
      </c>
    </row>
    <row r="203" spans="1:11">
      <c r="A203" s="24" t="str">
        <f>[2]签字版本!A203</f>
        <v>197</v>
      </c>
      <c r="B203" s="24" t="str">
        <f>[2]签字版本!B203</f>
        <v>吴前生</v>
      </c>
      <c r="C203" s="24" t="str">
        <f>SUBSTITUTE([2]签字版本!C203,MID([2]签字版本!C203,7,8),"********")</f>
        <v>350825********1917</v>
      </c>
      <c r="D203" s="25" t="str">
        <f>SUBSTITUTE([2]签字版本!D203,MID([2]签字版本!D203,4,4),"****")</f>
        <v>312****</v>
      </c>
      <c r="E203" s="24" t="str">
        <f>[2]签字版本!E203</f>
        <v>岗头村</v>
      </c>
      <c r="F203" s="26">
        <f>[2]签字版本!F203</f>
        <v>6.47</v>
      </c>
      <c r="G203" s="26">
        <f t="shared" si="6"/>
        <v>6.47</v>
      </c>
      <c r="H203" s="26">
        <f t="shared" si="7"/>
        <v>194.1</v>
      </c>
      <c r="I203" s="26">
        <f>[2]签字版本!J203</f>
        <v>38.82</v>
      </c>
      <c r="J203" s="25" t="str">
        <f>SUBSTITUTE([2]签字版本!K203,MID([2]签字版本!K203,9,7),"*******")</f>
        <v>90908210*******0064026</v>
      </c>
      <c r="K203" s="24" t="str">
        <f>[2]签字版本!L203</f>
        <v>连城县农村信用联社罗坊信用社</v>
      </c>
    </row>
    <row r="204" spans="1:11">
      <c r="A204" s="24" t="str">
        <f>[2]签字版本!A204</f>
        <v>198</v>
      </c>
      <c r="B204" s="24" t="str">
        <f>[2]签字版本!B204</f>
        <v>吴后生</v>
      </c>
      <c r="C204" s="24" t="str">
        <f>SUBSTITUTE([2]签字版本!C204,MID([2]签字版本!C204,7,8),"********")</f>
        <v>352627********1912</v>
      </c>
      <c r="D204" s="25" t="str">
        <f>SUBSTITUTE([2]签字版本!D204,MID([2]签字版本!D204,4,4),"****")</f>
        <v>189****2286</v>
      </c>
      <c r="E204" s="24" t="str">
        <f>[2]签字版本!E204</f>
        <v>岗头村</v>
      </c>
      <c r="F204" s="26">
        <f>[2]签字版本!F204</f>
        <v>8.67</v>
      </c>
      <c r="G204" s="26">
        <f t="shared" si="6"/>
        <v>8.67</v>
      </c>
      <c r="H204" s="26">
        <f t="shared" si="7"/>
        <v>260.1</v>
      </c>
      <c r="I204" s="26">
        <f>[2]签字版本!J204</f>
        <v>52.02</v>
      </c>
      <c r="J204" s="25" t="str">
        <f>SUBSTITUTE([2]签字版本!K204,MID([2]签字版本!K204,9,7),"*******")</f>
        <v>90908210*******0064035</v>
      </c>
      <c r="K204" s="24" t="str">
        <f>[2]签字版本!L204</f>
        <v>连城县农村信用联社罗坊信用社</v>
      </c>
    </row>
    <row r="205" spans="1:11">
      <c r="A205" s="24" t="str">
        <f>[2]签字版本!A205</f>
        <v>199</v>
      </c>
      <c r="B205" s="24" t="str">
        <f>[2]签字版本!B205</f>
        <v>吴水旺</v>
      </c>
      <c r="C205" s="24" t="str">
        <f>SUBSTITUTE([2]签字版本!C205,MID([2]签字版本!C205,7,8),"********")</f>
        <v>352627********1913</v>
      </c>
      <c r="D205" s="25" t="str">
        <f>SUBSTITUTE([2]签字版本!D205,MID([2]签字版本!D205,4,4),"****")</f>
        <v>139****7821</v>
      </c>
      <c r="E205" s="24" t="str">
        <f>[2]签字版本!E205</f>
        <v>岗头村</v>
      </c>
      <c r="F205" s="26">
        <f>[2]签字版本!F205</f>
        <v>6.95</v>
      </c>
      <c r="G205" s="26">
        <f t="shared" si="6"/>
        <v>6.95</v>
      </c>
      <c r="H205" s="26">
        <f t="shared" si="7"/>
        <v>208.5</v>
      </c>
      <c r="I205" s="26">
        <f>[2]签字版本!J205</f>
        <v>41.7</v>
      </c>
      <c r="J205" s="25" t="str">
        <f>SUBSTITUTE([2]签字版本!K205,MID([2]签字版本!K205,9,7),"*******")</f>
        <v>90908210*******0063820</v>
      </c>
      <c r="K205" s="24" t="str">
        <f>[2]签字版本!L205</f>
        <v>连城县农村信用联社罗坊信用社</v>
      </c>
    </row>
    <row r="206" spans="1:11">
      <c r="A206" s="24" t="str">
        <f>[2]签字版本!A206</f>
        <v>200</v>
      </c>
      <c r="B206" s="24" t="str">
        <f>[2]签字版本!B206</f>
        <v>吴坤盛</v>
      </c>
      <c r="C206" s="24" t="str">
        <f>SUBSTITUTE([2]签字版本!C206,MID([2]签字版本!C206,7,8),"********")</f>
        <v>352627********1954</v>
      </c>
      <c r="D206" s="25" t="str">
        <f>SUBSTITUTE([2]签字版本!D206,MID([2]签字版本!D206,4,4),"****")</f>
        <v>189****7836</v>
      </c>
      <c r="E206" s="24" t="str">
        <f>[2]签字版本!E206</f>
        <v>岗头村</v>
      </c>
      <c r="F206" s="26">
        <f>[2]签字版本!F206</f>
        <v>0.76</v>
      </c>
      <c r="G206" s="26">
        <f t="shared" si="6"/>
        <v>0.76</v>
      </c>
      <c r="H206" s="26">
        <f t="shared" si="7"/>
        <v>22.8</v>
      </c>
      <c r="I206" s="26">
        <f>[2]签字版本!J206</f>
        <v>4.56</v>
      </c>
      <c r="J206" s="25" t="str">
        <f>SUBSTITUTE([2]签字版本!K206,MID([2]签字版本!K206,9,7),"*******")</f>
        <v>90908210*******0064053</v>
      </c>
      <c r="K206" s="24" t="str">
        <f>[2]签字版本!L206</f>
        <v>连城县农村信用联社罗坊信用社</v>
      </c>
    </row>
    <row r="207" spans="1:11">
      <c r="A207" s="24" t="str">
        <f>[2]签字版本!A207</f>
        <v>201</v>
      </c>
      <c r="B207" s="24" t="str">
        <f>[2]签字版本!B207</f>
        <v>吴明芳</v>
      </c>
      <c r="C207" s="24" t="str">
        <f>SUBSTITUTE([2]签字版本!C207,MID([2]签字版本!C207,7,8),"********")</f>
        <v>352627********1913</v>
      </c>
      <c r="D207" s="25" t="str">
        <f>SUBSTITUTE([2]签字版本!D207,MID([2]签字版本!D207,4,4),"****")</f>
        <v>153****0801</v>
      </c>
      <c r="E207" s="24" t="str">
        <f>[2]签字版本!E207</f>
        <v>岗头村</v>
      </c>
      <c r="F207" s="26">
        <f>[2]签字版本!F207</f>
        <v>4.65</v>
      </c>
      <c r="G207" s="26">
        <f t="shared" si="6"/>
        <v>4.65</v>
      </c>
      <c r="H207" s="26">
        <f t="shared" si="7"/>
        <v>139.5</v>
      </c>
      <c r="I207" s="26">
        <f>[2]签字版本!J207</f>
        <v>27.9</v>
      </c>
      <c r="J207" s="25" t="str">
        <f>SUBSTITUTE([2]签字版本!K207,MID([2]签字版本!K207,9,7),"*******")</f>
        <v>90908210*******0064062</v>
      </c>
      <c r="K207" s="24" t="str">
        <f>[2]签字版本!L207</f>
        <v>连城县农村信用联社罗坊信用社</v>
      </c>
    </row>
    <row r="208" spans="1:11">
      <c r="A208" s="24" t="str">
        <f>[2]签字版本!A208</f>
        <v>202</v>
      </c>
      <c r="B208" s="24" t="str">
        <f>[2]签字版本!B208</f>
        <v>吴机生</v>
      </c>
      <c r="C208" s="24" t="str">
        <f>SUBSTITUTE([2]签字版本!C208,MID([2]签字版本!C208,7,8),"********")</f>
        <v>352627********1915</v>
      </c>
      <c r="D208" s="25" t="str">
        <f>SUBSTITUTE([2]签字版本!D208,MID([2]签字版本!D208,4,4),"****")</f>
        <v>177****9963</v>
      </c>
      <c r="E208" s="24" t="str">
        <f>[2]签字版本!E208</f>
        <v>岗头村</v>
      </c>
      <c r="F208" s="26">
        <f>[2]签字版本!F208</f>
        <v>3.91</v>
      </c>
      <c r="G208" s="26">
        <f t="shared" si="6"/>
        <v>3.91</v>
      </c>
      <c r="H208" s="26">
        <f t="shared" si="7"/>
        <v>117.3</v>
      </c>
      <c r="I208" s="26">
        <f>[2]签字版本!J208</f>
        <v>23.46</v>
      </c>
      <c r="J208" s="25" t="str">
        <f>SUBSTITUTE([2]签字版本!K208,MID([2]签字版本!K208,9,7),"*******")</f>
        <v>90908210*******0063982</v>
      </c>
      <c r="K208" s="24" t="str">
        <f>[2]签字版本!L208</f>
        <v>连城县农村信用联社罗坊信用社</v>
      </c>
    </row>
    <row r="209" spans="1:11">
      <c r="A209" s="24" t="str">
        <f>[2]签字版本!A209</f>
        <v>203</v>
      </c>
      <c r="B209" s="24" t="str">
        <f>[2]签字版本!B209</f>
        <v>吴儒生</v>
      </c>
      <c r="C209" s="24" t="str">
        <f>SUBSTITUTE([2]签字版本!C209,MID([2]签字版本!C209,7,8),"********")</f>
        <v>352627********1919</v>
      </c>
      <c r="D209" s="25" t="str">
        <f>SUBSTITUTE([2]签字版本!D209,MID([2]签字版本!D209,4,4),"****")</f>
        <v>312****</v>
      </c>
      <c r="E209" s="24" t="str">
        <f>[2]签字版本!E209</f>
        <v>岗头村</v>
      </c>
      <c r="F209" s="26">
        <f>[2]签字版本!F209</f>
        <v>4.53</v>
      </c>
      <c r="G209" s="26">
        <f t="shared" si="6"/>
        <v>4.53</v>
      </c>
      <c r="H209" s="26">
        <f t="shared" si="7"/>
        <v>135.9</v>
      </c>
      <c r="I209" s="26">
        <f>[2]签字版本!J209</f>
        <v>27.18</v>
      </c>
      <c r="J209" s="25" t="str">
        <f>SUBSTITUTE([2]签字版本!K209,MID([2]签字版本!K209,9,7),"*******")</f>
        <v>90908210*******0063955</v>
      </c>
      <c r="K209" s="24" t="str">
        <f>[2]签字版本!L209</f>
        <v>连城县农村信用联社罗坊信用社</v>
      </c>
    </row>
    <row r="210" spans="1:11">
      <c r="A210" s="24" t="str">
        <f>[2]签字版本!A210</f>
        <v>204</v>
      </c>
      <c r="B210" s="24" t="str">
        <f>[2]签字版本!B210</f>
        <v>吴根养</v>
      </c>
      <c r="C210" s="24" t="str">
        <f>SUBSTITUTE([2]签字版本!C210,MID([2]签字版本!C210,7,8),"********")</f>
        <v>352627********1919</v>
      </c>
      <c r="D210" s="25" t="str">
        <f>SUBSTITUTE([2]签字版本!D210,MID([2]签字版本!D210,4,4),"****")</f>
        <v>182****7558</v>
      </c>
      <c r="E210" s="24" t="str">
        <f>[2]签字版本!E210</f>
        <v>岗头村</v>
      </c>
      <c r="F210" s="26">
        <f>[2]签字版本!F210</f>
        <v>2.35</v>
      </c>
      <c r="G210" s="26">
        <f t="shared" si="6"/>
        <v>2.35</v>
      </c>
      <c r="H210" s="26">
        <f t="shared" si="7"/>
        <v>70.5</v>
      </c>
      <c r="I210" s="26">
        <f>[2]签字版本!J210</f>
        <v>14.1</v>
      </c>
      <c r="J210" s="25" t="str">
        <f>SUBSTITUTE([2]签字版本!K210,MID([2]签字版本!K210,9,7),"*******")</f>
        <v>90908210*******0063866</v>
      </c>
      <c r="K210" s="24" t="str">
        <f>[2]签字版本!L210</f>
        <v>连城县农村信用联社罗坊信用社</v>
      </c>
    </row>
    <row r="211" spans="1:11">
      <c r="A211" s="24" t="str">
        <f>[2]签字版本!A211</f>
        <v>205</v>
      </c>
      <c r="B211" s="24" t="str">
        <f>[2]签字版本!B211</f>
        <v>吴今生</v>
      </c>
      <c r="C211" s="24" t="str">
        <f>SUBSTITUTE([2]签字版本!C211,MID([2]签字版本!C211,7,8),"********")</f>
        <v>352627********191X</v>
      </c>
      <c r="D211" s="25" t="str">
        <f>SUBSTITUTE([2]签字版本!D211,MID([2]签字版本!D211,4,4),"****")</f>
        <v>158****9264</v>
      </c>
      <c r="E211" s="24" t="str">
        <f>[2]签字版本!E211</f>
        <v>岗头村</v>
      </c>
      <c r="F211" s="26">
        <f>[2]签字版本!F211</f>
        <v>4.12</v>
      </c>
      <c r="G211" s="26">
        <f t="shared" si="6"/>
        <v>4.12</v>
      </c>
      <c r="H211" s="26">
        <f t="shared" si="7"/>
        <v>123.6</v>
      </c>
      <c r="I211" s="26">
        <f>[2]签字版本!J211</f>
        <v>24.72</v>
      </c>
      <c r="J211" s="25" t="str">
        <f>SUBSTITUTE([2]签字版本!K211,MID([2]签字版本!K211,9,7),"*******")</f>
        <v>90908210*******0063875</v>
      </c>
      <c r="K211" s="24" t="str">
        <f>[2]签字版本!L211</f>
        <v>连城县农村信用联社罗坊信用社</v>
      </c>
    </row>
    <row r="212" spans="1:11">
      <c r="A212" s="24" t="str">
        <f>[2]签字版本!A212</f>
        <v>206</v>
      </c>
      <c r="B212" s="24" t="str">
        <f>[2]签字版本!B212</f>
        <v>吴仁生</v>
      </c>
      <c r="C212" s="24" t="str">
        <f>SUBSTITUTE([2]签字版本!C212,MID([2]签字版本!C212,7,8),"********")</f>
        <v>352627********1913</v>
      </c>
      <c r="D212" s="25" t="str">
        <f>SUBSTITUTE([2]签字版本!D212,MID([2]签字版本!D212,4,4),"****")</f>
        <v>189****3673</v>
      </c>
      <c r="E212" s="24" t="str">
        <f>[2]签字版本!E212</f>
        <v>岗头村</v>
      </c>
      <c r="F212" s="26">
        <f>[2]签字版本!F212</f>
        <v>5.66</v>
      </c>
      <c r="G212" s="26">
        <f t="shared" si="6"/>
        <v>5.66</v>
      </c>
      <c r="H212" s="26">
        <f t="shared" si="7"/>
        <v>169.8</v>
      </c>
      <c r="I212" s="26">
        <f>[2]签字版本!J212</f>
        <v>33.96</v>
      </c>
      <c r="J212" s="25" t="str">
        <f>SUBSTITUTE([2]签字版本!K212,MID([2]签字版本!K212,9,7),"*******")</f>
        <v>90908210*******0063884</v>
      </c>
      <c r="K212" s="24" t="str">
        <f>[2]签字版本!L212</f>
        <v>连城县农村信用联社罗坊信用社</v>
      </c>
    </row>
    <row r="213" spans="1:11">
      <c r="A213" s="24" t="str">
        <f>[2]签字版本!A213</f>
        <v>207</v>
      </c>
      <c r="B213" s="24" t="str">
        <f>[2]签字版本!B213</f>
        <v>吴海水</v>
      </c>
      <c r="C213" s="24" t="str">
        <f>SUBSTITUTE([2]签字版本!C213,MID([2]签字版本!C213,7,8),"********")</f>
        <v>352627********1911</v>
      </c>
      <c r="D213" s="25" t="str">
        <f>SUBSTITUTE([2]签字版本!D213,MID([2]签字版本!D213,4,4),"****")</f>
        <v>186****8775</v>
      </c>
      <c r="E213" s="24" t="str">
        <f>[2]签字版本!E213</f>
        <v>岗头村</v>
      </c>
      <c r="F213" s="26">
        <f>[2]签字版本!F213</f>
        <v>7.87</v>
      </c>
      <c r="G213" s="26">
        <f t="shared" si="6"/>
        <v>7.87</v>
      </c>
      <c r="H213" s="26">
        <f t="shared" si="7"/>
        <v>236.1</v>
      </c>
      <c r="I213" s="26">
        <f>[2]签字版本!J213</f>
        <v>47.22</v>
      </c>
      <c r="J213" s="25" t="str">
        <f>SUBSTITUTE([2]签字版本!K213,MID([2]签字版本!K213,9,7),"*******")</f>
        <v>90908210*******0063928</v>
      </c>
      <c r="K213" s="24" t="str">
        <f>[2]签字版本!L213</f>
        <v>连城县农村信用联社罗坊信用社</v>
      </c>
    </row>
    <row r="214" spans="1:11">
      <c r="A214" s="24" t="str">
        <f>[2]签字版本!A214</f>
        <v>208</v>
      </c>
      <c r="B214" s="24" t="str">
        <f>[2]签字版本!B214</f>
        <v>吴光铭</v>
      </c>
      <c r="C214" s="24" t="str">
        <f>SUBSTITUTE([2]签字版本!C214,MID([2]签字版本!C214,7,8),"********")</f>
        <v>352627********1939</v>
      </c>
      <c r="D214" s="25" t="str">
        <f>SUBSTITUTE([2]签字版本!D214,MID([2]签字版本!D214,4,4),"****")</f>
        <v>131****3455</v>
      </c>
      <c r="E214" s="24" t="str">
        <f>[2]签字版本!E214</f>
        <v>岗头村</v>
      </c>
      <c r="F214" s="26">
        <f>[2]签字版本!F214</f>
        <v>1.38</v>
      </c>
      <c r="G214" s="26">
        <f t="shared" si="6"/>
        <v>1.38</v>
      </c>
      <c r="H214" s="26">
        <f t="shared" si="7"/>
        <v>41.4</v>
      </c>
      <c r="I214" s="26">
        <f>[2]签字版本!J214</f>
        <v>8.28</v>
      </c>
      <c r="J214" s="25" t="str">
        <f>SUBSTITUTE([2]签字版本!K214,MID([2]签字版本!K214,9,7),"*******")</f>
        <v>90908210*******0063919</v>
      </c>
      <c r="K214" s="24" t="str">
        <f>[2]签字版本!L214</f>
        <v>连城县农村信用联社罗坊信用社</v>
      </c>
    </row>
    <row r="215" spans="1:11">
      <c r="A215" s="24" t="str">
        <f>[2]签字版本!A215</f>
        <v>209</v>
      </c>
      <c r="B215" s="24" t="str">
        <f>[2]签字版本!B215</f>
        <v>吴东伍</v>
      </c>
      <c r="C215" s="24" t="str">
        <f>SUBSTITUTE([2]签字版本!C215,MID([2]签字版本!C215,7,8),"********")</f>
        <v>352627********1912</v>
      </c>
      <c r="D215" s="25" t="str">
        <f>SUBSTITUTE([2]签字版本!D215,MID([2]签字版本!D215,4,4),"****")</f>
        <v>312****</v>
      </c>
      <c r="E215" s="24" t="str">
        <f>[2]签字版本!E215</f>
        <v>岗头村</v>
      </c>
      <c r="F215" s="26">
        <f>[2]签字版本!F215</f>
        <v>4.5</v>
      </c>
      <c r="G215" s="26">
        <f t="shared" si="6"/>
        <v>4.5</v>
      </c>
      <c r="H215" s="26">
        <f t="shared" si="7"/>
        <v>135</v>
      </c>
      <c r="I215" s="26">
        <f>[2]签字版本!J215</f>
        <v>27</v>
      </c>
      <c r="J215" s="25" t="str">
        <f>SUBSTITUTE([2]签字版本!K215,MID([2]签字版本!K215,9,7),"*******")</f>
        <v>90908210*******0063848</v>
      </c>
      <c r="K215" s="24" t="str">
        <f>[2]签字版本!L215</f>
        <v>连城县农村信用联社罗坊信用社</v>
      </c>
    </row>
    <row r="216" spans="1:11">
      <c r="A216" s="24" t="str">
        <f>[2]签字版本!A216</f>
        <v>210</v>
      </c>
      <c r="B216" s="24" t="str">
        <f>[2]签字版本!B216</f>
        <v>吴先德</v>
      </c>
      <c r="C216" s="24" t="str">
        <f>SUBSTITUTE([2]签字版本!C216,MID([2]签字版本!C216,7,8),"********")</f>
        <v>352627********1912</v>
      </c>
      <c r="D216" s="25" t="str">
        <f>SUBSTITUTE([2]签字版本!D216,MID([2]签字版本!D216,4,4),"****")</f>
        <v>132****0613</v>
      </c>
      <c r="E216" s="24" t="str">
        <f>[2]签字版本!E216</f>
        <v>岗头村</v>
      </c>
      <c r="F216" s="26">
        <f>[2]签字版本!F216</f>
        <v>4.88</v>
      </c>
      <c r="G216" s="26">
        <f t="shared" si="6"/>
        <v>4.88</v>
      </c>
      <c r="H216" s="26">
        <f t="shared" si="7"/>
        <v>146.4</v>
      </c>
      <c r="I216" s="26">
        <f>[2]签字版本!J216</f>
        <v>29.28</v>
      </c>
      <c r="J216" s="25" t="str">
        <f>SUBSTITUTE([2]签字版本!K216,MID([2]签字版本!K216,9,7),"*******")</f>
        <v>90908210*******0063991</v>
      </c>
      <c r="K216" s="24" t="str">
        <f>[2]签字版本!L216</f>
        <v>连城县农村信用联社罗坊信用社</v>
      </c>
    </row>
    <row r="217" spans="1:11">
      <c r="A217" s="24" t="str">
        <f>[2]签字版本!A217</f>
        <v>211</v>
      </c>
      <c r="B217" s="24" t="str">
        <f>[2]签字版本!B217</f>
        <v>吴昌桃</v>
      </c>
      <c r="C217" s="24" t="str">
        <f>SUBSTITUTE([2]签字版本!C217,MID([2]签字版本!C217,7,8),"********")</f>
        <v>352627********1915</v>
      </c>
      <c r="D217" s="25" t="str">
        <f>SUBSTITUTE([2]签字版本!D217,MID([2]签字版本!D217,4,4),"****")</f>
        <v>139****9327</v>
      </c>
      <c r="E217" s="24" t="str">
        <f>[2]签字版本!E217</f>
        <v>岗头村</v>
      </c>
      <c r="F217" s="26">
        <f>[2]签字版本!F217</f>
        <v>4.98</v>
      </c>
      <c r="G217" s="26">
        <f t="shared" si="6"/>
        <v>4.98</v>
      </c>
      <c r="H217" s="26">
        <f t="shared" si="7"/>
        <v>149.4</v>
      </c>
      <c r="I217" s="26">
        <f>[2]签字版本!J217</f>
        <v>29.88</v>
      </c>
      <c r="J217" s="25" t="str">
        <f>SUBSTITUTE([2]签字版本!K217,MID([2]签字版本!K217,9,7),"*******")</f>
        <v>62303611*******5001</v>
      </c>
      <c r="K217" s="24" t="str">
        <f>[2]签字版本!L217</f>
        <v>连城县农村信用联社罗坊信用社</v>
      </c>
    </row>
    <row r="218" spans="1:11">
      <c r="A218" s="24" t="str">
        <f>[2]签字版本!A218</f>
        <v>212</v>
      </c>
      <c r="B218" s="24" t="str">
        <f>[2]签字版本!B218</f>
        <v>吴才生</v>
      </c>
      <c r="C218" s="24" t="str">
        <f>SUBSTITUTE([2]签字版本!C218,MID([2]签字版本!C218,7,8),"********")</f>
        <v>352627********1919</v>
      </c>
      <c r="D218" s="25" t="str">
        <f>SUBSTITUTE([2]签字版本!D218,MID([2]签字版本!D218,4,4),"****")</f>
        <v>158****0159</v>
      </c>
      <c r="E218" s="24" t="str">
        <f>[2]签字版本!E218</f>
        <v>岗头村</v>
      </c>
      <c r="F218" s="26">
        <f>[2]签字版本!F218</f>
        <v>4.88</v>
      </c>
      <c r="G218" s="26">
        <f t="shared" si="6"/>
        <v>4.88</v>
      </c>
      <c r="H218" s="26">
        <f t="shared" si="7"/>
        <v>146.4</v>
      </c>
      <c r="I218" s="26">
        <f>[2]签字版本!J218</f>
        <v>29.28</v>
      </c>
      <c r="J218" s="25" t="str">
        <f>SUBSTITUTE([2]签字版本!K218,MID([2]签字版本!K218,9,7),"*******")</f>
        <v>90908210*******0063937</v>
      </c>
      <c r="K218" s="24" t="str">
        <f>[2]签字版本!L218</f>
        <v>连城县农村信用联社罗坊信用社</v>
      </c>
    </row>
    <row r="219" spans="1:11">
      <c r="A219" s="24" t="str">
        <f>[2]签字版本!A219</f>
        <v>213</v>
      </c>
      <c r="B219" s="24" t="str">
        <f>[2]签字版本!B219</f>
        <v>吴兰珍</v>
      </c>
      <c r="C219" s="24" t="str">
        <f>SUBSTITUTE([2]签字版本!C219,MID([2]签字版本!C219,7,8),"********")</f>
        <v>352627********1929</v>
      </c>
      <c r="D219" s="25" t="str">
        <f>SUBSTITUTE([2]签字版本!D219,MID([2]签字版本!D219,4,4),"****")</f>
        <v>157****7958</v>
      </c>
      <c r="E219" s="24" t="str">
        <f>[2]签字版本!E219</f>
        <v>岗头村</v>
      </c>
      <c r="F219" s="26">
        <f>[2]签字版本!F219</f>
        <v>3.92</v>
      </c>
      <c r="G219" s="26">
        <f t="shared" si="6"/>
        <v>3.92</v>
      </c>
      <c r="H219" s="26">
        <f t="shared" si="7"/>
        <v>117.6</v>
      </c>
      <c r="I219" s="26">
        <f>[2]签字版本!J219</f>
        <v>23.52</v>
      </c>
      <c r="J219" s="25" t="str">
        <f>SUBSTITUTE([2]签字版本!K219,MID([2]签字版本!K219,9,7),"*******")</f>
        <v>62218405*******7722</v>
      </c>
      <c r="K219" s="24" t="str">
        <f>[2]签字版本!L219</f>
        <v>连城县农村信用联社罗坊信用社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abSelected="1" view="pageBreakPreview" zoomScaleNormal="100" workbookViewId="0">
      <selection activeCell="O15" sqref="O15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[1]签字版本!C4</f>
        <v>连城县罗坊乡富地村民委员会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[1]签字版本!C5</f>
        <v>连城县罗坊乡富地村民委员会胡才升、胡荣扬等94户</v>
      </c>
      <c r="D5" s="20"/>
      <c r="E5" s="20"/>
      <c r="F5" s="20"/>
      <c r="G5" s="19" t="str">
        <f>[1]签字版本!G5</f>
        <v>单位保额1000元</v>
      </c>
      <c r="H5" s="19" t="str">
        <f>[1]签字版本!I5</f>
        <v>保险费率  3.0%</v>
      </c>
      <c r="I5" s="19"/>
      <c r="J5" s="28" t="str">
        <f>[1]签字版本!K5</f>
        <v>单位保费： 30  元</v>
      </c>
      <c r="K5" s="29" t="str">
        <f>[1]签字版本!L5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[1]签字版本!A7</f>
        <v>1</v>
      </c>
      <c r="B7" s="24" t="str">
        <f>[1]签字版本!B7</f>
        <v>黄盛海</v>
      </c>
      <c r="C7" s="24" t="str">
        <f>SUBSTITUTE([1]签字版本!C7,MID([1]签字版本!C7,7,8),"********")</f>
        <v>352627********1912</v>
      </c>
      <c r="D7" s="25" t="str">
        <f>SUBSTITUTE([1]签字版本!D7,MID([1]签字版本!D7,4,4),"****")</f>
        <v>159****5843</v>
      </c>
      <c r="E7" s="24" t="str">
        <f>[1]签字版本!E7</f>
        <v>富地村</v>
      </c>
      <c r="F7" s="26">
        <f>[1]签字版本!F7</f>
        <v>6.93</v>
      </c>
      <c r="G7" s="26">
        <f t="shared" ref="G7:G70" si="0">F7</f>
        <v>6.93</v>
      </c>
      <c r="H7" s="26">
        <f t="shared" ref="H7:H70" si="1">G7*30</f>
        <v>207.9</v>
      </c>
      <c r="I7" s="26">
        <f>[1]签字版本!J7</f>
        <v>41.58</v>
      </c>
      <c r="J7" s="25" t="str">
        <f>SUBSTITUTE([1]签字版本!K7,MID([1]签字版本!K7,9,7),"*******")</f>
        <v>90908210*******0039625</v>
      </c>
      <c r="K7" s="24" t="str">
        <f>[1]签字版本!L7</f>
        <v>连城县农村信用联社罗坊信用社</v>
      </c>
    </row>
    <row r="8" s="2" customFormat="1" ht="18.6" customHeight="1" spans="1:11">
      <c r="A8" s="24" t="str">
        <f>[1]签字版本!A8</f>
        <v>2</v>
      </c>
      <c r="B8" s="24" t="str">
        <f>[1]签字版本!B8</f>
        <v>胡荣扬</v>
      </c>
      <c r="C8" s="24" t="str">
        <f>SUBSTITUTE([1]签字版本!C8,MID([1]签字版本!C8,7,8),"********")</f>
        <v>352627********1916</v>
      </c>
      <c r="D8" s="25" t="str">
        <f>SUBSTITUTE([1]签字版本!D8,MID([1]签字版本!D8,4,4),"****")</f>
        <v>312****</v>
      </c>
      <c r="E8" s="24" t="str">
        <f>[1]签字版本!E8</f>
        <v>富地村</v>
      </c>
      <c r="F8" s="26">
        <f>[1]签字版本!F8</f>
        <v>3.37</v>
      </c>
      <c r="G8" s="26">
        <f t="shared" si="0"/>
        <v>3.37</v>
      </c>
      <c r="H8" s="26">
        <f t="shared" si="1"/>
        <v>101.1</v>
      </c>
      <c r="I8" s="26">
        <f>[1]签字版本!J8</f>
        <v>20.22</v>
      </c>
      <c r="J8" s="25" t="str">
        <f>SUBSTITUTE([1]签字版本!K8,MID([1]签字版本!K8,9,7),"*******")</f>
        <v>90908210*******0039493</v>
      </c>
      <c r="K8" s="24" t="str">
        <f>[1]签字版本!L8</f>
        <v>连城县农村信用联社罗坊信用社</v>
      </c>
    </row>
    <row r="9" s="2" customFormat="1" ht="18.6" customHeight="1" spans="1:11">
      <c r="A9" s="24" t="str">
        <f>[1]签字版本!A9</f>
        <v>3</v>
      </c>
      <c r="B9" s="24" t="str">
        <f>[1]签字版本!B9</f>
        <v>胡求清</v>
      </c>
      <c r="C9" s="24" t="str">
        <f>SUBSTITUTE([1]签字版本!C9,MID([1]签字版本!C9,7,8),"********")</f>
        <v>352627********1919</v>
      </c>
      <c r="D9" s="25" t="str">
        <f>SUBSTITUTE([1]签字版本!D9,MID([1]签字版本!D9,4,4),"****")</f>
        <v>133****7932</v>
      </c>
      <c r="E9" s="24" t="str">
        <f>[1]签字版本!E9</f>
        <v>富地村</v>
      </c>
      <c r="F9" s="26">
        <f>[1]签字版本!F9</f>
        <v>3.9</v>
      </c>
      <c r="G9" s="26">
        <f t="shared" si="0"/>
        <v>3.9</v>
      </c>
      <c r="H9" s="26">
        <f t="shared" si="1"/>
        <v>117</v>
      </c>
      <c r="I9" s="26">
        <f>[1]签字版本!J9</f>
        <v>23.4</v>
      </c>
      <c r="J9" s="25" t="str">
        <f>SUBSTITUTE([1]签字版本!K9,MID([1]签字版本!K9,9,7),"*******")</f>
        <v>90908210*******0039563</v>
      </c>
      <c r="K9" s="24" t="str">
        <f>[1]签字版本!L9</f>
        <v>连城县农村信用联社罗坊信用社</v>
      </c>
    </row>
    <row r="10" spans="1:11">
      <c r="A10" s="24" t="str">
        <f>[1]签字版本!A10</f>
        <v>4</v>
      </c>
      <c r="B10" s="24" t="str">
        <f>[1]签字版本!B10</f>
        <v>胡翘明</v>
      </c>
      <c r="C10" s="24" t="str">
        <f>SUBSTITUTE([1]签字版本!C10,MID([1]签字版本!C10,7,8),"********")</f>
        <v>352627********1911</v>
      </c>
      <c r="D10" s="25" t="str">
        <f>SUBSTITUTE([1]签字版本!D10,MID([1]签字版本!D10,4,4),"****")</f>
        <v>136****9410</v>
      </c>
      <c r="E10" s="24" t="str">
        <f>[1]签字版本!E10</f>
        <v>富地村</v>
      </c>
      <c r="F10" s="26">
        <f>[1]签字版本!F10</f>
        <v>7.05</v>
      </c>
      <c r="G10" s="26">
        <f t="shared" si="0"/>
        <v>7.05</v>
      </c>
      <c r="H10" s="26">
        <f t="shared" si="1"/>
        <v>211.5</v>
      </c>
      <c r="I10" s="26">
        <f>[1]签字版本!J10</f>
        <v>42.3</v>
      </c>
      <c r="J10" s="25" t="str">
        <f>SUBSTITUTE([1]签字版本!K10,MID([1]签字版本!K10,9,7),"*******")</f>
        <v>90908210*******0039616</v>
      </c>
      <c r="K10" s="24" t="str">
        <f>[1]签字版本!L10</f>
        <v>连城县农村信用联社罗坊信用社</v>
      </c>
    </row>
    <row r="11" spans="1:11">
      <c r="A11" s="24" t="str">
        <f>[1]签字版本!A11</f>
        <v>5</v>
      </c>
      <c r="B11" s="24" t="str">
        <f>[1]签字版本!B11</f>
        <v>胡天保</v>
      </c>
      <c r="C11" s="24" t="str">
        <f>SUBSTITUTE([1]签字版本!C11,MID([1]签字版本!C11,7,8),"********")</f>
        <v>352627********1912</v>
      </c>
      <c r="D11" s="25" t="str">
        <f>SUBSTITUTE([1]签字版本!D11,MID([1]签字版本!D11,4,4),"****")</f>
        <v>183****9362</v>
      </c>
      <c r="E11" s="24" t="str">
        <f>[1]签字版本!E11</f>
        <v>富地村</v>
      </c>
      <c r="F11" s="26">
        <f>[1]签字版本!F11</f>
        <v>4.52</v>
      </c>
      <c r="G11" s="26">
        <f t="shared" si="0"/>
        <v>4.52</v>
      </c>
      <c r="H11" s="26">
        <f t="shared" si="1"/>
        <v>135.6</v>
      </c>
      <c r="I11" s="26">
        <f>[1]签字版本!J11</f>
        <v>27.12</v>
      </c>
      <c r="J11" s="25" t="str">
        <f>SUBSTITUTE([1]签字版本!K11,MID([1]签字版本!K11,9,7),"*******")</f>
        <v>90908210*******0039536</v>
      </c>
      <c r="K11" s="24" t="str">
        <f>[1]签字版本!L11</f>
        <v>连城县农村信用联社罗坊信用社</v>
      </c>
    </row>
    <row r="12" spans="1:11">
      <c r="A12" s="24" t="str">
        <f>[1]签字版本!A12</f>
        <v>6</v>
      </c>
      <c r="B12" s="24" t="str">
        <f>[1]签字版本!B12</f>
        <v>童六妹</v>
      </c>
      <c r="C12" s="24" t="str">
        <f>SUBSTITUTE([1]签字版本!C12,MID([1]签字版本!C12,7,8),"********")</f>
        <v>352627********1929</v>
      </c>
      <c r="D12" s="25" t="str">
        <f>SUBSTITUTE([1]签字版本!D12,MID([1]签字版本!D12,4,4),"****")</f>
        <v>139****5505</v>
      </c>
      <c r="E12" s="24" t="str">
        <f>[1]签字版本!E12</f>
        <v>富地村</v>
      </c>
      <c r="F12" s="26">
        <f>[1]签字版本!F12</f>
        <v>4.24</v>
      </c>
      <c r="G12" s="26">
        <f t="shared" si="0"/>
        <v>4.24</v>
      </c>
      <c r="H12" s="26">
        <f t="shared" si="1"/>
        <v>127.2</v>
      </c>
      <c r="I12" s="26">
        <f>[1]签字版本!J12</f>
        <v>25.44</v>
      </c>
      <c r="J12" s="25" t="str">
        <f>SUBSTITUTE([1]签字版本!K12,MID([1]签字版本!K12,9,7),"*******")</f>
        <v>62218405*******6770</v>
      </c>
      <c r="K12" s="24" t="str">
        <f>[1]签字版本!L12</f>
        <v>连城县农村信用联社罗坊信用社</v>
      </c>
    </row>
    <row r="13" spans="1:11">
      <c r="A13" s="24" t="str">
        <f>[1]签字版本!A13</f>
        <v>7</v>
      </c>
      <c r="B13" s="24" t="str">
        <f>[1]签字版本!B13</f>
        <v>胡柳树</v>
      </c>
      <c r="C13" s="24" t="str">
        <f>SUBSTITUTE([1]签字版本!C13,MID([1]签字版本!C13,7,8),"********")</f>
        <v>352627********191X</v>
      </c>
      <c r="D13" s="25" t="str">
        <f>SUBSTITUTE([1]签字版本!D13,MID([1]签字版本!D13,4,4),"****")</f>
        <v>159****9940</v>
      </c>
      <c r="E13" s="24" t="str">
        <f>[1]签字版本!E13</f>
        <v>富地村</v>
      </c>
      <c r="F13" s="26">
        <f>[1]签字版本!F13</f>
        <v>0.68</v>
      </c>
      <c r="G13" s="26">
        <f t="shared" si="0"/>
        <v>0.68</v>
      </c>
      <c r="H13" s="26">
        <f t="shared" si="1"/>
        <v>20.4</v>
      </c>
      <c r="I13" s="26">
        <f>[1]签字版本!J13</f>
        <v>4.08</v>
      </c>
      <c r="J13" s="25" t="str">
        <f>SUBSTITUTE([1]签字版本!K13,MID([1]签字版本!K13,9,7),"*******")</f>
        <v>90908210*******0039518</v>
      </c>
      <c r="K13" s="24" t="str">
        <f>[1]签字版本!L13</f>
        <v>连城县农村信用联社罗坊信用社</v>
      </c>
    </row>
    <row r="14" spans="1:11">
      <c r="A14" s="24" t="str">
        <f>[1]签字版本!A14</f>
        <v>8</v>
      </c>
      <c r="B14" s="24" t="str">
        <f>[1]签字版本!B14</f>
        <v>胡天扬</v>
      </c>
      <c r="C14" s="24" t="str">
        <f>SUBSTITUTE([1]签字版本!C14,MID([1]签字版本!C14,7,8),"********")</f>
        <v>352627********1914</v>
      </c>
      <c r="D14" s="25" t="str">
        <f>SUBSTITUTE([1]签字版本!D14,MID([1]签字版本!D14,4,4),"****")</f>
        <v>182****7039</v>
      </c>
      <c r="E14" s="24" t="str">
        <f>[1]签字版本!E14</f>
        <v>富地村</v>
      </c>
      <c r="F14" s="26">
        <f>[1]签字版本!F14</f>
        <v>6.39</v>
      </c>
      <c r="G14" s="26">
        <f t="shared" si="0"/>
        <v>6.39</v>
      </c>
      <c r="H14" s="26">
        <f t="shared" si="1"/>
        <v>191.7</v>
      </c>
      <c r="I14" s="26">
        <f>[1]签字版本!J14</f>
        <v>38.34</v>
      </c>
      <c r="J14" s="25" t="str">
        <f>SUBSTITUTE([1]签字版本!K14,MID([1]签字版本!K14,9,7),"*******")</f>
        <v>90908210*******0039643</v>
      </c>
      <c r="K14" s="24" t="str">
        <f>[1]签字版本!L14</f>
        <v>连城县农村信用联社罗坊信用社</v>
      </c>
    </row>
    <row r="15" spans="1:11">
      <c r="A15" s="24" t="str">
        <f>[1]签字版本!A15</f>
        <v>9</v>
      </c>
      <c r="B15" s="24" t="str">
        <f>[1]签字版本!B15</f>
        <v>吴富群</v>
      </c>
      <c r="C15" s="24" t="str">
        <f>SUBSTITUTE([1]签字版本!C15,MID([1]签字版本!C15,7,8),"********")</f>
        <v>352627********1926</v>
      </c>
      <c r="D15" s="25" t="str">
        <f>SUBSTITUTE([1]签字版本!D15,MID([1]签字版本!D15,4,4),"****")</f>
        <v>136****9410</v>
      </c>
      <c r="E15" s="24" t="str">
        <f>[1]签字版本!E15</f>
        <v>富地村</v>
      </c>
      <c r="F15" s="26">
        <f>[1]签字版本!F15</f>
        <v>2.38</v>
      </c>
      <c r="G15" s="26">
        <f t="shared" si="0"/>
        <v>2.38</v>
      </c>
      <c r="H15" s="26">
        <f t="shared" si="1"/>
        <v>71.4</v>
      </c>
      <c r="I15" s="26">
        <f>[1]签字版本!J15</f>
        <v>14.28</v>
      </c>
      <c r="J15" s="25" t="str">
        <f>SUBSTITUTE([1]签字版本!K15,MID([1]签字版本!K15,9,7),"*******")</f>
        <v>90908210*******0039590</v>
      </c>
      <c r="K15" s="24" t="str">
        <f>[1]签字版本!L15</f>
        <v>连城县农村信用联社罗坊信用社</v>
      </c>
    </row>
    <row r="16" spans="1:11">
      <c r="A16" s="24" t="str">
        <f>[1]签字版本!A16</f>
        <v>10</v>
      </c>
      <c r="B16" s="24" t="str">
        <f>[1]签字版本!B16</f>
        <v>胡求伟</v>
      </c>
      <c r="C16" s="24" t="str">
        <f>SUBSTITUTE([1]签字版本!C16,MID([1]签字版本!C16,7,8),"********")</f>
        <v>352627********1912</v>
      </c>
      <c r="D16" s="25" t="str">
        <f>SUBSTITUTE([1]签字版本!D16,MID([1]签字版本!D16,4,4),"****")</f>
        <v>158****6545</v>
      </c>
      <c r="E16" s="24" t="str">
        <f>[1]签字版本!E16</f>
        <v>富地村</v>
      </c>
      <c r="F16" s="26">
        <f>[1]签字版本!F16</f>
        <v>8.48</v>
      </c>
      <c r="G16" s="26">
        <f t="shared" si="0"/>
        <v>8.48</v>
      </c>
      <c r="H16" s="26">
        <f t="shared" si="1"/>
        <v>254.4</v>
      </c>
      <c r="I16" s="26">
        <f>[1]签字版本!J16</f>
        <v>50.88</v>
      </c>
      <c r="J16" s="25" t="str">
        <f>SUBSTITUTE([1]签字版本!K16,MID([1]签字版本!K16,9,7),"*******")</f>
        <v>90908210*******0039545</v>
      </c>
      <c r="K16" s="24" t="str">
        <f>[1]签字版本!L16</f>
        <v>连城县农村信用联社罗坊信用社</v>
      </c>
    </row>
    <row r="17" spans="1:11">
      <c r="A17" s="24" t="str">
        <f>[1]签字版本!A17</f>
        <v>11</v>
      </c>
      <c r="B17" s="24" t="str">
        <f>[1]签字版本!B17</f>
        <v>黄清姬</v>
      </c>
      <c r="C17" s="24" t="str">
        <f>SUBSTITUTE([1]签字版本!C17,MID([1]签字版本!C17,7,8),"********")</f>
        <v>352627********1921</v>
      </c>
      <c r="D17" s="25" t="str">
        <f>SUBSTITUTE([1]签字版本!D17,MID([1]签字版本!D17,4,4),"****")</f>
        <v>188****2464</v>
      </c>
      <c r="E17" s="24" t="str">
        <f>[1]签字版本!E17</f>
        <v>富地村</v>
      </c>
      <c r="F17" s="26">
        <f>[1]签字版本!F17</f>
        <v>3.34</v>
      </c>
      <c r="G17" s="26">
        <f t="shared" si="0"/>
        <v>3.34</v>
      </c>
      <c r="H17" s="26">
        <f t="shared" si="1"/>
        <v>100.2</v>
      </c>
      <c r="I17" s="26">
        <f>[1]签字版本!J17</f>
        <v>20.04</v>
      </c>
      <c r="J17" s="25" t="str">
        <f>SUBSTITUTE([1]签字版本!K17,MID([1]签字版本!K17,9,7),"*******")</f>
        <v>62218405*******6820</v>
      </c>
      <c r="K17" s="24" t="str">
        <f>[1]签字版本!L17</f>
        <v>连城县农村信用联社罗坊信用社</v>
      </c>
    </row>
    <row r="18" spans="1:11">
      <c r="A18" s="24" t="str">
        <f>[1]签字版本!A18</f>
        <v>12</v>
      </c>
      <c r="B18" s="24" t="str">
        <f>[1]签字版本!B18</f>
        <v>黄盛辉</v>
      </c>
      <c r="C18" s="24" t="str">
        <f>SUBSTITUTE([1]签字版本!C18,MID([1]签字版本!C18,7,8),"********")</f>
        <v>352627********1910</v>
      </c>
      <c r="D18" s="25" t="str">
        <f>SUBSTITUTE([1]签字版本!D18,MID([1]签字版本!D18,4,4),"****")</f>
        <v>182****0439</v>
      </c>
      <c r="E18" s="24" t="str">
        <f>[1]签字版本!E18</f>
        <v>富地村</v>
      </c>
      <c r="F18" s="26">
        <f>[1]签字版本!F18</f>
        <v>5.07</v>
      </c>
      <c r="G18" s="26">
        <f t="shared" si="0"/>
        <v>5.07</v>
      </c>
      <c r="H18" s="26">
        <f t="shared" si="1"/>
        <v>152.1</v>
      </c>
      <c r="I18" s="26">
        <f>[1]签字版本!J18</f>
        <v>30.42</v>
      </c>
      <c r="J18" s="25" t="str">
        <f>SUBSTITUTE([1]签字版本!K18,MID([1]签字版本!K18,9,7),"*******")</f>
        <v>90908210*******0039634</v>
      </c>
      <c r="K18" s="24" t="str">
        <f>[1]签字版本!L18</f>
        <v>连城县农村信用联社罗坊信用社</v>
      </c>
    </row>
    <row r="19" spans="1:11">
      <c r="A19" s="24" t="str">
        <f>[1]签字版本!A19</f>
        <v>13</v>
      </c>
      <c r="B19" s="24" t="str">
        <f>[1]签字版本!B19</f>
        <v>胡才升</v>
      </c>
      <c r="C19" s="24" t="str">
        <f>SUBSTITUTE([1]签字版本!C19,MID([1]签字版本!C19,7,8),"********")</f>
        <v>352627********1914</v>
      </c>
      <c r="D19" s="25" t="str">
        <f>SUBSTITUTE([1]签字版本!D19,MID([1]签字版本!D19,4,4),"****")</f>
        <v>136****0234</v>
      </c>
      <c r="E19" s="24" t="str">
        <f>[1]签字版本!E19</f>
        <v>富地村</v>
      </c>
      <c r="F19" s="26">
        <f>[1]签字版本!F19</f>
        <v>3.72</v>
      </c>
      <c r="G19" s="26">
        <f t="shared" si="0"/>
        <v>3.72</v>
      </c>
      <c r="H19" s="26">
        <f t="shared" si="1"/>
        <v>111.6</v>
      </c>
      <c r="I19" s="26">
        <f>[1]签字版本!J19</f>
        <v>22.32</v>
      </c>
      <c r="J19" s="25" t="str">
        <f>SUBSTITUTE([1]签字版本!K19,MID([1]签字版本!K19,9,7),"*******")</f>
        <v>90908210*******0039484</v>
      </c>
      <c r="K19" s="24" t="str">
        <f>[1]签字版本!L19</f>
        <v>连城县农村信用联社罗坊信用社</v>
      </c>
    </row>
    <row r="20" spans="1:11">
      <c r="A20" s="24" t="str">
        <f>[1]签字版本!A20</f>
        <v>14</v>
      </c>
      <c r="B20" s="24" t="str">
        <f>[1]签字版本!B20</f>
        <v>胡萍萍</v>
      </c>
      <c r="C20" s="24" t="str">
        <f>SUBSTITUTE([1]签字版本!C20,MID([1]签字版本!C20,7,8),"********")</f>
        <v>350825********1923</v>
      </c>
      <c r="D20" s="25" t="str">
        <f>SUBSTITUTE([1]签字版本!D20,MID([1]签字版本!D20,4,4),"****")</f>
        <v>158****1950</v>
      </c>
      <c r="E20" s="24" t="str">
        <f>[1]签字版本!E20</f>
        <v>富地村</v>
      </c>
      <c r="F20" s="26">
        <f>[1]签字版本!F20</f>
        <v>3.3</v>
      </c>
      <c r="G20" s="26">
        <f t="shared" si="0"/>
        <v>3.3</v>
      </c>
      <c r="H20" s="26">
        <f t="shared" si="1"/>
        <v>99</v>
      </c>
      <c r="I20" s="26">
        <f>[1]签字版本!J20</f>
        <v>19.8</v>
      </c>
      <c r="J20" s="25" t="str">
        <f>SUBSTITUTE([1]签字版本!K20,MID([1]签字版本!K20,9,7),"*******")</f>
        <v>62303611*******9727</v>
      </c>
      <c r="K20" s="24" t="str">
        <f>[1]签字版本!L20</f>
        <v>连城县农村信用联社罗坊信用社</v>
      </c>
    </row>
    <row r="21" spans="1:11">
      <c r="A21" s="24" t="str">
        <f>[1]签字版本!A21</f>
        <v>15</v>
      </c>
      <c r="B21" s="24" t="str">
        <f>[1]签字版本!B21</f>
        <v>邱清招</v>
      </c>
      <c r="C21" s="24" t="str">
        <f>SUBSTITUTE([1]签字版本!C21,MID([1]签字版本!C21,7,8),"********")</f>
        <v>352627********1929</v>
      </c>
      <c r="D21" s="25" t="str">
        <f>SUBSTITUTE([1]签字版本!D21,MID([1]签字版本!D21,4,4),"****")</f>
        <v/>
      </c>
      <c r="E21" s="24" t="str">
        <f>[1]签字版本!E21</f>
        <v>富地村</v>
      </c>
      <c r="F21" s="26">
        <f>[1]签字版本!F21</f>
        <v>1.39</v>
      </c>
      <c r="G21" s="26">
        <f t="shared" si="0"/>
        <v>1.39</v>
      </c>
      <c r="H21" s="26">
        <f t="shared" si="1"/>
        <v>41.7</v>
      </c>
      <c r="I21" s="26">
        <f>[1]签字版本!J21</f>
        <v>8.34</v>
      </c>
      <c r="J21" s="25" t="str">
        <f>SUBSTITUTE([1]签字版本!K21,MID([1]签字版本!K21,9,7),"*******")</f>
        <v>62303615*******9630</v>
      </c>
      <c r="K21" s="24" t="str">
        <f>[1]签字版本!L21</f>
        <v>连城县农村信用联社罗坊信用社</v>
      </c>
    </row>
    <row r="22" spans="1:11">
      <c r="A22" s="24" t="str">
        <f>[1]签字版本!A22</f>
        <v>16</v>
      </c>
      <c r="B22" s="24" t="str">
        <f>[1]签字版本!B22</f>
        <v>胡求忠</v>
      </c>
      <c r="C22" s="24" t="str">
        <f>SUBSTITUTE([1]签字版本!C22,MID([1]签字版本!C22,7,8),"********")</f>
        <v>352627********1931</v>
      </c>
      <c r="D22" s="25" t="str">
        <f>SUBSTITUTE([1]签字版本!D22,MID([1]签字版本!D22,4,4),"****")</f>
        <v>130****6926</v>
      </c>
      <c r="E22" s="24" t="str">
        <f>[1]签字版本!E22</f>
        <v>富地村</v>
      </c>
      <c r="F22" s="26">
        <f>[1]签字版本!F22</f>
        <v>5.69</v>
      </c>
      <c r="G22" s="26">
        <f t="shared" si="0"/>
        <v>5.69</v>
      </c>
      <c r="H22" s="26">
        <f t="shared" si="1"/>
        <v>170.7</v>
      </c>
      <c r="I22" s="26">
        <f>[1]签字版本!J22</f>
        <v>34.14</v>
      </c>
      <c r="J22" s="25" t="str">
        <f>SUBSTITUTE([1]签字版本!K22,MID([1]签字版本!K22,9,7),"*******")</f>
        <v>90908210*******0039554</v>
      </c>
      <c r="K22" s="24" t="str">
        <f>[1]签字版本!L22</f>
        <v>连城县农村信用联社罗坊信用社</v>
      </c>
    </row>
    <row r="23" spans="1:11">
      <c r="A23" s="24" t="str">
        <f>[1]签字版本!A23</f>
        <v>17</v>
      </c>
      <c r="B23" s="24" t="str">
        <f>[1]签字版本!B23</f>
        <v>胡先扬</v>
      </c>
      <c r="C23" s="24" t="str">
        <f>SUBSTITUTE([1]签字版本!C23,MID([1]签字版本!C23,7,8),"********")</f>
        <v>352627********1917</v>
      </c>
      <c r="D23" s="25" t="str">
        <f>SUBSTITUTE([1]签字版本!D23,MID([1]签字版本!D23,4,4),"****")</f>
        <v>136****4928</v>
      </c>
      <c r="E23" s="24" t="str">
        <f>[1]签字版本!E23</f>
        <v>富地村</v>
      </c>
      <c r="F23" s="26">
        <f>[1]签字版本!F23</f>
        <v>5.8</v>
      </c>
      <c r="G23" s="26">
        <f t="shared" si="0"/>
        <v>5.8</v>
      </c>
      <c r="H23" s="26">
        <f t="shared" si="1"/>
        <v>174</v>
      </c>
      <c r="I23" s="26">
        <f>[1]签字版本!J23</f>
        <v>34.8</v>
      </c>
      <c r="J23" s="25" t="str">
        <f>SUBSTITUTE([1]签字版本!K23,MID([1]签字版本!K23,9,7),"*******")</f>
        <v>90908210*******0039698</v>
      </c>
      <c r="K23" s="24" t="str">
        <f>[1]签字版本!L23</f>
        <v>连城县农村信用联社罗坊信用社</v>
      </c>
    </row>
    <row r="24" spans="1:11">
      <c r="A24" s="24" t="str">
        <f>[1]签字版本!A24</f>
        <v>18</v>
      </c>
      <c r="B24" s="24" t="str">
        <f>[1]签字版本!B24</f>
        <v>胡金标</v>
      </c>
      <c r="C24" s="24" t="str">
        <f>SUBSTITUTE([1]签字版本!C24,MID([1]签字版本!C24,7,8),"********")</f>
        <v>352627********1914</v>
      </c>
      <c r="D24" s="25" t="str">
        <f>SUBSTITUTE([1]签字版本!D24,MID([1]签字版本!D24,4,4),"****")</f>
        <v>139****7428</v>
      </c>
      <c r="E24" s="24" t="str">
        <f>[1]签字版本!E24</f>
        <v>富地村</v>
      </c>
      <c r="F24" s="26">
        <f>[1]签字版本!F24</f>
        <v>4.47</v>
      </c>
      <c r="G24" s="26">
        <f t="shared" si="0"/>
        <v>4.47</v>
      </c>
      <c r="H24" s="26">
        <f t="shared" si="1"/>
        <v>134.1</v>
      </c>
      <c r="I24" s="26">
        <f>[1]签字版本!J24</f>
        <v>26.82</v>
      </c>
      <c r="J24" s="25" t="str">
        <f>SUBSTITUTE([1]签字版本!K24,MID([1]签字版本!K24,9,7),"*******")</f>
        <v>90908210*******0039858</v>
      </c>
      <c r="K24" s="24" t="str">
        <f>[1]签字版本!L24</f>
        <v>连城县农村信用联社罗坊信用社</v>
      </c>
    </row>
    <row r="25" spans="1:11">
      <c r="A25" s="24" t="str">
        <f>[1]签字版本!A25</f>
        <v>19</v>
      </c>
      <c r="B25" s="24" t="str">
        <f>[1]签字版本!B25</f>
        <v>罗开招</v>
      </c>
      <c r="C25" s="24" t="str">
        <f>SUBSTITUTE([1]签字版本!C25,MID([1]签字版本!C25,7,8),"********")</f>
        <v>352627********1923</v>
      </c>
      <c r="D25" s="25" t="str">
        <f>SUBSTITUTE([1]签字版本!D25,MID([1]签字版本!D25,4,4),"****")</f>
        <v>187****6426</v>
      </c>
      <c r="E25" s="24" t="str">
        <f>[1]签字版本!E25</f>
        <v>富地村</v>
      </c>
      <c r="F25" s="26">
        <f>[1]签字版本!F25</f>
        <v>5.93</v>
      </c>
      <c r="G25" s="26">
        <f t="shared" si="0"/>
        <v>5.93</v>
      </c>
      <c r="H25" s="26">
        <f t="shared" si="1"/>
        <v>177.9</v>
      </c>
      <c r="I25" s="26">
        <f>[1]签字版本!J25</f>
        <v>35.58</v>
      </c>
      <c r="J25" s="25" t="str">
        <f>SUBSTITUTE([1]签字版本!K25,MID([1]签字版本!K25,9,7),"*******")</f>
        <v>90908210*******0215140</v>
      </c>
      <c r="K25" s="24" t="str">
        <f>[1]签字版本!L25</f>
        <v>连城县农村信用联社罗坊信用社</v>
      </c>
    </row>
    <row r="26" spans="1:11">
      <c r="A26" s="24" t="str">
        <f>[1]签字版本!A26</f>
        <v>20</v>
      </c>
      <c r="B26" s="24" t="str">
        <f>[1]签字版本!B26</f>
        <v>胡新丰</v>
      </c>
      <c r="C26" s="24" t="str">
        <f>SUBSTITUTE([1]签字版本!C26,MID([1]签字版本!C26,7,8),"********")</f>
        <v>352627********1915</v>
      </c>
      <c r="D26" s="25" t="str">
        <f>SUBSTITUTE([1]签字版本!D26,MID([1]签字版本!D26,4,4),"****")</f>
        <v>185****0318</v>
      </c>
      <c r="E26" s="24" t="str">
        <f>[1]签字版本!E26</f>
        <v>富地村</v>
      </c>
      <c r="F26" s="26">
        <f>[1]签字版本!F26</f>
        <v>5.64</v>
      </c>
      <c r="G26" s="26">
        <f t="shared" si="0"/>
        <v>5.64</v>
      </c>
      <c r="H26" s="26">
        <f t="shared" si="1"/>
        <v>169.2</v>
      </c>
      <c r="I26" s="26">
        <f>[1]签字版本!J26</f>
        <v>33.84</v>
      </c>
      <c r="J26" s="25" t="str">
        <f>SUBSTITUTE([1]签字版本!K26,MID([1]签字版本!K26,9,7),"*******")</f>
        <v>90908210*******0039876</v>
      </c>
      <c r="K26" s="24" t="str">
        <f>[1]签字版本!L26</f>
        <v>连城县农村信用联社罗坊信用社</v>
      </c>
    </row>
    <row r="27" spans="1:11">
      <c r="A27" s="24" t="str">
        <f>[1]签字版本!A27</f>
        <v>21</v>
      </c>
      <c r="B27" s="24" t="str">
        <f>[1]签字版本!B27</f>
        <v>胡求松</v>
      </c>
      <c r="C27" s="24" t="str">
        <f>SUBSTITUTE([1]签字版本!C27,MID([1]签字版本!C27,7,8),"********")</f>
        <v>352627********1911</v>
      </c>
      <c r="D27" s="25" t="str">
        <f>SUBSTITUTE([1]签字版本!D27,MID([1]签字版本!D27,4,4),"****")</f>
        <v>138****4271</v>
      </c>
      <c r="E27" s="24" t="str">
        <f>[1]签字版本!E27</f>
        <v>富地村</v>
      </c>
      <c r="F27" s="26">
        <f>[1]签字版本!F27</f>
        <v>8.22</v>
      </c>
      <c r="G27" s="26">
        <f t="shared" si="0"/>
        <v>8.22</v>
      </c>
      <c r="H27" s="26">
        <f t="shared" si="1"/>
        <v>246.6</v>
      </c>
      <c r="I27" s="26">
        <f>[1]签字版本!J27</f>
        <v>49.32</v>
      </c>
      <c r="J27" s="25" t="str">
        <f>SUBSTITUTE([1]签字版本!K27,MID([1]签字版本!K27,9,7),"*******")</f>
        <v>90908210*******0039769</v>
      </c>
      <c r="K27" s="24" t="str">
        <f>[1]签字版本!L27</f>
        <v>连城县农村信用联社罗坊信用社</v>
      </c>
    </row>
    <row r="28" spans="1:11">
      <c r="A28" s="24" t="str">
        <f>[1]签字版本!A28</f>
        <v>22</v>
      </c>
      <c r="B28" s="24" t="str">
        <f>[1]签字版本!B28</f>
        <v>胡求永</v>
      </c>
      <c r="C28" s="24" t="str">
        <f>SUBSTITUTE([1]签字版本!C28,MID([1]签字版本!C28,7,8),"********")</f>
        <v>352627********1911</v>
      </c>
      <c r="D28" s="25" t="str">
        <f>SUBSTITUTE([1]签字版本!D28,MID([1]签字版本!D28,4,4),"****")</f>
        <v>182****0246</v>
      </c>
      <c r="E28" s="24" t="str">
        <f>[1]签字版本!E28</f>
        <v>富地村</v>
      </c>
      <c r="F28" s="26">
        <f>[1]签字版本!F28</f>
        <v>0.66</v>
      </c>
      <c r="G28" s="26">
        <f t="shared" si="0"/>
        <v>0.66</v>
      </c>
      <c r="H28" s="26">
        <f t="shared" si="1"/>
        <v>19.8</v>
      </c>
      <c r="I28" s="26">
        <f>[1]签字版本!J28</f>
        <v>3.96</v>
      </c>
      <c r="J28" s="25" t="str">
        <f>SUBSTITUTE([1]签字版本!K28,MID([1]签字版本!K28,9,7),"*******")</f>
        <v>90908210*******0039778</v>
      </c>
      <c r="K28" s="24" t="str">
        <f>[1]签字版本!L28</f>
        <v>连城县农村信用联社罗坊信用社</v>
      </c>
    </row>
    <row r="29" spans="1:11">
      <c r="A29" s="24" t="str">
        <f>[1]签字版本!A29</f>
        <v>23</v>
      </c>
      <c r="B29" s="24" t="str">
        <f>[1]签字版本!B29</f>
        <v>胡开扬</v>
      </c>
      <c r="C29" s="24" t="str">
        <f>SUBSTITUTE([1]签字版本!C29,MID([1]签字版本!C29,7,8),"********")</f>
        <v>352627********1913</v>
      </c>
      <c r="D29" s="25" t="str">
        <f>SUBSTITUTE([1]签字版本!D29,MID([1]签字版本!D29,4,4),"****")</f>
        <v/>
      </c>
      <c r="E29" s="24" t="str">
        <f>[1]签字版本!E29</f>
        <v>富地村</v>
      </c>
      <c r="F29" s="26">
        <f>[1]签字版本!F29</f>
        <v>3.26</v>
      </c>
      <c r="G29" s="26">
        <f t="shared" si="0"/>
        <v>3.26</v>
      </c>
      <c r="H29" s="26">
        <f t="shared" si="1"/>
        <v>97.8</v>
      </c>
      <c r="I29" s="26">
        <f>[1]签字版本!J29</f>
        <v>19.56</v>
      </c>
      <c r="J29" s="25" t="str">
        <f>SUBSTITUTE([1]签字版本!K29,MID([1]签字版本!K29,9,7),"*******")</f>
        <v>62218405*******7356</v>
      </c>
      <c r="K29" s="24" t="str">
        <f>[1]签字版本!L29</f>
        <v>连城县农村信用联社罗坊信用社</v>
      </c>
    </row>
    <row r="30" spans="1:11">
      <c r="A30" s="24" t="str">
        <f>[1]签字版本!A30</f>
        <v>24</v>
      </c>
      <c r="B30" s="24" t="str">
        <f>[1]签字版本!B30</f>
        <v>廖招云</v>
      </c>
      <c r="C30" s="24" t="str">
        <f>SUBSTITUTE([1]签字版本!C30,MID([1]签字版本!C30,7,8),"********")</f>
        <v>352627********192X</v>
      </c>
      <c r="D30" s="25" t="str">
        <f>SUBSTITUTE([1]签字版本!D30,MID([1]签字版本!D30,4,4),"****")</f>
        <v>139****6735</v>
      </c>
      <c r="E30" s="24" t="str">
        <f>[1]签字版本!E30</f>
        <v>富地村</v>
      </c>
      <c r="F30" s="26">
        <f>[1]签字版本!F30</f>
        <v>3.05</v>
      </c>
      <c r="G30" s="26">
        <f t="shared" si="0"/>
        <v>3.05</v>
      </c>
      <c r="H30" s="26">
        <f t="shared" si="1"/>
        <v>91.5</v>
      </c>
      <c r="I30" s="26">
        <f>[1]签字版本!J30</f>
        <v>18.3</v>
      </c>
      <c r="J30" s="25" t="str">
        <f>SUBSTITUTE([1]签字版本!K30,MID([1]签字版本!K30,9,7),"*******")</f>
        <v>90908210*******0039670</v>
      </c>
      <c r="K30" s="24" t="str">
        <f>[1]签字版本!L30</f>
        <v>连城县农村信用联社罗坊信用社</v>
      </c>
    </row>
    <row r="31" spans="1:11">
      <c r="A31" s="24" t="str">
        <f>[1]签字版本!A31</f>
        <v>25</v>
      </c>
      <c r="B31" s="24" t="str">
        <f>[1]签字版本!B31</f>
        <v>胡秀金</v>
      </c>
      <c r="C31" s="24" t="str">
        <f>SUBSTITUTE([1]签字版本!C31,MID([1]签字版本!C31,7,8),"********")</f>
        <v>352627********1949</v>
      </c>
      <c r="D31" s="25" t="str">
        <f>SUBSTITUTE([1]签字版本!D31,MID([1]签字版本!D31,4,4),"****")</f>
        <v>138****0765</v>
      </c>
      <c r="E31" s="24" t="str">
        <f>[1]签字版本!E31</f>
        <v>富地村</v>
      </c>
      <c r="F31" s="26">
        <f>[1]签字版本!F31</f>
        <v>6.43</v>
      </c>
      <c r="G31" s="26">
        <f t="shared" si="0"/>
        <v>6.43</v>
      </c>
      <c r="H31" s="26">
        <f t="shared" si="1"/>
        <v>192.9</v>
      </c>
      <c r="I31" s="26">
        <f>[1]签字版本!J31</f>
        <v>38.58</v>
      </c>
      <c r="J31" s="25" t="str">
        <f>SUBSTITUTE([1]签字版本!K31,MID([1]签字版本!K31,9,7),"*******")</f>
        <v>62218405*******7190</v>
      </c>
      <c r="K31" s="24" t="str">
        <f>[1]签字版本!L31</f>
        <v>连城县农村信用联社罗坊信用社</v>
      </c>
    </row>
    <row r="32" spans="1:11">
      <c r="A32" s="24" t="str">
        <f>[1]签字版本!A32</f>
        <v>26</v>
      </c>
      <c r="B32" s="24" t="str">
        <f>[1]签字版本!B32</f>
        <v>胡斯扬</v>
      </c>
      <c r="C32" s="24" t="str">
        <f>SUBSTITUTE([1]签字版本!C32,MID([1]签字版本!C32,7,8),"********")</f>
        <v>352627********1931</v>
      </c>
      <c r="D32" s="25" t="str">
        <f>SUBSTITUTE([1]签字版本!D32,MID([1]签字版本!D32,4,4),"****")</f>
        <v>849****</v>
      </c>
      <c r="E32" s="24" t="str">
        <f>[1]签字版本!E32</f>
        <v>富地村</v>
      </c>
      <c r="F32" s="26">
        <f>[1]签字版本!F32</f>
        <v>3.82</v>
      </c>
      <c r="G32" s="26">
        <f t="shared" si="0"/>
        <v>3.82</v>
      </c>
      <c r="H32" s="26">
        <f t="shared" si="1"/>
        <v>114.6</v>
      </c>
      <c r="I32" s="26">
        <f>[1]签字版本!J32</f>
        <v>22.92</v>
      </c>
      <c r="J32" s="25" t="str">
        <f>SUBSTITUTE([1]签字版本!K32,MID([1]签字版本!K32,9,7),"*******")</f>
        <v>90908210*******0039803</v>
      </c>
      <c r="K32" s="24" t="str">
        <f>[1]签字版本!L32</f>
        <v>连城县农村信用联社罗坊信用社</v>
      </c>
    </row>
    <row r="33" spans="1:11">
      <c r="A33" s="24" t="str">
        <f>[1]签字版本!A33</f>
        <v>27</v>
      </c>
      <c r="B33" s="24" t="str">
        <f>[1]签字版本!B33</f>
        <v>胡松树</v>
      </c>
      <c r="C33" s="24" t="str">
        <f>SUBSTITUTE([1]签字版本!C33,MID([1]签字版本!C33,7,8),"********")</f>
        <v>352627********1916</v>
      </c>
      <c r="D33" s="25" t="str">
        <f>SUBSTITUTE([1]签字版本!D33,MID([1]签字版本!D33,4,4),"****")</f>
        <v>159****4173</v>
      </c>
      <c r="E33" s="24" t="str">
        <f>[1]签字版本!E33</f>
        <v>富地村</v>
      </c>
      <c r="F33" s="26">
        <f>[1]签字版本!F33</f>
        <v>1.01</v>
      </c>
      <c r="G33" s="26">
        <f t="shared" si="0"/>
        <v>1.01</v>
      </c>
      <c r="H33" s="26">
        <f t="shared" si="1"/>
        <v>30.3</v>
      </c>
      <c r="I33" s="26">
        <f>[1]签字版本!J33</f>
        <v>6.06</v>
      </c>
      <c r="J33" s="25" t="str">
        <f>SUBSTITUTE([1]签字版本!K33,MID([1]签字版本!K33,9,7),"*******")</f>
        <v>90908210*******0039661</v>
      </c>
      <c r="K33" s="24" t="str">
        <f>[1]签字版本!L33</f>
        <v>连城县农村信用联社罗坊信用社</v>
      </c>
    </row>
    <row r="34" spans="1:11">
      <c r="A34" s="24" t="str">
        <f>[1]签字版本!A34</f>
        <v>28</v>
      </c>
      <c r="B34" s="24" t="str">
        <f>[1]签字版本!B34</f>
        <v>胡秀文</v>
      </c>
      <c r="C34" s="24" t="str">
        <f>SUBSTITUTE([1]签字版本!C34,MID([1]签字版本!C34,7,8),"********")</f>
        <v>352627********1936</v>
      </c>
      <c r="D34" s="25" t="str">
        <f>SUBSTITUTE([1]签字版本!D34,MID([1]签字版本!D34,4,4),"****")</f>
        <v>151****0469</v>
      </c>
      <c r="E34" s="24" t="str">
        <f>[1]签字版本!E34</f>
        <v>富地村</v>
      </c>
      <c r="F34" s="26">
        <f>[1]签字版本!F34</f>
        <v>2.4</v>
      </c>
      <c r="G34" s="26">
        <f t="shared" si="0"/>
        <v>2.4</v>
      </c>
      <c r="H34" s="26">
        <f t="shared" si="1"/>
        <v>72</v>
      </c>
      <c r="I34" s="26">
        <f>[1]签字版本!J34</f>
        <v>14.4</v>
      </c>
      <c r="J34" s="25" t="str">
        <f>SUBSTITUTE([1]签字版本!K34,MID([1]签字版本!K34,9,7),"*******")</f>
        <v>90908210*******0039867</v>
      </c>
      <c r="K34" s="24" t="str">
        <f>[1]签字版本!L34</f>
        <v>连城县农村信用联社罗坊信用社</v>
      </c>
    </row>
    <row r="35" spans="1:11">
      <c r="A35" s="24" t="str">
        <f>[1]签字版本!A35</f>
        <v>29</v>
      </c>
      <c r="B35" s="24" t="str">
        <f>[1]签字版本!B35</f>
        <v>胡求元</v>
      </c>
      <c r="C35" s="24" t="str">
        <f>SUBSTITUTE([1]签字版本!C35,MID([1]签字版本!C35,7,8),"********")</f>
        <v>352627********1919</v>
      </c>
      <c r="D35" s="25" t="str">
        <f>SUBSTITUTE([1]签字版本!D35,MID([1]签字版本!D35,4,4),"****")</f>
        <v>159****4089</v>
      </c>
      <c r="E35" s="24" t="str">
        <f>[1]签字版本!E35</f>
        <v>富地村</v>
      </c>
      <c r="F35" s="26">
        <f>[1]签字版本!F35</f>
        <v>16.5</v>
      </c>
      <c r="G35" s="26">
        <f t="shared" si="0"/>
        <v>16.5</v>
      </c>
      <c r="H35" s="26">
        <f t="shared" si="1"/>
        <v>495</v>
      </c>
      <c r="I35" s="26">
        <f>[1]签字版本!J35</f>
        <v>99</v>
      </c>
      <c r="J35" s="25" t="str">
        <f>SUBSTITUTE([1]签字版本!K35,MID([1]签字版本!K35,9,7),"*******")</f>
        <v>90908210*******0039723</v>
      </c>
      <c r="K35" s="24" t="str">
        <f>[1]签字版本!L35</f>
        <v>连城县农村信用联社罗坊信用社</v>
      </c>
    </row>
    <row r="36" spans="1:11">
      <c r="A36" s="24" t="str">
        <f>[1]签字版本!A36</f>
        <v>30</v>
      </c>
      <c r="B36" s="24" t="str">
        <f>[1]签字版本!B36</f>
        <v>胡清扬</v>
      </c>
      <c r="C36" s="24" t="str">
        <f>SUBSTITUTE([1]签字版本!C36,MID([1]签字版本!C36,7,8),"********")</f>
        <v>352627********1937</v>
      </c>
      <c r="D36" s="25" t="str">
        <f>SUBSTITUTE([1]签字版本!D36,MID([1]签字版本!D36,4,4),"****")</f>
        <v>134****0833</v>
      </c>
      <c r="E36" s="24" t="str">
        <f>[1]签字版本!E36</f>
        <v>富地村</v>
      </c>
      <c r="F36" s="26">
        <f>[1]签字版本!F36</f>
        <v>5.72</v>
      </c>
      <c r="G36" s="26">
        <f t="shared" si="0"/>
        <v>5.72</v>
      </c>
      <c r="H36" s="26">
        <f t="shared" si="1"/>
        <v>171.6</v>
      </c>
      <c r="I36" s="26">
        <f>[1]签字版本!J36</f>
        <v>34.32</v>
      </c>
      <c r="J36" s="25" t="str">
        <f>SUBSTITUTE([1]签字版本!K36,MID([1]签字版本!K36,9,7),"*******")</f>
        <v>90908210*******0039965</v>
      </c>
      <c r="K36" s="24" t="str">
        <f>[1]签字版本!L36</f>
        <v>连城县农村信用联社罗坊信用社</v>
      </c>
    </row>
    <row r="37" spans="1:11">
      <c r="A37" s="24" t="str">
        <f>[1]签字版本!A37</f>
        <v>31</v>
      </c>
      <c r="B37" s="24" t="str">
        <f>[1]签字版本!B37</f>
        <v>吴美菊</v>
      </c>
      <c r="C37" s="24" t="str">
        <f>SUBSTITUTE([1]签字版本!C37,MID([1]签字版本!C37,7,8),"********")</f>
        <v>352627********1946</v>
      </c>
      <c r="D37" s="25" t="str">
        <f>SUBSTITUTE([1]签字版本!D37,MID([1]签字版本!D37,4,4),"****")</f>
        <v>139****9529</v>
      </c>
      <c r="E37" s="24" t="str">
        <f>[1]签字版本!E37</f>
        <v>富地村</v>
      </c>
      <c r="F37" s="26">
        <f>[1]签字版本!F37</f>
        <v>5.18</v>
      </c>
      <c r="G37" s="26">
        <f t="shared" si="0"/>
        <v>5.18</v>
      </c>
      <c r="H37" s="26">
        <f t="shared" si="1"/>
        <v>155.4</v>
      </c>
      <c r="I37" s="26">
        <f>[1]签字版本!J37</f>
        <v>31.08</v>
      </c>
      <c r="J37" s="25" t="str">
        <f>SUBSTITUTE([1]签字版本!K37,MID([1]签字版本!K37,9,7),"*******")</f>
        <v>90908210*******0064865</v>
      </c>
      <c r="K37" s="24" t="str">
        <f>[1]签字版本!L37</f>
        <v>连城县农村信用联社罗坊信用社</v>
      </c>
    </row>
    <row r="38" spans="1:11">
      <c r="A38" s="24" t="str">
        <f>[1]签字版本!A38</f>
        <v>32</v>
      </c>
      <c r="B38" s="24" t="str">
        <f>[1]签字版本!B38</f>
        <v>胡大良</v>
      </c>
      <c r="C38" s="24" t="str">
        <f>SUBSTITUTE([1]签字版本!C38,MID([1]签字版本!C38,7,8),"********")</f>
        <v>352627********1913</v>
      </c>
      <c r="D38" s="25" t="str">
        <f>SUBSTITUTE([1]签字版本!D38,MID([1]签字版本!D38,4,4),"****")</f>
        <v/>
      </c>
      <c r="E38" s="24" t="str">
        <f>[1]签字版本!E38</f>
        <v>富地村</v>
      </c>
      <c r="F38" s="26">
        <f>[1]签字版本!F38</f>
        <v>1.17</v>
      </c>
      <c r="G38" s="26">
        <f t="shared" si="0"/>
        <v>1.17</v>
      </c>
      <c r="H38" s="26">
        <f t="shared" si="1"/>
        <v>35.1</v>
      </c>
      <c r="I38" s="26">
        <f>[1]签字版本!J38</f>
        <v>7.02</v>
      </c>
      <c r="J38" s="25" t="str">
        <f>SUBSTITUTE([1]签字版本!K38,MID([1]签字版本!K38,9,7),"*******")</f>
        <v>62218401*******5749</v>
      </c>
      <c r="K38" s="24" t="str">
        <f>[1]签字版本!L38</f>
        <v>连城县农村信用联社罗坊信用社</v>
      </c>
    </row>
    <row r="39" spans="1:11">
      <c r="A39" s="24" t="str">
        <f>[1]签字版本!A39</f>
        <v>33</v>
      </c>
      <c r="B39" s="24" t="str">
        <f>[1]签字版本!B39</f>
        <v>胡大林</v>
      </c>
      <c r="C39" s="24" t="str">
        <f>SUBSTITUTE([1]签字版本!C39,MID([1]签字版本!C39,7,8),"********")</f>
        <v>352627********1914</v>
      </c>
      <c r="D39" s="25" t="str">
        <f>SUBSTITUTE([1]签字版本!D39,MID([1]签字版本!D39,4,4),"****")</f>
        <v>183****6449</v>
      </c>
      <c r="E39" s="24" t="str">
        <f>[1]签字版本!E39</f>
        <v>富地村</v>
      </c>
      <c r="F39" s="26">
        <f>[1]签字版本!F39</f>
        <v>1.29</v>
      </c>
      <c r="G39" s="26">
        <f t="shared" si="0"/>
        <v>1.29</v>
      </c>
      <c r="H39" s="26">
        <f t="shared" si="1"/>
        <v>38.7</v>
      </c>
      <c r="I39" s="26">
        <f>[1]签字版本!J39</f>
        <v>7.74</v>
      </c>
      <c r="J39" s="25" t="str">
        <f>SUBSTITUTE([1]签字版本!K39,MID([1]签字版本!K39,9,7),"*******")</f>
        <v>90908210*******0064874</v>
      </c>
      <c r="K39" s="24" t="str">
        <f>[1]签字版本!L39</f>
        <v>连城县农村信用联社罗坊信用社</v>
      </c>
    </row>
    <row r="40" spans="1:11">
      <c r="A40" s="24" t="str">
        <f>[1]签字版本!A40</f>
        <v>34</v>
      </c>
      <c r="B40" s="24" t="str">
        <f>[1]签字版本!B40</f>
        <v>胡大章</v>
      </c>
      <c r="C40" s="24" t="str">
        <f>SUBSTITUTE([1]签字版本!C40,MID([1]签字版本!C40,7,8),"********")</f>
        <v>352627********1913</v>
      </c>
      <c r="D40" s="25" t="str">
        <f>SUBSTITUTE([1]签字版本!D40,MID([1]签字版本!D40,4,4),"****")</f>
        <v>136****1264</v>
      </c>
      <c r="E40" s="24" t="str">
        <f>[1]签字版本!E40</f>
        <v>富地村</v>
      </c>
      <c r="F40" s="26">
        <f>[1]签字版本!F40</f>
        <v>1.01</v>
      </c>
      <c r="G40" s="26">
        <f t="shared" si="0"/>
        <v>1.01</v>
      </c>
      <c r="H40" s="26">
        <f t="shared" si="1"/>
        <v>30.3</v>
      </c>
      <c r="I40" s="26">
        <f>[1]签字版本!J40</f>
        <v>6.06</v>
      </c>
      <c r="J40" s="25" t="str">
        <f>SUBSTITUTE([1]签字版本!K40,MID([1]签字版本!K40,9,7),"*******")</f>
        <v>90908210*******0039947</v>
      </c>
      <c r="K40" s="24" t="str">
        <f>[1]签字版本!L40</f>
        <v>连城县农村信用联社罗坊信用社</v>
      </c>
    </row>
    <row r="41" spans="1:11">
      <c r="A41" s="24" t="str">
        <f>[1]签字版本!A41</f>
        <v>35</v>
      </c>
      <c r="B41" s="24" t="str">
        <f>[1]签字版本!B41</f>
        <v>胡大才</v>
      </c>
      <c r="C41" s="24" t="str">
        <f>SUBSTITUTE([1]签字版本!C41,MID([1]签字版本!C41,7,8),"********")</f>
        <v>352627********1939</v>
      </c>
      <c r="D41" s="25" t="str">
        <f>SUBSTITUTE([1]签字版本!D41,MID([1]签字版本!D41,4,4),"****")</f>
        <v>189****9995</v>
      </c>
      <c r="E41" s="24" t="str">
        <f>[1]签字版本!E41</f>
        <v>富地村</v>
      </c>
      <c r="F41" s="26">
        <f>[1]签字版本!F41</f>
        <v>1.19</v>
      </c>
      <c r="G41" s="26">
        <f t="shared" si="0"/>
        <v>1.19</v>
      </c>
      <c r="H41" s="26">
        <f t="shared" si="1"/>
        <v>35.7</v>
      </c>
      <c r="I41" s="26">
        <f>[1]签字版本!J41</f>
        <v>7.14</v>
      </c>
      <c r="J41" s="25" t="str">
        <f>SUBSTITUTE([1]签字版本!K41,MID([1]签字版本!K41,9,7),"*******")</f>
        <v>90908210*******0040132</v>
      </c>
      <c r="K41" s="24" t="str">
        <f>[1]签字版本!L41</f>
        <v>连城县农村信用联社罗坊信用社</v>
      </c>
    </row>
    <row r="42" spans="1:11">
      <c r="A42" s="24" t="str">
        <f>[1]签字版本!A42</f>
        <v>36</v>
      </c>
      <c r="B42" s="24" t="str">
        <f>[1]签字版本!B42</f>
        <v>胡大剑</v>
      </c>
      <c r="C42" s="24" t="str">
        <f>SUBSTITUTE([1]签字版本!C42,MID([1]签字版本!C42,7,8),"********")</f>
        <v>352627********1911</v>
      </c>
      <c r="D42" s="25" t="str">
        <f>SUBSTITUTE([1]签字版本!D42,MID([1]签字版本!D42,4,4),"****")</f>
        <v>152****8470</v>
      </c>
      <c r="E42" s="24" t="str">
        <f>[1]签字版本!E42</f>
        <v>富地村</v>
      </c>
      <c r="F42" s="26">
        <f>[1]签字版本!F42</f>
        <v>1.42</v>
      </c>
      <c r="G42" s="26">
        <f t="shared" si="0"/>
        <v>1.42</v>
      </c>
      <c r="H42" s="26">
        <f t="shared" si="1"/>
        <v>42.6</v>
      </c>
      <c r="I42" s="26">
        <f>[1]签字版本!J42</f>
        <v>8.52</v>
      </c>
      <c r="J42" s="25" t="str">
        <f>SUBSTITUTE([1]签字版本!K42,MID([1]签字版本!K42,9,7),"*******")</f>
        <v>90908210*******0040980</v>
      </c>
      <c r="K42" s="24" t="str">
        <f>[1]签字版本!L42</f>
        <v>连城县农村信用联社罗坊信用社</v>
      </c>
    </row>
    <row r="43" spans="1:11">
      <c r="A43" s="24" t="str">
        <f>[1]签字版本!A43</f>
        <v>37</v>
      </c>
      <c r="B43" s="24" t="str">
        <f>[1]签字版本!B43</f>
        <v>罗春华</v>
      </c>
      <c r="C43" s="24" t="str">
        <f>SUBSTITUTE([1]签字版本!C43,MID([1]签字版本!C43,7,8),"********")</f>
        <v>352627********1924</v>
      </c>
      <c r="D43" s="25" t="str">
        <f>SUBSTITUTE([1]签字版本!D43,MID([1]签字版本!D43,4,4),"****")</f>
        <v>182****3096</v>
      </c>
      <c r="E43" s="24" t="str">
        <f>[1]签字版本!E43</f>
        <v>富地村</v>
      </c>
      <c r="F43" s="26">
        <f>[1]签字版本!F43</f>
        <v>8.79</v>
      </c>
      <c r="G43" s="26">
        <f t="shared" si="0"/>
        <v>8.79</v>
      </c>
      <c r="H43" s="26">
        <f t="shared" si="1"/>
        <v>263.7</v>
      </c>
      <c r="I43" s="26">
        <f>[1]签字版本!J43</f>
        <v>52.74</v>
      </c>
      <c r="J43" s="25" t="str">
        <f>SUBSTITUTE([1]签字版本!K43,MID([1]签字版本!K43,9,7),"*******")</f>
        <v>90908210*******0213749</v>
      </c>
      <c r="K43" s="24" t="str">
        <f>[1]签字版本!L43</f>
        <v>连城县农村信用联社罗坊信用社</v>
      </c>
    </row>
    <row r="44" spans="1:11">
      <c r="A44" s="24" t="str">
        <f>[1]签字版本!A44</f>
        <v>38</v>
      </c>
      <c r="B44" s="24" t="str">
        <f>[1]签字版本!B44</f>
        <v>胡大明</v>
      </c>
      <c r="C44" s="24" t="str">
        <f>SUBSTITUTE([1]签字版本!C44,MID([1]签字版本!C44,7,8),"********")</f>
        <v>352627********1911</v>
      </c>
      <c r="D44" s="25" t="str">
        <f>SUBSTITUTE([1]签字版本!D44,MID([1]签字版本!D44,4,4),"****")</f>
        <v>158****5010</v>
      </c>
      <c r="E44" s="24" t="str">
        <f>[1]签字版本!E44</f>
        <v>富地村</v>
      </c>
      <c r="F44" s="26">
        <f>[1]签字版本!F44</f>
        <v>4.33</v>
      </c>
      <c r="G44" s="26">
        <f t="shared" si="0"/>
        <v>4.33</v>
      </c>
      <c r="H44" s="26">
        <f t="shared" si="1"/>
        <v>129.9</v>
      </c>
      <c r="I44" s="26">
        <f>[1]签字版本!J44</f>
        <v>25.98</v>
      </c>
      <c r="J44" s="25" t="str">
        <f>SUBSTITUTE([1]签字版本!K44,MID([1]签字版本!K44,9,7),"*******")</f>
        <v>90908210*******0039992</v>
      </c>
      <c r="K44" s="24" t="str">
        <f>[1]签字版本!L44</f>
        <v>连城县农村信用联社罗坊信用社</v>
      </c>
    </row>
    <row r="45" spans="1:11">
      <c r="A45" s="24" t="str">
        <f>[1]签字版本!A45</f>
        <v>39</v>
      </c>
      <c r="B45" s="24" t="str">
        <f>[1]签字版本!B45</f>
        <v>罗招香</v>
      </c>
      <c r="C45" s="24" t="str">
        <f>SUBSTITUTE([1]签字版本!C45,MID([1]签字版本!C45,7,8),"********")</f>
        <v>352627********1929</v>
      </c>
      <c r="D45" s="25" t="str">
        <f>SUBSTITUTE([1]签字版本!D45,MID([1]签字版本!D45,4,4),"****")</f>
        <v>158****9217</v>
      </c>
      <c r="E45" s="24" t="str">
        <f>[1]签字版本!E45</f>
        <v>富地村</v>
      </c>
      <c r="F45" s="26">
        <f>[1]签字版本!F45</f>
        <v>3.75</v>
      </c>
      <c r="G45" s="26">
        <f t="shared" si="0"/>
        <v>3.75</v>
      </c>
      <c r="H45" s="26">
        <f t="shared" si="1"/>
        <v>112.5</v>
      </c>
      <c r="I45" s="26">
        <f>[1]签字版本!J45</f>
        <v>22.5</v>
      </c>
      <c r="J45" s="25" t="str">
        <f>SUBSTITUTE([1]签字版本!K45,MID([1]签字版本!K45,9,7),"*******")</f>
        <v>62218405*******7695</v>
      </c>
      <c r="K45" s="24" t="str">
        <f>[1]签字版本!L45</f>
        <v>连城县农村信用联社罗坊信用社</v>
      </c>
    </row>
    <row r="46" spans="1:11">
      <c r="A46" s="24" t="str">
        <f>[1]签字版本!A46</f>
        <v>40</v>
      </c>
      <c r="B46" s="24" t="str">
        <f>[1]签字版本!B46</f>
        <v>胡求武</v>
      </c>
      <c r="C46" s="24" t="str">
        <f>SUBSTITUTE([1]签字版本!C46,MID([1]签字版本!C46,7,8),"********")</f>
        <v>352627********1912</v>
      </c>
      <c r="D46" s="25" t="str">
        <f>SUBSTITUTE([1]签字版本!D46,MID([1]签字版本!D46,4,4),"****")</f>
        <v>173****6512</v>
      </c>
      <c r="E46" s="24" t="str">
        <f>[1]签字版本!E46</f>
        <v>富地村</v>
      </c>
      <c r="F46" s="26">
        <f>[1]签字版本!F46</f>
        <v>6.8</v>
      </c>
      <c r="G46" s="26">
        <f t="shared" si="0"/>
        <v>6.8</v>
      </c>
      <c r="H46" s="26">
        <f t="shared" si="1"/>
        <v>204</v>
      </c>
      <c r="I46" s="26">
        <f>[1]签字版本!J46</f>
        <v>40.8</v>
      </c>
      <c r="J46" s="25" t="str">
        <f>SUBSTITUTE([1]签字版本!K46,MID([1]签字版本!K46,9,7),"*******")</f>
        <v>62218405*******7711</v>
      </c>
      <c r="K46" s="24" t="str">
        <f>[1]签字版本!L46</f>
        <v>连城县农村信用联社罗坊信用社</v>
      </c>
    </row>
    <row r="47" spans="1:11">
      <c r="A47" s="24" t="str">
        <f>[1]签字版本!A47</f>
        <v>41</v>
      </c>
      <c r="B47" s="24" t="str">
        <f>[1]签字版本!B47</f>
        <v>胡桃树</v>
      </c>
      <c r="C47" s="24" t="str">
        <f>SUBSTITUTE([1]签字版本!C47,MID([1]签字版本!C47,7,8),"********")</f>
        <v>352627********1919</v>
      </c>
      <c r="D47" s="25" t="str">
        <f>SUBSTITUTE([1]签字版本!D47,MID([1]签字版本!D47,4,4),"****")</f>
        <v>150****4867</v>
      </c>
      <c r="E47" s="24" t="str">
        <f>[1]签字版本!E47</f>
        <v>富地村</v>
      </c>
      <c r="F47" s="26">
        <f>[1]签字版本!F47</f>
        <v>4.52</v>
      </c>
      <c r="G47" s="26">
        <f t="shared" si="0"/>
        <v>4.52</v>
      </c>
      <c r="H47" s="26">
        <f t="shared" si="1"/>
        <v>135.6</v>
      </c>
      <c r="I47" s="26">
        <f>[1]签字版本!J47</f>
        <v>27.12</v>
      </c>
      <c r="J47" s="25" t="str">
        <f>SUBSTITUTE([1]签字版本!K47,MID([1]签字版本!K47,9,7),"*******")</f>
        <v>90908210*******0040098</v>
      </c>
      <c r="K47" s="24" t="str">
        <f>[1]签字版本!L47</f>
        <v>连城县农村信用联社罗坊信用社</v>
      </c>
    </row>
    <row r="48" spans="1:11">
      <c r="A48" s="24" t="str">
        <f>[1]签字版本!A48</f>
        <v>42</v>
      </c>
      <c r="B48" s="24" t="str">
        <f>[1]签字版本!B48</f>
        <v>胡发扬</v>
      </c>
      <c r="C48" s="24" t="str">
        <f>SUBSTITUTE([1]签字版本!C48,MID([1]签字版本!C48,7,8),"********")</f>
        <v>352627********1911</v>
      </c>
      <c r="D48" s="25" t="str">
        <f>SUBSTITUTE([1]签字版本!D48,MID([1]签字版本!D48,4,4),"****")</f>
        <v>173****9329</v>
      </c>
      <c r="E48" s="24" t="str">
        <f>[1]签字版本!E48</f>
        <v>富地村</v>
      </c>
      <c r="F48" s="26">
        <f>[1]签字版本!F48</f>
        <v>3.41</v>
      </c>
      <c r="G48" s="26">
        <f t="shared" si="0"/>
        <v>3.41</v>
      </c>
      <c r="H48" s="26">
        <f t="shared" si="1"/>
        <v>102.3</v>
      </c>
      <c r="I48" s="26">
        <f>[1]签字版本!J48</f>
        <v>20.46</v>
      </c>
      <c r="J48" s="25" t="str">
        <f>SUBSTITUTE([1]签字版本!K48,MID([1]签字版本!K48,9,7),"*******")</f>
        <v>90908210*******0039938</v>
      </c>
      <c r="K48" s="24" t="str">
        <f>[1]签字版本!L48</f>
        <v>连城县农村信用联社罗坊信用社</v>
      </c>
    </row>
    <row r="49" spans="1:11">
      <c r="A49" s="24" t="str">
        <f>[1]签字版本!A49</f>
        <v>43</v>
      </c>
      <c r="B49" s="24" t="str">
        <f>[1]签字版本!B49</f>
        <v>马小金</v>
      </c>
      <c r="C49" s="24" t="str">
        <f>SUBSTITUTE([1]签字版本!C49,MID([1]签字版本!C49,7,8),"********")</f>
        <v>352627********1646</v>
      </c>
      <c r="D49" s="25" t="str">
        <f>SUBSTITUTE([1]签字版本!D49,MID([1]签字版本!D49,4,4),"****")</f>
        <v>135****2520</v>
      </c>
      <c r="E49" s="24" t="str">
        <f>[1]签字版本!E49</f>
        <v>富地村</v>
      </c>
      <c r="F49" s="26">
        <f>[1]签字版本!F49</f>
        <v>5.33</v>
      </c>
      <c r="G49" s="26">
        <f t="shared" si="0"/>
        <v>5.33</v>
      </c>
      <c r="H49" s="26">
        <f t="shared" si="1"/>
        <v>159.9</v>
      </c>
      <c r="I49" s="26">
        <f>[1]签字版本!J49</f>
        <v>31.98</v>
      </c>
      <c r="J49" s="25" t="str">
        <f>SUBSTITUTE([1]签字版本!K49,MID([1]签字版本!K49,9,7),"*******")</f>
        <v>90908210*******0040114</v>
      </c>
      <c r="K49" s="24" t="str">
        <f>[1]签字版本!L49</f>
        <v>连城县农村信用联社罗坊信用社</v>
      </c>
    </row>
    <row r="50" spans="1:11">
      <c r="A50" s="24" t="str">
        <f>[1]签字版本!A50</f>
        <v>44</v>
      </c>
      <c r="B50" s="24" t="str">
        <f>[1]签字版本!B50</f>
        <v>胡求寿</v>
      </c>
      <c r="C50" s="24" t="str">
        <f>SUBSTITUTE([1]签字版本!C50,MID([1]签字版本!C50,7,8),"********")</f>
        <v>352627********1917</v>
      </c>
      <c r="D50" s="25" t="str">
        <f>SUBSTITUTE([1]签字版本!D50,MID([1]签字版本!D50,4,4),"****")</f>
        <v>134****1971</v>
      </c>
      <c r="E50" s="24" t="str">
        <f>[1]签字版本!E50</f>
        <v>富地村</v>
      </c>
      <c r="F50" s="26">
        <f>[1]签字版本!F50</f>
        <v>4.42</v>
      </c>
      <c r="G50" s="26">
        <f t="shared" si="0"/>
        <v>4.42</v>
      </c>
      <c r="H50" s="26">
        <f t="shared" si="1"/>
        <v>132.6</v>
      </c>
      <c r="I50" s="26">
        <f>[1]签字版本!J50</f>
        <v>26.52</v>
      </c>
      <c r="J50" s="25" t="str">
        <f>SUBSTITUTE([1]签字版本!K50,MID([1]签字版本!K50,9,7),"*******")</f>
        <v>90908210*******0040007</v>
      </c>
      <c r="K50" s="24" t="str">
        <f>[1]签字版本!L50</f>
        <v>连城县农村信用联社罗坊信用社</v>
      </c>
    </row>
    <row r="51" spans="1:11">
      <c r="A51" s="24" t="str">
        <f>[1]签字版本!A51</f>
        <v>45</v>
      </c>
      <c r="B51" s="24" t="str">
        <f>[1]签字版本!B51</f>
        <v>胡求良</v>
      </c>
      <c r="C51" s="24" t="str">
        <f>SUBSTITUTE([1]签字版本!C51,MID([1]签字版本!C51,7,8),"********")</f>
        <v>352627********191X</v>
      </c>
      <c r="D51" s="25" t="str">
        <f>SUBSTITUTE([1]签字版本!D51,MID([1]签字版本!D51,4,4),"****")</f>
        <v>136****3862</v>
      </c>
      <c r="E51" s="24" t="str">
        <f>[1]签字版本!E51</f>
        <v>富地村</v>
      </c>
      <c r="F51" s="26">
        <f>[1]签字版本!F51</f>
        <v>4.21</v>
      </c>
      <c r="G51" s="26">
        <f t="shared" si="0"/>
        <v>4.21</v>
      </c>
      <c r="H51" s="26">
        <f t="shared" si="1"/>
        <v>126.3</v>
      </c>
      <c r="I51" s="26">
        <f>[1]签字版本!J51</f>
        <v>25.26</v>
      </c>
      <c r="J51" s="25" t="str">
        <f>SUBSTITUTE([1]签字版本!K51,MID([1]签字版本!K51,9,7),"*******")</f>
        <v>90908210*******0040070</v>
      </c>
      <c r="K51" s="24" t="str">
        <f>[1]签字版本!L51</f>
        <v>连城县农村信用联社罗坊信用社</v>
      </c>
    </row>
    <row r="52" spans="1:11">
      <c r="A52" s="24" t="str">
        <f>[1]签字版本!A52</f>
        <v>46</v>
      </c>
      <c r="B52" s="24" t="str">
        <f>[1]签字版本!B52</f>
        <v>胡雪飞</v>
      </c>
      <c r="C52" s="24" t="str">
        <f>SUBSTITUTE([1]签字版本!C52,MID([1]签字版本!C52,7,8),"********")</f>
        <v>352627********1938</v>
      </c>
      <c r="D52" s="25" t="str">
        <f>SUBSTITUTE([1]签字版本!D52,MID([1]签字版本!D52,4,4),"****")</f>
        <v/>
      </c>
      <c r="E52" s="24" t="str">
        <f>[1]签字版本!E52</f>
        <v>富地村</v>
      </c>
      <c r="F52" s="26">
        <f>[1]签字版本!F52</f>
        <v>1.59</v>
      </c>
      <c r="G52" s="26">
        <f t="shared" si="0"/>
        <v>1.59</v>
      </c>
      <c r="H52" s="26">
        <f t="shared" si="1"/>
        <v>47.7</v>
      </c>
      <c r="I52" s="26">
        <f>[1]签字版本!J52</f>
        <v>9.54</v>
      </c>
      <c r="J52" s="25" t="str">
        <f>SUBSTITUTE([1]签字版本!K52,MID([1]签字版本!K52,9,7),"*******")</f>
        <v>62218405*******7851</v>
      </c>
      <c r="K52" s="24" t="str">
        <f>[1]签字版本!L52</f>
        <v>连城县农村信用联社罗坊信用社</v>
      </c>
    </row>
    <row r="53" spans="1:11">
      <c r="A53" s="24" t="str">
        <f>[1]签字版本!A53</f>
        <v>47</v>
      </c>
      <c r="B53" s="24" t="str">
        <f>[1]签字版本!B53</f>
        <v>魏盛梅</v>
      </c>
      <c r="C53" s="24" t="str">
        <f>SUBSTITUTE([1]签字版本!C53,MID([1]签字版本!C53,7,8),"********")</f>
        <v>352627********0287</v>
      </c>
      <c r="D53" s="25" t="str">
        <f>SUBSTITUTE([1]签字版本!D53,MID([1]签字版本!D53,4,4),"****")</f>
        <v>159****3627</v>
      </c>
      <c r="E53" s="24" t="str">
        <f>[1]签字版本!E53</f>
        <v>富地村</v>
      </c>
      <c r="F53" s="26">
        <f>[1]签字版本!F53</f>
        <v>1.23</v>
      </c>
      <c r="G53" s="26">
        <f t="shared" si="0"/>
        <v>1.23</v>
      </c>
      <c r="H53" s="26">
        <f t="shared" si="1"/>
        <v>36.9</v>
      </c>
      <c r="I53" s="26">
        <f>[1]签字版本!J53</f>
        <v>7.38</v>
      </c>
      <c r="J53" s="25" t="str">
        <f>SUBSTITUTE([1]签字版本!K53,MID([1]签字版本!K53,9,7),"*******")</f>
        <v>90908210*******0040123</v>
      </c>
      <c r="K53" s="24" t="str">
        <f>[1]签字版本!L53</f>
        <v>连城县农村信用联社罗坊信用社</v>
      </c>
    </row>
    <row r="54" spans="1:11">
      <c r="A54" s="24" t="str">
        <f>[1]签字版本!A54</f>
        <v>48</v>
      </c>
      <c r="B54" s="24" t="str">
        <f>[1]签字版本!B54</f>
        <v>胡求发</v>
      </c>
      <c r="C54" s="24" t="str">
        <f>SUBSTITUTE([1]签字版本!C54,MID([1]签字版本!C54,7,8),"********")</f>
        <v>352627********1919</v>
      </c>
      <c r="D54" s="25" t="str">
        <f>SUBSTITUTE([1]签字版本!D54,MID([1]签字版本!D54,4,4),"****")</f>
        <v>159****2639</v>
      </c>
      <c r="E54" s="24" t="str">
        <f>[1]签字版本!E54</f>
        <v>富地村</v>
      </c>
      <c r="F54" s="26">
        <f>[1]签字版本!F54</f>
        <v>0.98</v>
      </c>
      <c r="G54" s="26">
        <f t="shared" si="0"/>
        <v>0.98</v>
      </c>
      <c r="H54" s="26">
        <f t="shared" si="1"/>
        <v>29.4</v>
      </c>
      <c r="I54" s="26">
        <f>[1]签字版本!J54</f>
        <v>5.88</v>
      </c>
      <c r="J54" s="25" t="str">
        <f>SUBSTITUTE([1]签字版本!K54,MID([1]签字版本!K54,9,7),"*******")</f>
        <v>90908210*******0039956</v>
      </c>
      <c r="K54" s="24" t="str">
        <f>[1]签字版本!L54</f>
        <v>连城县农村信用联社罗坊信用社</v>
      </c>
    </row>
    <row r="55" spans="1:11">
      <c r="A55" s="24" t="str">
        <f>[1]签字版本!A55</f>
        <v>49</v>
      </c>
      <c r="B55" s="24" t="str">
        <f>[1]签字版本!B55</f>
        <v>胡大杰</v>
      </c>
      <c r="C55" s="24" t="str">
        <f>SUBSTITUTE([1]签字版本!C55,MID([1]签字版本!C55,7,8),"********")</f>
        <v>350825********1913</v>
      </c>
      <c r="D55" s="25" t="str">
        <f>SUBSTITUTE([1]签字版本!D55,MID([1]签字版本!D55,4,4),"****")</f>
        <v>133****5313</v>
      </c>
      <c r="E55" s="24" t="str">
        <f>[1]签字版本!E55</f>
        <v>富地村</v>
      </c>
      <c r="F55" s="26">
        <f>[1]签字版本!F55</f>
        <v>2.67</v>
      </c>
      <c r="G55" s="26">
        <f t="shared" si="0"/>
        <v>2.67</v>
      </c>
      <c r="H55" s="26">
        <f t="shared" si="1"/>
        <v>80.1</v>
      </c>
      <c r="I55" s="26">
        <f>[1]签字版本!J55</f>
        <v>16.02</v>
      </c>
      <c r="J55" s="25" t="str">
        <f>SUBSTITUTE([1]签字版本!K55,MID([1]签字版本!K55,9,7),"*******")</f>
        <v>62218405*******7547</v>
      </c>
      <c r="K55" s="24" t="str">
        <f>[1]签字版本!L55</f>
        <v>连城县农村信用联社罗坊信用社</v>
      </c>
    </row>
    <row r="56" spans="1:11">
      <c r="A56" s="24" t="str">
        <f>[1]签字版本!A56</f>
        <v>50</v>
      </c>
      <c r="B56" s="24" t="str">
        <f>[1]签字版本!B56</f>
        <v>胡求忠</v>
      </c>
      <c r="C56" s="24" t="str">
        <f>SUBSTITUTE([1]签字版本!C56,MID([1]签字版本!C56,7,8),"********")</f>
        <v>352627********1936</v>
      </c>
      <c r="D56" s="25" t="str">
        <f>SUBSTITUTE([1]签字版本!D56,MID([1]签字版本!D56,4,4),"****")</f>
        <v>185****5189</v>
      </c>
      <c r="E56" s="24" t="str">
        <f>[1]签字版本!E56</f>
        <v>富地村</v>
      </c>
      <c r="F56" s="26">
        <f>[1]签字版本!F56</f>
        <v>3.65</v>
      </c>
      <c r="G56" s="26">
        <f t="shared" si="0"/>
        <v>3.65</v>
      </c>
      <c r="H56" s="26">
        <f t="shared" si="1"/>
        <v>109.5</v>
      </c>
      <c r="I56" s="26">
        <f>[1]签字版本!J56</f>
        <v>21.9</v>
      </c>
      <c r="J56" s="25" t="str">
        <f>SUBSTITUTE([1]签字版本!K56,MID([1]签字版本!K56,9,7),"*******")</f>
        <v>90908210*******0040025</v>
      </c>
      <c r="K56" s="24" t="str">
        <f>[1]签字版本!L56</f>
        <v>连城县农村信用联社罗坊信用社</v>
      </c>
    </row>
    <row r="57" spans="1:11">
      <c r="A57" s="24" t="str">
        <f>[1]签字版本!A57</f>
        <v>51</v>
      </c>
      <c r="B57" s="24" t="str">
        <f>[1]签字版本!B57</f>
        <v>胡怀发</v>
      </c>
      <c r="C57" s="24" t="str">
        <f>SUBSTITUTE([1]签字版本!C57,MID([1]签字版本!C57,7,8),"********")</f>
        <v>352627********1936</v>
      </c>
      <c r="D57" s="25" t="str">
        <f>SUBSTITUTE([1]签字版本!D57,MID([1]签字版本!D57,4,4),"****")</f>
        <v>159****3849</v>
      </c>
      <c r="E57" s="24" t="str">
        <f>[1]签字版本!E57</f>
        <v>富地村</v>
      </c>
      <c r="F57" s="26">
        <f>[1]签字版本!F57</f>
        <v>1.38</v>
      </c>
      <c r="G57" s="26">
        <f t="shared" si="0"/>
        <v>1.38</v>
      </c>
      <c r="H57" s="26">
        <f t="shared" si="1"/>
        <v>41.4</v>
      </c>
      <c r="I57" s="26">
        <f>[1]签字版本!J57</f>
        <v>8.28</v>
      </c>
      <c r="J57" s="25" t="str">
        <f>SUBSTITUTE([1]签字版本!K57,MID([1]签字版本!K57,9,7),"*******")</f>
        <v>90908210*******0032711</v>
      </c>
      <c r="K57" s="24" t="str">
        <f>[1]签字版本!L57</f>
        <v>连城县农村信用联社罗坊信用社</v>
      </c>
    </row>
    <row r="58" spans="1:11">
      <c r="A58" s="24" t="str">
        <f>[1]签字版本!A58</f>
        <v>52</v>
      </c>
      <c r="B58" s="24" t="str">
        <f>[1]签字版本!B58</f>
        <v>胡怀才</v>
      </c>
      <c r="C58" s="24" t="str">
        <f>SUBSTITUTE([1]签字版本!C58,MID([1]签字版本!C58,7,8),"********")</f>
        <v>352627********1918</v>
      </c>
      <c r="D58" s="25" t="str">
        <f>SUBSTITUTE([1]签字版本!D58,MID([1]签字版本!D58,4,4),"****")</f>
        <v>180****1782</v>
      </c>
      <c r="E58" s="24" t="str">
        <f>[1]签字版本!E58</f>
        <v>富地村</v>
      </c>
      <c r="F58" s="26">
        <f>[1]签字版本!F58</f>
        <v>4.94</v>
      </c>
      <c r="G58" s="26">
        <f t="shared" si="0"/>
        <v>4.94</v>
      </c>
      <c r="H58" s="26">
        <f t="shared" si="1"/>
        <v>148.2</v>
      </c>
      <c r="I58" s="26">
        <f>[1]签字版本!J58</f>
        <v>29.64</v>
      </c>
      <c r="J58" s="25" t="str">
        <f>SUBSTITUTE([1]签字版本!K58,MID([1]签字版本!K58,9,7),"*******")</f>
        <v>90908210*******0040196</v>
      </c>
      <c r="K58" s="24" t="str">
        <f>[1]签字版本!L58</f>
        <v>连城县农村信用联社罗坊信用社</v>
      </c>
    </row>
    <row r="59" spans="1:11">
      <c r="A59" s="24" t="str">
        <f>[1]签字版本!A59</f>
        <v>53</v>
      </c>
      <c r="B59" s="24" t="str">
        <f>[1]签字版本!B59</f>
        <v>胡大亮</v>
      </c>
      <c r="C59" s="24" t="str">
        <f>SUBSTITUTE([1]签字版本!C59,MID([1]签字版本!C59,7,8),"********")</f>
        <v>350825********1913</v>
      </c>
      <c r="D59" s="25" t="str">
        <f>SUBSTITUTE([1]签字版本!D59,MID([1]签字版本!D59,4,4),"****")</f>
        <v/>
      </c>
      <c r="E59" s="24" t="str">
        <f>[1]签字版本!E59</f>
        <v>富地村</v>
      </c>
      <c r="F59" s="26">
        <f>[1]签字版本!F59</f>
        <v>3.22</v>
      </c>
      <c r="G59" s="26">
        <f t="shared" si="0"/>
        <v>3.22</v>
      </c>
      <c r="H59" s="26">
        <f t="shared" si="1"/>
        <v>96.6</v>
      </c>
      <c r="I59" s="26">
        <f>[1]签字版本!J59</f>
        <v>19.32</v>
      </c>
      <c r="J59" s="25" t="str">
        <f>SUBSTITUTE([1]签字版本!K59,MID([1]签字版本!K59,9,7),"*******")</f>
        <v>62218405*******7851</v>
      </c>
      <c r="K59" s="24" t="str">
        <f>[1]签字版本!L59</f>
        <v>连城县农村信用联社罗坊信用社</v>
      </c>
    </row>
    <row r="60" spans="1:11">
      <c r="A60" s="24" t="str">
        <f>[1]签字版本!A60</f>
        <v>54</v>
      </c>
      <c r="B60" s="24" t="str">
        <f>[1]签字版本!B60</f>
        <v>胡春扬</v>
      </c>
      <c r="C60" s="24" t="str">
        <f>SUBSTITUTE([1]签字版本!C60,MID([1]签字版本!C60,7,8),"********")</f>
        <v>352627********1912</v>
      </c>
      <c r="D60" s="25" t="str">
        <f>SUBSTITUTE([1]签字版本!D60,MID([1]签字版本!D60,4,4),"****")</f>
        <v>151****1126</v>
      </c>
      <c r="E60" s="24" t="str">
        <f>[1]签字版本!E60</f>
        <v>富地村</v>
      </c>
      <c r="F60" s="26">
        <f>[1]签字版本!F60</f>
        <v>6.2</v>
      </c>
      <c r="G60" s="26">
        <f t="shared" si="0"/>
        <v>6.2</v>
      </c>
      <c r="H60" s="26">
        <f t="shared" si="1"/>
        <v>186</v>
      </c>
      <c r="I60" s="26">
        <f>[1]签字版本!J60</f>
        <v>37.2</v>
      </c>
      <c r="J60" s="25" t="str">
        <f>SUBSTITUTE([1]签字版本!K60,MID([1]签字版本!K60,9,7),"*******")</f>
        <v>90908210*******0040150</v>
      </c>
      <c r="K60" s="24" t="str">
        <f>[1]签字版本!L60</f>
        <v>连城县农村信用联社罗坊信用社</v>
      </c>
    </row>
    <row r="61" spans="1:11">
      <c r="A61" s="24" t="str">
        <f>[1]签字版本!A61</f>
        <v>55</v>
      </c>
      <c r="B61" s="24" t="str">
        <f>[1]签字版本!B61</f>
        <v>胡大如</v>
      </c>
      <c r="C61" s="24" t="str">
        <f>SUBSTITUTE([1]签字版本!C61,MID([1]签字版本!C61,7,8),"********")</f>
        <v>352627********1912</v>
      </c>
      <c r="D61" s="25" t="str">
        <f>SUBSTITUTE([1]签字版本!D61,MID([1]签字版本!D61,4,4),"****")</f>
        <v>158****6401</v>
      </c>
      <c r="E61" s="24" t="str">
        <f>[1]签字版本!E61</f>
        <v>富地村</v>
      </c>
      <c r="F61" s="26">
        <f>[1]签字版本!F61</f>
        <v>6.72</v>
      </c>
      <c r="G61" s="26">
        <f t="shared" si="0"/>
        <v>6.72</v>
      </c>
      <c r="H61" s="26">
        <f t="shared" si="1"/>
        <v>201.6</v>
      </c>
      <c r="I61" s="26">
        <f>[1]签字版本!J61</f>
        <v>40.32</v>
      </c>
      <c r="J61" s="25" t="str">
        <f>SUBSTITUTE([1]签字版本!K61,MID([1]签字版本!K61,9,7),"*******")</f>
        <v>90908210*******0040203</v>
      </c>
      <c r="K61" s="24" t="str">
        <f>[1]签字版本!L61</f>
        <v>连城县农村信用联社罗坊信用社</v>
      </c>
    </row>
    <row r="62" spans="1:11">
      <c r="A62" s="24" t="str">
        <f>[1]签字版本!A62</f>
        <v>56</v>
      </c>
      <c r="B62" s="24" t="str">
        <f>[1]签字版本!B62</f>
        <v>吴先云</v>
      </c>
      <c r="C62" s="24" t="str">
        <f>SUBSTITUTE([1]签字版本!C62,MID([1]签字版本!C62,7,8),"********")</f>
        <v>352627********1925</v>
      </c>
      <c r="D62" s="25" t="str">
        <f>SUBSTITUTE([1]签字版本!D62,MID([1]签字版本!D62,4,4),"****")</f>
        <v>151****3615</v>
      </c>
      <c r="E62" s="24" t="str">
        <f>[1]签字版本!E62</f>
        <v>富地村</v>
      </c>
      <c r="F62" s="26">
        <f>[1]签字版本!F62</f>
        <v>9.27</v>
      </c>
      <c r="G62" s="26">
        <f t="shared" si="0"/>
        <v>9.27</v>
      </c>
      <c r="H62" s="26">
        <f t="shared" si="1"/>
        <v>278.1</v>
      </c>
      <c r="I62" s="26">
        <f>[1]签字版本!J62</f>
        <v>55.62</v>
      </c>
      <c r="J62" s="25" t="str">
        <f>SUBSTITUTE([1]签字版本!K62,MID([1]签字版本!K62,9,7),"*******")</f>
        <v>62218405*******8149</v>
      </c>
      <c r="K62" s="24" t="str">
        <f>[1]签字版本!L62</f>
        <v>连城县农村信用联社罗坊信用社</v>
      </c>
    </row>
    <row r="63" spans="1:11">
      <c r="A63" s="24" t="str">
        <f>[1]签字版本!A63</f>
        <v>57</v>
      </c>
      <c r="B63" s="24" t="str">
        <f>[1]签字版本!B63</f>
        <v>胡璠扬</v>
      </c>
      <c r="C63" s="24" t="str">
        <f>SUBSTITUTE([1]签字版本!C63,MID([1]签字版本!C63,7,8),"********")</f>
        <v>352627********1935</v>
      </c>
      <c r="D63" s="25" t="str">
        <f>SUBSTITUTE([1]签字版本!D63,MID([1]签字版本!D63,4,4),"****")</f>
        <v>150****7124</v>
      </c>
      <c r="E63" s="24" t="str">
        <f>[1]签字版本!E63</f>
        <v>富地村</v>
      </c>
      <c r="F63" s="26">
        <f>[1]签字版本!F63</f>
        <v>3.62</v>
      </c>
      <c r="G63" s="26">
        <f t="shared" si="0"/>
        <v>3.62</v>
      </c>
      <c r="H63" s="26">
        <f t="shared" si="1"/>
        <v>108.6</v>
      </c>
      <c r="I63" s="26">
        <f>[1]签字版本!J63</f>
        <v>21.72</v>
      </c>
      <c r="J63" s="25" t="str">
        <f>SUBSTITUTE([1]签字版本!K63,MID([1]签字版本!K63,9,7),"*******")</f>
        <v>90908210*******0040329</v>
      </c>
      <c r="K63" s="24" t="str">
        <f>[1]签字版本!L63</f>
        <v>连城县农村信用联社罗坊信用社</v>
      </c>
    </row>
    <row r="64" spans="1:11">
      <c r="A64" s="24" t="str">
        <f>[1]签字版本!A64</f>
        <v>58</v>
      </c>
      <c r="B64" s="24" t="str">
        <f>[1]签字版本!B64</f>
        <v>罗宝菊</v>
      </c>
      <c r="C64" s="24" t="str">
        <f>SUBSTITUTE([1]签字版本!C64,MID([1]签字版本!C64,7,8),"********")</f>
        <v>350825********1929</v>
      </c>
      <c r="D64" s="25" t="str">
        <f>SUBSTITUTE([1]签字版本!D64,MID([1]签字版本!D64,4,4),"****")</f>
        <v>139****0701</v>
      </c>
      <c r="E64" s="24" t="str">
        <f>[1]签字版本!E64</f>
        <v>富地村</v>
      </c>
      <c r="F64" s="26">
        <f>[1]签字版本!F64</f>
        <v>4.18</v>
      </c>
      <c r="G64" s="26">
        <f t="shared" si="0"/>
        <v>4.18</v>
      </c>
      <c r="H64" s="26">
        <f t="shared" si="1"/>
        <v>125.4</v>
      </c>
      <c r="I64" s="26">
        <f>[1]签字版本!J64</f>
        <v>25.08</v>
      </c>
      <c r="J64" s="25" t="str">
        <f>SUBSTITUTE([1]签字版本!K64,MID([1]签字版本!K64,9,7),"*******")</f>
        <v>90908210*******0040187</v>
      </c>
      <c r="K64" s="24" t="str">
        <f>[1]签字版本!L64</f>
        <v>连城县农村信用联社罗坊信用社</v>
      </c>
    </row>
    <row r="65" spans="1:11">
      <c r="A65" s="24" t="str">
        <f>[1]签字版本!A65</f>
        <v>59</v>
      </c>
      <c r="B65" s="24" t="str">
        <f>[1]签字版本!B65</f>
        <v>胡水明</v>
      </c>
      <c r="C65" s="24" t="str">
        <f>SUBSTITUTE([1]签字版本!C65,MID([1]签字版本!C65,7,8),"********")</f>
        <v>352627********1914</v>
      </c>
      <c r="D65" s="25" t="str">
        <f>SUBSTITUTE([1]签字版本!D65,MID([1]签字版本!D65,4,4),"****")</f>
        <v>150****9015</v>
      </c>
      <c r="E65" s="24" t="str">
        <f>[1]签字版本!E65</f>
        <v>富地村</v>
      </c>
      <c r="F65" s="26">
        <f>[1]签字版本!F65</f>
        <v>1.75</v>
      </c>
      <c r="G65" s="26">
        <f t="shared" si="0"/>
        <v>1.75</v>
      </c>
      <c r="H65" s="26">
        <f t="shared" si="1"/>
        <v>52.5</v>
      </c>
      <c r="I65" s="26">
        <f>[1]签字版本!J65</f>
        <v>10.5</v>
      </c>
      <c r="J65" s="25" t="str">
        <f>SUBSTITUTE([1]签字版本!K65,MID([1]签字版本!K65,9,7),"*******")</f>
        <v>90908210*******0040347</v>
      </c>
      <c r="K65" s="24" t="str">
        <f>[1]签字版本!L65</f>
        <v>连城县农村信用联社罗坊信用社</v>
      </c>
    </row>
    <row r="66" spans="1:11">
      <c r="A66" s="24" t="str">
        <f>[1]签字版本!A66</f>
        <v>60</v>
      </c>
      <c r="B66" s="24" t="str">
        <f>[1]签字版本!B66</f>
        <v>胡裕源</v>
      </c>
      <c r="C66" s="24" t="str">
        <f>SUBSTITUTE([1]签字版本!C66,MID([1]签字版本!C66,7,8),"********")</f>
        <v>352627********1919</v>
      </c>
      <c r="D66" s="25" t="str">
        <f>SUBSTITUTE([1]签字版本!D66,MID([1]签字版本!D66,4,4),"****")</f>
        <v/>
      </c>
      <c r="E66" s="24" t="str">
        <f>[1]签字版本!E66</f>
        <v>富地村</v>
      </c>
      <c r="F66" s="26">
        <f>[1]签字版本!F66</f>
        <v>2.54</v>
      </c>
      <c r="G66" s="26">
        <f t="shared" si="0"/>
        <v>2.54</v>
      </c>
      <c r="H66" s="26">
        <f t="shared" si="1"/>
        <v>76.2</v>
      </c>
      <c r="I66" s="26">
        <f>[1]签字版本!J66</f>
        <v>15.24</v>
      </c>
      <c r="J66" s="25" t="str">
        <f>SUBSTITUTE([1]签字版本!K66,MID([1]签字版本!K66,9,7),"*******")</f>
        <v>62218405*******8388</v>
      </c>
      <c r="K66" s="24" t="str">
        <f>[1]签字版本!L66</f>
        <v>连城县农村信用联社罗坊信用社</v>
      </c>
    </row>
    <row r="67" spans="1:11">
      <c r="A67" s="24" t="str">
        <f>[1]签字版本!A67</f>
        <v>61</v>
      </c>
      <c r="B67" s="24" t="str">
        <f>[1]签字版本!B67</f>
        <v>胡求盛</v>
      </c>
      <c r="C67" s="24" t="str">
        <f>SUBSTITUTE([1]签字版本!C67,MID([1]签字版本!C67,7,8),"********")</f>
        <v>352627********1910</v>
      </c>
      <c r="D67" s="25" t="str">
        <f>SUBSTITUTE([1]签字版本!D67,MID([1]签字版本!D67,4,4),"****")</f>
        <v>158****9217</v>
      </c>
      <c r="E67" s="24" t="str">
        <f>[1]签字版本!E67</f>
        <v>富地村</v>
      </c>
      <c r="F67" s="26">
        <f>[1]签字版本!F67</f>
        <v>5.45</v>
      </c>
      <c r="G67" s="26">
        <f t="shared" si="0"/>
        <v>5.45</v>
      </c>
      <c r="H67" s="26">
        <f t="shared" si="1"/>
        <v>163.5</v>
      </c>
      <c r="I67" s="26">
        <f>[1]签字版本!J67</f>
        <v>32.7</v>
      </c>
      <c r="J67" s="25" t="str">
        <f>SUBSTITUTE([1]签字版本!K67,MID([1]签字版本!K67,9,7),"*******")</f>
        <v>62218405*******6863</v>
      </c>
      <c r="K67" s="24" t="str">
        <f>[1]签字版本!L67</f>
        <v>连城县农村信用联社罗坊信用社</v>
      </c>
    </row>
    <row r="68" spans="1:11">
      <c r="A68" s="24" t="str">
        <f>[1]签字版本!A68</f>
        <v>62</v>
      </c>
      <c r="B68" s="24" t="str">
        <f>[1]签字版本!B68</f>
        <v>胡祥禧</v>
      </c>
      <c r="C68" s="24" t="str">
        <f>SUBSTITUTE([1]签字版本!C68,MID([1]签字版本!C68,7,8),"********")</f>
        <v>352627********1915</v>
      </c>
      <c r="D68" s="25" t="str">
        <f>SUBSTITUTE([1]签字版本!D68,MID([1]签字版本!D68,4,4),"****")</f>
        <v/>
      </c>
      <c r="E68" s="24" t="str">
        <f>[1]签字版本!E68</f>
        <v>富地村</v>
      </c>
      <c r="F68" s="26">
        <f>[1]签字版本!F68</f>
        <v>4.19</v>
      </c>
      <c r="G68" s="26">
        <f t="shared" si="0"/>
        <v>4.19</v>
      </c>
      <c r="H68" s="26">
        <f t="shared" si="1"/>
        <v>125.7</v>
      </c>
      <c r="I68" s="26">
        <f>[1]签字版本!J68</f>
        <v>25.14</v>
      </c>
      <c r="J68" s="25" t="str">
        <f>SUBSTITUTE([1]签字版本!K68,MID([1]签字版本!K68,9,7),"*******")</f>
        <v>62148904*******6</v>
      </c>
      <c r="K68" s="24" t="str">
        <f>[1]签字版本!L68</f>
        <v>连城县农村信用联社罗坊信用社</v>
      </c>
    </row>
    <row r="69" spans="1:11">
      <c r="A69" s="24" t="str">
        <f>[1]签字版本!A69</f>
        <v>63</v>
      </c>
      <c r="B69" s="24" t="str">
        <f>[1]签字版本!B69</f>
        <v>胡怀清</v>
      </c>
      <c r="C69" s="24" t="str">
        <f>SUBSTITUTE([1]签字版本!C69,MID([1]签字版本!C69,7,8),"********")</f>
        <v>352627********1931</v>
      </c>
      <c r="D69" s="25" t="str">
        <f>SUBSTITUTE([1]签字版本!D69,MID([1]签字版本!D69,4,4),"****")</f>
        <v>158****1353</v>
      </c>
      <c r="E69" s="24" t="str">
        <f>[1]签字版本!E69</f>
        <v>富地村</v>
      </c>
      <c r="F69" s="26">
        <f>[1]签字版本!F69</f>
        <v>1.2</v>
      </c>
      <c r="G69" s="26">
        <f t="shared" si="0"/>
        <v>1.2</v>
      </c>
      <c r="H69" s="26">
        <f t="shared" si="1"/>
        <v>36</v>
      </c>
      <c r="I69" s="26">
        <f>[1]签字版本!J69</f>
        <v>7.2</v>
      </c>
      <c r="J69" s="25" t="str">
        <f>SUBSTITUTE([1]签字版本!K69,MID([1]签字版本!K69,9,7),"*******")</f>
        <v>90908210*******0040178</v>
      </c>
      <c r="K69" s="24" t="str">
        <f>[1]签字版本!L69</f>
        <v>连城县农村信用联社罗坊信用社</v>
      </c>
    </row>
    <row r="70" spans="1:11">
      <c r="A70" s="24" t="str">
        <f>[1]签字版本!A70</f>
        <v>64</v>
      </c>
      <c r="B70" s="24" t="str">
        <f>[1]签字版本!B70</f>
        <v>胡求梅</v>
      </c>
      <c r="C70" s="24" t="str">
        <f>SUBSTITUTE([1]签字版本!C70,MID([1]签字版本!C70,7,8),"********")</f>
        <v>352627********1910</v>
      </c>
      <c r="D70" s="25" t="str">
        <f>SUBSTITUTE([1]签字版本!D70,MID([1]签字版本!D70,4,4),"****")</f>
        <v>150****6172</v>
      </c>
      <c r="E70" s="24" t="str">
        <f>[1]签字版本!E70</f>
        <v>富地村</v>
      </c>
      <c r="F70" s="26">
        <f>[1]签字版本!F70</f>
        <v>2.76</v>
      </c>
      <c r="G70" s="26">
        <f t="shared" si="0"/>
        <v>2.76</v>
      </c>
      <c r="H70" s="26">
        <f t="shared" si="1"/>
        <v>82.8</v>
      </c>
      <c r="I70" s="26">
        <f>[1]签字版本!J70</f>
        <v>16.56</v>
      </c>
      <c r="J70" s="25" t="str">
        <f>SUBSTITUTE([1]签字版本!K70,MID([1]签字版本!K70,9,7),"*******")</f>
        <v>90908210*******0215159</v>
      </c>
      <c r="K70" s="24" t="str">
        <f>[1]签字版本!L70</f>
        <v>连城县农村信用联社罗坊信用社</v>
      </c>
    </row>
    <row r="71" spans="1:11">
      <c r="A71" s="24" t="str">
        <f>[1]签字版本!A71</f>
        <v>65</v>
      </c>
      <c r="B71" s="24" t="str">
        <f>[1]签字版本!B71</f>
        <v>胡大胜</v>
      </c>
      <c r="C71" s="24" t="str">
        <f>SUBSTITUTE([1]签字版本!C71,MID([1]签字版本!C71,7,8),"********")</f>
        <v>352627********1919</v>
      </c>
      <c r="D71" s="25" t="str">
        <f>SUBSTITUTE([1]签字版本!D71,MID([1]签字版本!D71,4,4),"****")</f>
        <v>138****8141</v>
      </c>
      <c r="E71" s="24" t="str">
        <f>[1]签字版本!E71</f>
        <v>富地村</v>
      </c>
      <c r="F71" s="26">
        <f>[1]签字版本!F71</f>
        <v>5.96</v>
      </c>
      <c r="G71" s="26">
        <f t="shared" ref="G71:G100" si="2">F71</f>
        <v>5.96</v>
      </c>
      <c r="H71" s="26">
        <f t="shared" ref="H71:H100" si="3">G71*30</f>
        <v>178.8</v>
      </c>
      <c r="I71" s="26">
        <f>[1]签字版本!J71</f>
        <v>35.76</v>
      </c>
      <c r="J71" s="25" t="str">
        <f>SUBSTITUTE([1]签字版本!K71,MID([1]签字版本!K71,9,7),"*******")</f>
        <v>62303611*******4687</v>
      </c>
      <c r="K71" s="24" t="str">
        <f>[1]签字版本!L71</f>
        <v>连城县农村信用联社罗坊信用社</v>
      </c>
    </row>
    <row r="72" spans="1:11">
      <c r="A72" s="24" t="str">
        <f>[1]签字版本!A72</f>
        <v>66</v>
      </c>
      <c r="B72" s="24" t="str">
        <f>[1]签字版本!B72</f>
        <v>胡求泽</v>
      </c>
      <c r="C72" s="24" t="str">
        <f>SUBSTITUTE([1]签字版本!C72,MID([1]签字版本!C72,7,8),"********")</f>
        <v>350825********191X</v>
      </c>
      <c r="D72" s="25" t="str">
        <f>SUBSTITUTE([1]签字版本!D72,MID([1]签字版本!D72,4,4),"****")</f>
        <v/>
      </c>
      <c r="E72" s="24" t="str">
        <f>[1]签字版本!E72</f>
        <v>富地村</v>
      </c>
      <c r="F72" s="26">
        <f>[1]签字版本!F72</f>
        <v>7.76</v>
      </c>
      <c r="G72" s="26">
        <f t="shared" si="2"/>
        <v>7.76</v>
      </c>
      <c r="H72" s="26">
        <f t="shared" si="3"/>
        <v>232.8</v>
      </c>
      <c r="I72" s="26">
        <f>[1]签字版本!J72</f>
        <v>46.56</v>
      </c>
      <c r="J72" s="25" t="str">
        <f>SUBSTITUTE([1]签字版本!K72,MID([1]签字版本!K72,9,7),"*******")</f>
        <v>62179739*******6128</v>
      </c>
      <c r="K72" s="24" t="str">
        <f>[1]签字版本!L72</f>
        <v>连城县农村信用联社罗坊信用社</v>
      </c>
    </row>
    <row r="73" spans="1:11">
      <c r="A73" s="24" t="str">
        <f>[1]签字版本!A73</f>
        <v>67</v>
      </c>
      <c r="B73" s="24" t="str">
        <f>[1]签字版本!B73</f>
        <v>胡大才</v>
      </c>
      <c r="C73" s="24" t="str">
        <f>SUBSTITUTE([1]签字版本!C73,MID([1]签字版本!C73,7,8),"********")</f>
        <v>352627********1917</v>
      </c>
      <c r="D73" s="25" t="str">
        <f>SUBSTITUTE([1]签字版本!D73,MID([1]签字版本!D73,4,4),"****")</f>
        <v>139****1060</v>
      </c>
      <c r="E73" s="24" t="str">
        <f>[1]签字版本!E73</f>
        <v>富地村</v>
      </c>
      <c r="F73" s="26">
        <f>[1]签字版本!F73</f>
        <v>1.39</v>
      </c>
      <c r="G73" s="26">
        <f t="shared" si="2"/>
        <v>1.39</v>
      </c>
      <c r="H73" s="26">
        <f t="shared" si="3"/>
        <v>41.7</v>
      </c>
      <c r="I73" s="26">
        <f>[1]签字版本!J73</f>
        <v>8.34</v>
      </c>
      <c r="J73" s="25" t="str">
        <f>SUBSTITUTE([1]签字版本!K73,MID([1]签字版本!K73,9,7),"*******")</f>
        <v>90908210*******0069977</v>
      </c>
      <c r="K73" s="24" t="str">
        <f>[1]签字版本!L73</f>
        <v>连城县农村信用联社罗坊信用社</v>
      </c>
    </row>
    <row r="74" spans="1:11">
      <c r="A74" s="24" t="str">
        <f>[1]签字版本!A74</f>
        <v>68</v>
      </c>
      <c r="B74" s="24" t="str">
        <f>[1]签字版本!B74</f>
        <v>胡德旺</v>
      </c>
      <c r="C74" s="24" t="str">
        <f>SUBSTITUTE([1]签字版本!C74,MID([1]签字版本!C74,7,8),"********")</f>
        <v>352627********191X</v>
      </c>
      <c r="D74" s="25" t="str">
        <f>SUBSTITUTE([1]签字版本!D74,MID([1]签字版本!D74,4,4),"****")</f>
        <v>139****9015</v>
      </c>
      <c r="E74" s="24" t="str">
        <f>[1]签字版本!E74</f>
        <v>富地村</v>
      </c>
      <c r="F74" s="26">
        <f>[1]签字版本!F74</f>
        <v>3.61</v>
      </c>
      <c r="G74" s="26">
        <f t="shared" si="2"/>
        <v>3.61</v>
      </c>
      <c r="H74" s="26">
        <f t="shared" si="3"/>
        <v>108.3</v>
      </c>
      <c r="I74" s="26">
        <f>[1]签字版本!J74</f>
        <v>21.66</v>
      </c>
      <c r="J74" s="25" t="str">
        <f>SUBSTITUTE([1]签字版本!K74,MID([1]签字版本!K74,9,7),"*******")</f>
        <v>62218405*******8727</v>
      </c>
      <c r="K74" s="24" t="str">
        <f>[1]签字版本!L74</f>
        <v>连城县农村信用联社罗坊信用社</v>
      </c>
    </row>
    <row r="75" spans="1:11">
      <c r="A75" s="24" t="str">
        <f>[1]签字版本!A75</f>
        <v>69</v>
      </c>
      <c r="B75" s="24" t="str">
        <f>[1]签字版本!B75</f>
        <v>胡求仁</v>
      </c>
      <c r="C75" s="24" t="str">
        <f>SUBSTITUTE([1]签字版本!C75,MID([1]签字版本!C75,7,8),"********")</f>
        <v>352627********1910</v>
      </c>
      <c r="D75" s="25" t="str">
        <f>SUBSTITUTE([1]签字版本!D75,MID([1]签字版本!D75,4,4),"****")</f>
        <v>182****6491</v>
      </c>
      <c r="E75" s="24" t="str">
        <f>[1]签字版本!E75</f>
        <v>富地村</v>
      </c>
      <c r="F75" s="26">
        <f>[1]签字版本!F75</f>
        <v>7.07</v>
      </c>
      <c r="G75" s="26">
        <f t="shared" si="2"/>
        <v>7.07</v>
      </c>
      <c r="H75" s="26">
        <f t="shared" si="3"/>
        <v>212.1</v>
      </c>
      <c r="I75" s="26">
        <f>[1]签字版本!J75</f>
        <v>42.42</v>
      </c>
      <c r="J75" s="25" t="str">
        <f>SUBSTITUTE([1]签字版本!K75,MID([1]签字版本!K75,9,7),"*******")</f>
        <v>90908210*******3887026</v>
      </c>
      <c r="K75" s="24" t="str">
        <f>[1]签字版本!L75</f>
        <v>连城县农村信用联社罗坊信用社</v>
      </c>
    </row>
    <row r="76" spans="1:11">
      <c r="A76" s="24" t="str">
        <f>[1]签字版本!A76</f>
        <v>70</v>
      </c>
      <c r="B76" s="24" t="str">
        <f>[1]签字版本!B76</f>
        <v>胡求才</v>
      </c>
      <c r="C76" s="24" t="str">
        <f>SUBSTITUTE([1]签字版本!C76,MID([1]签字版本!C76,7,8),"********")</f>
        <v>352627********1919</v>
      </c>
      <c r="D76" s="25" t="str">
        <f>SUBSTITUTE([1]签字版本!D76,MID([1]签字版本!D76,4,4),"****")</f>
        <v>158****5145</v>
      </c>
      <c r="E76" s="24" t="str">
        <f>[1]签字版本!E76</f>
        <v>富地村</v>
      </c>
      <c r="F76" s="26">
        <f>[1]签字版本!F76</f>
        <v>9.9</v>
      </c>
      <c r="G76" s="26">
        <f t="shared" si="2"/>
        <v>9.9</v>
      </c>
      <c r="H76" s="26">
        <f t="shared" si="3"/>
        <v>297</v>
      </c>
      <c r="I76" s="26">
        <f>[1]签字版本!J76</f>
        <v>59.4</v>
      </c>
      <c r="J76" s="25" t="str">
        <f>SUBSTITUTE([1]签字版本!K76,MID([1]签字版本!K76,9,7),"*******")</f>
        <v>90908210*******0040356</v>
      </c>
      <c r="K76" s="24" t="str">
        <f>[1]签字版本!L76</f>
        <v>连城县农村信用联社罗坊信用社</v>
      </c>
    </row>
    <row r="77" spans="1:11">
      <c r="A77" s="24" t="str">
        <f>[1]签字版本!A77</f>
        <v>71</v>
      </c>
      <c r="B77" s="24" t="str">
        <f>[1]签字版本!B77</f>
        <v>童秀清</v>
      </c>
      <c r="C77" s="24" t="str">
        <f>SUBSTITUTE([1]签字版本!C77,MID([1]签字版本!C77,7,8),"********")</f>
        <v>350825********1921</v>
      </c>
      <c r="D77" s="25" t="str">
        <f>SUBSTITUTE([1]签字版本!D77,MID([1]签字版本!D77,4,4),"****")</f>
        <v>159****0933</v>
      </c>
      <c r="E77" s="24" t="str">
        <f>[1]签字版本!E77</f>
        <v>富地村</v>
      </c>
      <c r="F77" s="26">
        <f>[1]签字版本!F77</f>
        <v>6.07</v>
      </c>
      <c r="G77" s="26">
        <f t="shared" si="2"/>
        <v>6.07</v>
      </c>
      <c r="H77" s="26">
        <f t="shared" si="3"/>
        <v>182.1</v>
      </c>
      <c r="I77" s="26">
        <f>[1]签字版本!J77</f>
        <v>36.42</v>
      </c>
      <c r="J77" s="25" t="str">
        <f>SUBSTITUTE([1]签字版本!K77,MID([1]签字版本!K77,9,7),"*******")</f>
        <v>90908210*******0040374</v>
      </c>
      <c r="K77" s="24" t="str">
        <f>[1]签字版本!L77</f>
        <v>连城县农村信用联社罗坊信用社</v>
      </c>
    </row>
    <row r="78" spans="1:11">
      <c r="A78" s="24" t="str">
        <f>[1]签字版本!A78</f>
        <v>72</v>
      </c>
      <c r="B78" s="24" t="str">
        <f>[1]签字版本!B78</f>
        <v>胡火保</v>
      </c>
      <c r="C78" s="24" t="str">
        <f>SUBSTITUTE([1]签字版本!C78,MID([1]签字版本!C78,7,8),"********")</f>
        <v>352627********1912</v>
      </c>
      <c r="D78" s="25" t="str">
        <f>SUBSTITUTE([1]签字版本!D78,MID([1]签字版本!D78,4,4),"****")</f>
        <v>133****0182</v>
      </c>
      <c r="E78" s="24" t="str">
        <f>[1]签字版本!E78</f>
        <v>富地村</v>
      </c>
      <c r="F78" s="26">
        <f>[1]签字版本!F78</f>
        <v>6.06</v>
      </c>
      <c r="G78" s="26">
        <f t="shared" si="2"/>
        <v>6.06</v>
      </c>
      <c r="H78" s="26">
        <f t="shared" si="3"/>
        <v>181.8</v>
      </c>
      <c r="I78" s="26">
        <f>[1]签字版本!J78</f>
        <v>36.36</v>
      </c>
      <c r="J78" s="25" t="str">
        <f>SUBSTITUTE([1]签字版本!K78,MID([1]签字版本!K78,9,7),"*******")</f>
        <v>90908210*******0040436</v>
      </c>
      <c r="K78" s="24" t="str">
        <f>[1]签字版本!L78</f>
        <v>连城县农村信用联社罗坊信用社</v>
      </c>
    </row>
    <row r="79" spans="1:11">
      <c r="A79" s="24" t="str">
        <f>[1]签字版本!A79</f>
        <v>73</v>
      </c>
      <c r="B79" s="24" t="str">
        <f>[1]签字版本!B79</f>
        <v>胡求旺</v>
      </c>
      <c r="C79" s="24" t="str">
        <f>SUBSTITUTE([1]签字版本!C79,MID([1]签字版本!C79,7,8),"********")</f>
        <v>352627********1915</v>
      </c>
      <c r="D79" s="25" t="str">
        <f>SUBSTITUTE([1]签字版本!D79,MID([1]签字版本!D79,4,4),"****")</f>
        <v>139****9150</v>
      </c>
      <c r="E79" s="24" t="str">
        <f>[1]签字版本!E79</f>
        <v>富地村</v>
      </c>
      <c r="F79" s="26">
        <f>[1]签字版本!F79</f>
        <v>4.38</v>
      </c>
      <c r="G79" s="26">
        <f t="shared" si="2"/>
        <v>4.38</v>
      </c>
      <c r="H79" s="26">
        <f t="shared" si="3"/>
        <v>131.4</v>
      </c>
      <c r="I79" s="26">
        <f>[1]签字版本!J79</f>
        <v>26.28</v>
      </c>
      <c r="J79" s="25" t="str">
        <f>SUBSTITUTE([1]签字版本!K79,MID([1]签字版本!K79,9,7),"*******")</f>
        <v>90908210*******0040427</v>
      </c>
      <c r="K79" s="24" t="str">
        <f>[1]签字版本!L79</f>
        <v>连城县农村信用联社罗坊信用社</v>
      </c>
    </row>
    <row r="80" spans="1:11">
      <c r="A80" s="24" t="str">
        <f>[1]签字版本!A80</f>
        <v>74</v>
      </c>
      <c r="B80" s="24" t="str">
        <f>[1]签字版本!B80</f>
        <v>罗春招</v>
      </c>
      <c r="C80" s="24" t="str">
        <f>SUBSTITUTE([1]签字版本!C80,MID([1]签字版本!C80,7,8),"********")</f>
        <v>352627********1928</v>
      </c>
      <c r="D80" s="25" t="str">
        <f>SUBSTITUTE([1]签字版本!D80,MID([1]签字版本!D80,4,4),"****")</f>
        <v>136****5181</v>
      </c>
      <c r="E80" s="24" t="str">
        <f>[1]签字版本!E80</f>
        <v>富地村</v>
      </c>
      <c r="F80" s="26">
        <f>[1]签字版本!F80</f>
        <v>4.09</v>
      </c>
      <c r="G80" s="26">
        <f t="shared" si="2"/>
        <v>4.09</v>
      </c>
      <c r="H80" s="26">
        <f t="shared" si="3"/>
        <v>122.7</v>
      </c>
      <c r="I80" s="26">
        <f>[1]签字版本!J80</f>
        <v>24.54</v>
      </c>
      <c r="J80" s="25" t="str">
        <f>SUBSTITUTE([1]签字版本!K80,MID([1]签字版本!K80,9,7),"*******")</f>
        <v>90908210*******0040409</v>
      </c>
      <c r="K80" s="24" t="str">
        <f>[1]签字版本!L80</f>
        <v>连城县农村信用联社罗坊信用社</v>
      </c>
    </row>
    <row r="81" spans="1:11">
      <c r="A81" s="24" t="str">
        <f>[1]签字版本!A81</f>
        <v>75</v>
      </c>
      <c r="B81" s="24" t="str">
        <f>[1]签字版本!B81</f>
        <v>胡樟树</v>
      </c>
      <c r="C81" s="24" t="str">
        <f>SUBSTITUTE([1]签字版本!C81,MID([1]签字版本!C81,7,8),"********")</f>
        <v>352627********1912</v>
      </c>
      <c r="D81" s="25" t="str">
        <f>SUBSTITUTE([1]签字版本!D81,MID([1]签字版本!D81,4,4),"****")</f>
        <v>139****5836</v>
      </c>
      <c r="E81" s="24" t="str">
        <f>[1]签字版本!E81</f>
        <v>富地村</v>
      </c>
      <c r="F81" s="26">
        <f>[1]签字版本!F81</f>
        <v>3.97</v>
      </c>
      <c r="G81" s="26">
        <f t="shared" si="2"/>
        <v>3.97</v>
      </c>
      <c r="H81" s="26">
        <f t="shared" si="3"/>
        <v>119.1</v>
      </c>
      <c r="I81" s="26">
        <f>[1]签字版本!J81</f>
        <v>23.82</v>
      </c>
      <c r="J81" s="25" t="str">
        <f>SUBSTITUTE([1]签字版本!K81,MID([1]签字版本!K81,9,7),"*******")</f>
        <v>90908210*******0040454</v>
      </c>
      <c r="K81" s="24" t="str">
        <f>[1]签字版本!L81</f>
        <v>连城县农村信用联社罗坊信用社</v>
      </c>
    </row>
    <row r="82" spans="1:11">
      <c r="A82" s="24" t="str">
        <f>[1]签字版本!A82</f>
        <v>76</v>
      </c>
      <c r="B82" s="24" t="str">
        <f>[1]签字版本!B82</f>
        <v>胡水珍</v>
      </c>
      <c r="C82" s="24" t="str">
        <f>SUBSTITUTE([1]签字版本!C82,MID([1]签字版本!C82,7,8),"********")</f>
        <v>352627********1916</v>
      </c>
      <c r="D82" s="25" t="str">
        <f>SUBSTITUTE([1]签字版本!D82,MID([1]签字版本!D82,4,4),"****")</f>
        <v>139****1770</v>
      </c>
      <c r="E82" s="24" t="str">
        <f>[1]签字版本!E82</f>
        <v>富地村</v>
      </c>
      <c r="F82" s="26">
        <f>[1]签字版本!F82</f>
        <v>5.86</v>
      </c>
      <c r="G82" s="26">
        <f t="shared" si="2"/>
        <v>5.86</v>
      </c>
      <c r="H82" s="26">
        <f t="shared" si="3"/>
        <v>175.8</v>
      </c>
      <c r="I82" s="26">
        <f>[1]签字版本!J82</f>
        <v>35.16</v>
      </c>
      <c r="J82" s="25" t="str">
        <f>SUBSTITUTE([1]签字版本!K82,MID([1]签字版本!K82,9,7),"*******")</f>
        <v>90908210*******0040472</v>
      </c>
      <c r="K82" s="24" t="str">
        <f>[1]签字版本!L82</f>
        <v>连城县农村信用联社罗坊信用社</v>
      </c>
    </row>
    <row r="83" spans="1:11">
      <c r="A83" s="24" t="str">
        <f>[1]签字版本!A83</f>
        <v>77</v>
      </c>
      <c r="B83" s="24" t="str">
        <f>[1]签字版本!B83</f>
        <v>胡求木</v>
      </c>
      <c r="C83" s="24" t="str">
        <f>SUBSTITUTE([1]签字版本!C83,MID([1]签字版本!C83,7,8),"********")</f>
        <v>352627********1910</v>
      </c>
      <c r="D83" s="25" t="str">
        <f>SUBSTITUTE([1]签字版本!D83,MID([1]签字版本!D83,4,4),"****")</f>
        <v>138****5276</v>
      </c>
      <c r="E83" s="24" t="str">
        <f>[1]签字版本!E83</f>
        <v>富地村</v>
      </c>
      <c r="F83" s="26">
        <f>[1]签字版本!F83</f>
        <v>1.61</v>
      </c>
      <c r="G83" s="26">
        <f t="shared" si="2"/>
        <v>1.61</v>
      </c>
      <c r="H83" s="26">
        <f t="shared" si="3"/>
        <v>48.3</v>
      </c>
      <c r="I83" s="26">
        <f>[1]签字版本!J83</f>
        <v>9.66</v>
      </c>
      <c r="J83" s="25" t="str">
        <f>SUBSTITUTE([1]签字版本!K83,MID([1]签字版本!K83,9,7),"*******")</f>
        <v>90908210*******0040481</v>
      </c>
      <c r="K83" s="24" t="str">
        <f>[1]签字版本!L83</f>
        <v>连城县农村信用联社罗坊信用社</v>
      </c>
    </row>
    <row r="84" spans="1:11">
      <c r="A84" s="24" t="str">
        <f>[1]签字版本!A84</f>
        <v>78</v>
      </c>
      <c r="B84" s="24" t="str">
        <f>[1]签字版本!B84</f>
        <v>胡求发</v>
      </c>
      <c r="C84" s="24" t="str">
        <f>SUBSTITUTE([1]签字版本!C84,MID([1]签字版本!C84,7,8),"********")</f>
        <v>352627********1917</v>
      </c>
      <c r="D84" s="25" t="str">
        <f>SUBSTITUTE([1]签字版本!D84,MID([1]签字版本!D84,4,4),"****")</f>
        <v>135****9480</v>
      </c>
      <c r="E84" s="24" t="str">
        <f>[1]签字版本!E84</f>
        <v>富地村</v>
      </c>
      <c r="F84" s="26">
        <f>[1]签字版本!F84</f>
        <v>3.49</v>
      </c>
      <c r="G84" s="26">
        <f t="shared" si="2"/>
        <v>3.49</v>
      </c>
      <c r="H84" s="26">
        <f t="shared" si="3"/>
        <v>104.7</v>
      </c>
      <c r="I84" s="26">
        <f>[1]签字版本!J84</f>
        <v>20.94</v>
      </c>
      <c r="J84" s="25" t="str">
        <f>SUBSTITUTE([1]签字版本!K84,MID([1]签字版本!K84,9,7),"*******")</f>
        <v>90908210*******0040445</v>
      </c>
      <c r="K84" s="24" t="str">
        <f>[1]签字版本!L84</f>
        <v>连城县农村信用联社罗坊信用社</v>
      </c>
    </row>
    <row r="85" spans="1:11">
      <c r="A85" s="24" t="str">
        <f>[1]签字版本!A85</f>
        <v>79</v>
      </c>
      <c r="B85" s="24" t="str">
        <f>[1]签字版本!B85</f>
        <v>胡求进</v>
      </c>
      <c r="C85" s="24" t="str">
        <f>SUBSTITUTE([1]签字版本!C85,MID([1]签字版本!C85,7,8),"********")</f>
        <v>352627********1917</v>
      </c>
      <c r="D85" s="25" t="str">
        <f>SUBSTITUTE([1]签字版本!D85,MID([1]签字版本!D85,4,4),"****")</f>
        <v>158****5059</v>
      </c>
      <c r="E85" s="24" t="str">
        <f>[1]签字版本!E85</f>
        <v>富地村</v>
      </c>
      <c r="F85" s="26">
        <f>[1]签字版本!F85</f>
        <v>4.48</v>
      </c>
      <c r="G85" s="26">
        <f t="shared" si="2"/>
        <v>4.48</v>
      </c>
      <c r="H85" s="26">
        <f t="shared" si="3"/>
        <v>134.4</v>
      </c>
      <c r="I85" s="26">
        <f>[1]签字版本!J85</f>
        <v>26.88</v>
      </c>
      <c r="J85" s="25" t="str">
        <f>SUBSTITUTE([1]签字版本!K85,MID([1]签字版本!K85,9,7),"*******")</f>
        <v>90908210*******0040365</v>
      </c>
      <c r="K85" s="24" t="str">
        <f>[1]签字版本!L85</f>
        <v>连城县农村信用联社罗坊信用社</v>
      </c>
    </row>
    <row r="86" spans="1:11">
      <c r="A86" s="24" t="str">
        <f>[1]签字版本!A86</f>
        <v>80</v>
      </c>
      <c r="B86" s="24" t="str">
        <f>[1]签字版本!B86</f>
        <v>胡盛明</v>
      </c>
      <c r="C86" s="24" t="str">
        <f>SUBSTITUTE([1]签字版本!C86,MID([1]签字版本!C86,7,8),"********")</f>
        <v>352627********1916</v>
      </c>
      <c r="D86" s="25" t="str">
        <f>SUBSTITUTE([1]签字版本!D86,MID([1]签字版本!D86,4,4),"****")</f>
        <v>136****6966</v>
      </c>
      <c r="E86" s="24" t="str">
        <f>[1]签字版本!E86</f>
        <v>富地村</v>
      </c>
      <c r="F86" s="26">
        <f>[1]签字版本!F86</f>
        <v>5.03</v>
      </c>
      <c r="G86" s="26">
        <f t="shared" si="2"/>
        <v>5.03</v>
      </c>
      <c r="H86" s="26">
        <f t="shared" si="3"/>
        <v>150.9</v>
      </c>
      <c r="I86" s="26">
        <f>[1]签字版本!J86</f>
        <v>30.18</v>
      </c>
      <c r="J86" s="25" t="str">
        <f>SUBSTITUTE([1]签字版本!K86,MID([1]签字版本!K86,9,7),"*******")</f>
        <v>90908210*******0072810</v>
      </c>
      <c r="K86" s="24" t="str">
        <f>[1]签字版本!L86</f>
        <v>连城县农村信用联社罗坊信用社</v>
      </c>
    </row>
    <row r="87" spans="1:11">
      <c r="A87" s="24" t="str">
        <f>[1]签字版本!A87</f>
        <v>81</v>
      </c>
      <c r="B87" s="24" t="str">
        <f>[1]签字版本!B87</f>
        <v>胡求炎</v>
      </c>
      <c r="C87" s="24" t="str">
        <f>SUBSTITUTE([1]签字版本!C87,MID([1]签字版本!C87,7,8),"********")</f>
        <v>352627********1916</v>
      </c>
      <c r="D87" s="25" t="str">
        <f>SUBSTITUTE([1]签字版本!D87,MID([1]签字版本!D87,4,4),"****")</f>
        <v>135****7126</v>
      </c>
      <c r="E87" s="24" t="str">
        <f>[1]签字版本!E87</f>
        <v>富地村</v>
      </c>
      <c r="F87" s="26">
        <f>[1]签字版本!F87</f>
        <v>6.18</v>
      </c>
      <c r="G87" s="26">
        <f t="shared" si="2"/>
        <v>6.18</v>
      </c>
      <c r="H87" s="26">
        <f t="shared" si="3"/>
        <v>185.4</v>
      </c>
      <c r="I87" s="26">
        <f>[1]签字版本!J87</f>
        <v>37.08</v>
      </c>
      <c r="J87" s="25" t="str">
        <f>SUBSTITUTE([1]签字版本!K87,MID([1]签字版本!K87,9,7),"*******")</f>
        <v>62218405*******9170</v>
      </c>
      <c r="K87" s="24" t="str">
        <f>[1]签字版本!L87</f>
        <v>连城县农村信用联社罗坊信用社</v>
      </c>
    </row>
    <row r="88" spans="1:11">
      <c r="A88" s="24" t="str">
        <f>[1]签字版本!A88</f>
        <v>82</v>
      </c>
      <c r="B88" s="24" t="str">
        <f>[1]签字版本!B88</f>
        <v>胡求水</v>
      </c>
      <c r="C88" s="24" t="str">
        <f>SUBSTITUTE([1]签字版本!C88,MID([1]签字版本!C88,7,8),"********")</f>
        <v>352627********1912</v>
      </c>
      <c r="D88" s="25" t="str">
        <f>SUBSTITUTE([1]签字版本!D88,MID([1]签字版本!D88,4,4),"****")</f>
        <v>189****2258</v>
      </c>
      <c r="E88" s="24" t="str">
        <f>[1]签字版本!E88</f>
        <v>富地村</v>
      </c>
      <c r="F88" s="26">
        <f>[1]签字版本!F88</f>
        <v>4.05</v>
      </c>
      <c r="G88" s="26">
        <f t="shared" si="2"/>
        <v>4.05</v>
      </c>
      <c r="H88" s="26">
        <f t="shared" si="3"/>
        <v>121.5</v>
      </c>
      <c r="I88" s="26">
        <f>[1]签字版本!J88</f>
        <v>24.3</v>
      </c>
      <c r="J88" s="25" t="str">
        <f>SUBSTITUTE([1]签字版本!K88,MID([1]签字版本!K88,9,7),"*******")</f>
        <v>90908210*******0039750</v>
      </c>
      <c r="K88" s="24" t="str">
        <f>[1]签字版本!L88</f>
        <v>连城县农村信用联社罗坊信用社</v>
      </c>
    </row>
    <row r="89" spans="1:11">
      <c r="A89" s="24" t="str">
        <f>[1]签字版本!A89</f>
        <v>83</v>
      </c>
      <c r="B89" s="24" t="str">
        <f>[1]签字版本!B89</f>
        <v>胡四群</v>
      </c>
      <c r="C89" s="24" t="str">
        <f>SUBSTITUTE([1]签字版本!C89,MID([1]签字版本!C89,7,8),"********")</f>
        <v>352627********1925</v>
      </c>
      <c r="D89" s="25" t="str">
        <f>SUBSTITUTE([1]签字版本!D89,MID([1]签字版本!D89,4,4),"****")</f>
        <v>134****2382</v>
      </c>
      <c r="E89" s="24" t="str">
        <f>[1]签字版本!E89</f>
        <v>富地村</v>
      </c>
      <c r="F89" s="26">
        <f>[1]签字版本!F89</f>
        <v>6.23</v>
      </c>
      <c r="G89" s="26">
        <f t="shared" si="2"/>
        <v>6.23</v>
      </c>
      <c r="H89" s="26">
        <f t="shared" si="3"/>
        <v>186.9</v>
      </c>
      <c r="I89" s="26">
        <f>[1]签字版本!J89</f>
        <v>37.38</v>
      </c>
      <c r="J89" s="25" t="str">
        <f>SUBSTITUTE([1]签字版本!K89,MID([1]签字版本!K89,9,7),"*******")</f>
        <v>90902320*******0136095</v>
      </c>
      <c r="K89" s="24" t="str">
        <f>[1]签字版本!L89</f>
        <v>连城县农村信用联社罗坊信用社</v>
      </c>
    </row>
    <row r="90" spans="1:11">
      <c r="A90" s="24" t="str">
        <f>[1]签字版本!A90</f>
        <v>84</v>
      </c>
      <c r="B90" s="24" t="str">
        <f>[1]签字版本!B90</f>
        <v>胡才生</v>
      </c>
      <c r="C90" s="24" t="str">
        <f>SUBSTITUTE([1]签字版本!C90,MID([1]签字版本!C90,7,8),"********")</f>
        <v>352627********1915</v>
      </c>
      <c r="D90" s="25" t="str">
        <f>SUBSTITUTE([1]签字版本!D90,MID([1]签字版本!D90,4,4),"****")</f>
        <v/>
      </c>
      <c r="E90" s="24" t="str">
        <f>[1]签字版本!E90</f>
        <v>富地村</v>
      </c>
      <c r="F90" s="26">
        <f>[1]签字版本!F90</f>
        <v>6.92</v>
      </c>
      <c r="G90" s="26">
        <f t="shared" si="2"/>
        <v>6.92</v>
      </c>
      <c r="H90" s="26">
        <f t="shared" si="3"/>
        <v>207.6</v>
      </c>
      <c r="I90" s="26">
        <f>[1]签字版本!J90</f>
        <v>41.52</v>
      </c>
      <c r="J90" s="25" t="str">
        <f>SUBSTITUTE([1]签字版本!K90,MID([1]签字版本!K90,9,7),"*******")</f>
        <v>62218405*******9212</v>
      </c>
      <c r="K90" s="24" t="str">
        <f>[1]签字版本!L90</f>
        <v>连城县农村信用联社罗坊信用社</v>
      </c>
    </row>
    <row r="91" spans="1:11">
      <c r="A91" s="24" t="str">
        <f>[1]签字版本!A91</f>
        <v>85</v>
      </c>
      <c r="B91" s="24" t="str">
        <f>[1]签字版本!B91</f>
        <v>胡树生</v>
      </c>
      <c r="C91" s="24" t="str">
        <f>SUBSTITUTE([1]签字版本!C91,MID([1]签字版本!C91,7,8),"********")</f>
        <v>352627********1919</v>
      </c>
      <c r="D91" s="25" t="str">
        <f>SUBSTITUTE([1]签字版本!D91,MID([1]签字版本!D91,4,4),"****")</f>
        <v>159****3667</v>
      </c>
      <c r="E91" s="24" t="str">
        <f>[1]签字版本!E91</f>
        <v>富地村</v>
      </c>
      <c r="F91" s="26">
        <f>[1]签字版本!F91</f>
        <v>8.63</v>
      </c>
      <c r="G91" s="26">
        <f t="shared" si="2"/>
        <v>8.63</v>
      </c>
      <c r="H91" s="26">
        <f t="shared" si="3"/>
        <v>258.9</v>
      </c>
      <c r="I91" s="26">
        <f>[1]签字版本!J91</f>
        <v>51.78</v>
      </c>
      <c r="J91" s="25" t="str">
        <f>SUBSTITUTE([1]签字版本!K91,MID([1]签字版本!K91,9,7),"*******")</f>
        <v>90908210*******0040873</v>
      </c>
      <c r="K91" s="24" t="str">
        <f>[1]签字版本!L91</f>
        <v>连城县农村信用联社罗坊信用社</v>
      </c>
    </row>
    <row r="92" spans="1:11">
      <c r="A92" s="24" t="str">
        <f>[1]签字版本!A92</f>
        <v>86</v>
      </c>
      <c r="B92" s="24" t="str">
        <f>[1]签字版本!B92</f>
        <v>罗子珍</v>
      </c>
      <c r="C92" s="24" t="str">
        <f>SUBSTITUTE([1]签字版本!C92,MID([1]签字版本!C92,7,8),"********")</f>
        <v>352627********1944</v>
      </c>
      <c r="D92" s="25" t="str">
        <f>SUBSTITUTE([1]签字版本!D92,MID([1]签字版本!D92,4,4),"****")</f>
        <v>150****1217</v>
      </c>
      <c r="E92" s="24" t="str">
        <f>[1]签字版本!E92</f>
        <v>富地村</v>
      </c>
      <c r="F92" s="26">
        <f>[1]签字版本!F92</f>
        <v>6.8</v>
      </c>
      <c r="G92" s="26">
        <f t="shared" si="2"/>
        <v>6.8</v>
      </c>
      <c r="H92" s="26">
        <f t="shared" si="3"/>
        <v>204</v>
      </c>
      <c r="I92" s="26">
        <f>[1]签字版本!J92</f>
        <v>40.8</v>
      </c>
      <c r="J92" s="25" t="str">
        <f>SUBSTITUTE([1]签字版本!K92,MID([1]签字版本!K92,9,7),"*******")</f>
        <v>90908210*******0040944</v>
      </c>
      <c r="K92" s="24" t="str">
        <f>[1]签字版本!L92</f>
        <v>连城县农村信用联社罗坊信用社</v>
      </c>
    </row>
    <row r="93" spans="1:11">
      <c r="A93" s="24" t="str">
        <f>[1]签字版本!A93</f>
        <v>87</v>
      </c>
      <c r="B93" s="24" t="str">
        <f>[1]签字版本!B93</f>
        <v>胡学良</v>
      </c>
      <c r="C93" s="24" t="str">
        <f>SUBSTITUTE([1]签字版本!C93,MID([1]签字版本!C93,7,8),"********")</f>
        <v>350825********1911</v>
      </c>
      <c r="D93" s="25" t="str">
        <f>SUBSTITUTE([1]签字版本!D93,MID([1]签字版本!D93,4,4),"****")</f>
        <v/>
      </c>
      <c r="E93" s="24" t="str">
        <f>[1]签字版本!E93</f>
        <v>富地村</v>
      </c>
      <c r="F93" s="26">
        <f>[1]签字版本!F93</f>
        <v>3.12</v>
      </c>
      <c r="G93" s="26">
        <f t="shared" si="2"/>
        <v>3.12</v>
      </c>
      <c r="H93" s="26">
        <f t="shared" si="3"/>
        <v>93.6</v>
      </c>
      <c r="I93" s="26">
        <f>[1]签字版本!J93</f>
        <v>18.72</v>
      </c>
      <c r="J93" s="25" t="str">
        <f>SUBSTITUTE([1]签字版本!K93,MID([1]签字版本!K93,9,7),"*******")</f>
        <v>62218405*******8883</v>
      </c>
      <c r="K93" s="24" t="str">
        <f>[1]签字版本!L93</f>
        <v>连城县农村信用联社罗坊信用社</v>
      </c>
    </row>
    <row r="94" spans="1:11">
      <c r="A94" s="24" t="str">
        <f>[1]签字版本!A94</f>
        <v>88</v>
      </c>
      <c r="B94" s="24" t="str">
        <f>[1]签字版本!B94</f>
        <v>胡基发</v>
      </c>
      <c r="C94" s="24" t="str">
        <f>SUBSTITUTE([1]签字版本!C94,MID([1]签字版本!C94,7,8),"********")</f>
        <v>352627********1910</v>
      </c>
      <c r="D94" s="25" t="str">
        <f>SUBSTITUTE([1]签字版本!D94,MID([1]签字版本!D94,4,4),"****")</f>
        <v>136****9228</v>
      </c>
      <c r="E94" s="24" t="str">
        <f>[1]签字版本!E94</f>
        <v>富地村</v>
      </c>
      <c r="F94" s="26">
        <f>[1]签字版本!F94</f>
        <v>2.82</v>
      </c>
      <c r="G94" s="26">
        <f t="shared" si="2"/>
        <v>2.82</v>
      </c>
      <c r="H94" s="26">
        <f t="shared" si="3"/>
        <v>84.6</v>
      </c>
      <c r="I94" s="26">
        <f>[1]签字版本!J94</f>
        <v>16.92</v>
      </c>
      <c r="J94" s="25" t="str">
        <f>SUBSTITUTE([1]签字版本!K94,MID([1]签字版本!K94,9,7),"*******")</f>
        <v>90908210*******0040962</v>
      </c>
      <c r="K94" s="24" t="str">
        <f>[1]签字版本!L94</f>
        <v>连城县农村信用联社罗坊信用社</v>
      </c>
    </row>
    <row r="95" spans="1:11">
      <c r="A95" s="24" t="str">
        <f>[1]签字版本!A95</f>
        <v>89</v>
      </c>
      <c r="B95" s="24" t="str">
        <f>[1]签字版本!B95</f>
        <v>胡求力</v>
      </c>
      <c r="C95" s="24" t="str">
        <f>SUBSTITUTE([1]签字版本!C95,MID([1]签字版本!C95,7,8),"********")</f>
        <v>352627********1919</v>
      </c>
      <c r="D95" s="25" t="str">
        <f>SUBSTITUTE([1]签字版本!D95,MID([1]签字版本!D95,4,4),"****")</f>
        <v>158****7958</v>
      </c>
      <c r="E95" s="24" t="str">
        <f>[1]签字版本!E95</f>
        <v>富地村</v>
      </c>
      <c r="F95" s="26">
        <f>[1]签字版本!F95</f>
        <v>14.77</v>
      </c>
      <c r="G95" s="26">
        <f t="shared" si="2"/>
        <v>14.77</v>
      </c>
      <c r="H95" s="26">
        <f t="shared" si="3"/>
        <v>443.1</v>
      </c>
      <c r="I95" s="26">
        <f>[1]签字版本!J95</f>
        <v>88.62</v>
      </c>
      <c r="J95" s="25" t="str">
        <f>SUBSTITUTE([1]签字版本!K95,MID([1]签字版本!K95,9,7),"*******")</f>
        <v>90908210*******0040855</v>
      </c>
      <c r="K95" s="24" t="str">
        <f>[1]签字版本!L95</f>
        <v>连城县农村信用联社罗坊信用社</v>
      </c>
    </row>
    <row r="96" spans="1:11">
      <c r="A96" s="24" t="str">
        <f>[1]签字版本!A96</f>
        <v>90</v>
      </c>
      <c r="B96" s="24" t="str">
        <f>[1]签字版本!B96</f>
        <v>胡水金</v>
      </c>
      <c r="C96" s="24" t="str">
        <f>SUBSTITUTE([1]签字版本!C96,MID([1]签字版本!C96,7,8),"********")</f>
        <v>352627********1911</v>
      </c>
      <c r="D96" s="25" t="str">
        <f>SUBSTITUTE([1]签字版本!D96,MID([1]签字版本!D96,4,4),"****")</f>
        <v>133****2619</v>
      </c>
      <c r="E96" s="24" t="str">
        <f>[1]签字版本!E96</f>
        <v>富地村</v>
      </c>
      <c r="F96" s="26">
        <f>[1]签字版本!F96</f>
        <v>3.74</v>
      </c>
      <c r="G96" s="26">
        <f t="shared" si="2"/>
        <v>3.74</v>
      </c>
      <c r="H96" s="26">
        <f t="shared" si="3"/>
        <v>112.2</v>
      </c>
      <c r="I96" s="26">
        <f>[1]签字版本!J96</f>
        <v>22.44</v>
      </c>
      <c r="J96" s="25" t="str">
        <f>SUBSTITUTE([1]签字版本!K96,MID([1]签字版本!K96,9,7),"*******")</f>
        <v>90908210*******0040805</v>
      </c>
      <c r="K96" s="24" t="str">
        <f>[1]签字版本!L96</f>
        <v>连城县农村信用联社罗坊信用社</v>
      </c>
    </row>
    <row r="97" spans="1:11">
      <c r="A97" s="24" t="str">
        <f>[1]签字版本!A97</f>
        <v>91</v>
      </c>
      <c r="B97" s="24" t="str">
        <f>[1]签字版本!B97</f>
        <v>胡朝扬</v>
      </c>
      <c r="C97" s="24" t="str">
        <f>SUBSTITUTE([1]签字版本!C97,MID([1]签字版本!C97,7,8),"********")</f>
        <v>352627********1919</v>
      </c>
      <c r="D97" s="25" t="str">
        <f>SUBSTITUTE([1]签字版本!D97,MID([1]签字版本!D97,4,4),"****")</f>
        <v>151****4251</v>
      </c>
      <c r="E97" s="24" t="str">
        <f>[1]签字版本!E97</f>
        <v>富地村</v>
      </c>
      <c r="F97" s="26">
        <f>[1]签字版本!F97</f>
        <v>5.17</v>
      </c>
      <c r="G97" s="26">
        <f t="shared" si="2"/>
        <v>5.17</v>
      </c>
      <c r="H97" s="26">
        <f t="shared" si="3"/>
        <v>155.1</v>
      </c>
      <c r="I97" s="26">
        <f>[1]签字版本!J97</f>
        <v>31.02</v>
      </c>
      <c r="J97" s="25" t="str">
        <f>SUBSTITUTE([1]签字版本!K97,MID([1]签字版本!K97,9,7),"*******")</f>
        <v>62218405*******9006</v>
      </c>
      <c r="K97" s="24" t="str">
        <f>[1]签字版本!L97</f>
        <v>连城县农村信用联社罗坊信用社</v>
      </c>
    </row>
    <row r="98" spans="1:11">
      <c r="A98" s="24" t="str">
        <f>[1]签字版本!A98</f>
        <v>92</v>
      </c>
      <c r="B98" s="24" t="str">
        <f>[1]签字版本!B98</f>
        <v>胡秀扬</v>
      </c>
      <c r="C98" s="24" t="str">
        <f>SUBSTITUTE([1]签字版本!C98,MID([1]签字版本!C98,7,8),"********")</f>
        <v>352627********191X</v>
      </c>
      <c r="D98" s="25" t="str">
        <f>SUBSTITUTE([1]签字版本!D98,MID([1]签字版本!D98,4,4),"****")</f>
        <v>134****8852</v>
      </c>
      <c r="E98" s="24" t="str">
        <f>[1]签字版本!E98</f>
        <v>富地村</v>
      </c>
      <c r="F98" s="26">
        <f>[1]签字版本!F98</f>
        <v>3.36</v>
      </c>
      <c r="G98" s="26">
        <f t="shared" si="2"/>
        <v>3.36</v>
      </c>
      <c r="H98" s="26">
        <f t="shared" si="3"/>
        <v>100.8</v>
      </c>
      <c r="I98" s="26">
        <f>[1]签字版本!J98</f>
        <v>20.16</v>
      </c>
      <c r="J98" s="25" t="str">
        <f>SUBSTITUTE([1]签字版本!K98,MID([1]签字版本!K98,9,7),"*******")</f>
        <v>90908210*******0040864</v>
      </c>
      <c r="K98" s="24" t="str">
        <f>[1]签字版本!L98</f>
        <v>连城县农村信用联社罗坊信用社</v>
      </c>
    </row>
    <row r="99" spans="1:11">
      <c r="A99" s="24" t="str">
        <f>[1]签字版本!A99</f>
        <v>93</v>
      </c>
      <c r="B99" s="24" t="str">
        <f>[1]签字版本!B99</f>
        <v>胡基文</v>
      </c>
      <c r="C99" s="24" t="str">
        <f>SUBSTITUTE([1]签字版本!C99,MID([1]签字版本!C99,7,8),"********")</f>
        <v>352627********1910</v>
      </c>
      <c r="D99" s="25" t="str">
        <f>SUBSTITUTE([1]签字版本!D99,MID([1]签字版本!D99,4,4),"****")</f>
        <v>133****1832</v>
      </c>
      <c r="E99" s="24" t="str">
        <f>[1]签字版本!E99</f>
        <v>富地村</v>
      </c>
      <c r="F99" s="26">
        <f>[1]签字版本!F99</f>
        <v>4.41</v>
      </c>
      <c r="G99" s="26">
        <f t="shared" si="2"/>
        <v>4.41</v>
      </c>
      <c r="H99" s="26">
        <f t="shared" si="3"/>
        <v>132.3</v>
      </c>
      <c r="I99" s="26">
        <f>[1]签字版本!J99</f>
        <v>26.46</v>
      </c>
      <c r="J99" s="25" t="str">
        <f>SUBSTITUTE([1]签字版本!K99,MID([1]签字版本!K99,9,7),"*******")</f>
        <v>62303611*******8836</v>
      </c>
      <c r="K99" s="24" t="str">
        <f>[1]签字版本!L99</f>
        <v>连城县农村信用联社罗坊信用社</v>
      </c>
    </row>
    <row r="100" spans="1:11">
      <c r="A100" s="24" t="str">
        <f>[1]签字版本!A100</f>
        <v>94</v>
      </c>
      <c r="B100" s="24" t="str">
        <f>[1]签字版本!B100</f>
        <v>胡明生</v>
      </c>
      <c r="C100" s="24" t="str">
        <f>SUBSTITUTE([1]签字版本!C100,MID([1]签字版本!C100,7,8),"********")</f>
        <v>350825********1911</v>
      </c>
      <c r="D100" s="25" t="str">
        <f>SUBSTITUTE([1]签字版本!D100,MID([1]签字版本!D100,4,4),"****")</f>
        <v>136****2443</v>
      </c>
      <c r="E100" s="24" t="str">
        <f>[1]签字版本!E100</f>
        <v>富地村</v>
      </c>
      <c r="F100" s="26">
        <f>[1]签字版本!F100</f>
        <v>0.52</v>
      </c>
      <c r="G100" s="26">
        <f t="shared" si="2"/>
        <v>0.52</v>
      </c>
      <c r="H100" s="26">
        <f t="shared" si="3"/>
        <v>15.6</v>
      </c>
      <c r="I100" s="26">
        <f>[1]签字版本!J100</f>
        <v>3.12</v>
      </c>
      <c r="J100" s="25" t="str">
        <f>SUBSTITUTE([1]签字版本!K100,MID([1]签字版本!K100,9,7),"*******")</f>
        <v>90908210*******0040775</v>
      </c>
      <c r="K100" s="24" t="str">
        <f>[1]签字版本!L100</f>
        <v>连城县农村信用联社罗坊信用社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长坑村</vt:lpstr>
      <vt:lpstr>肖坑村</vt:lpstr>
      <vt:lpstr>下罗村</vt:lpstr>
      <vt:lpstr>文夫村</vt:lpstr>
      <vt:lpstr>上罗村</vt:lpstr>
      <vt:lpstr>邱赖村</vt:lpstr>
      <vt:lpstr>坪上村</vt:lpstr>
      <vt:lpstr>岗头村</vt:lpstr>
      <vt:lpstr>富地村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fanxiaojun</dc:creator>
  <cp:lastModifiedBy>陈东</cp:lastModifiedBy>
  <dcterms:created xsi:type="dcterms:W3CDTF">2025-06-04T03:36:00Z</dcterms:created>
  <dcterms:modified xsi:type="dcterms:W3CDTF">2026-06-05T08:26:06Z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F8B3159A11284B249EE31EED70D34807_12</vt:lpwstr>
  </property>
</Properties>
</file>