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5"/>
  </bookViews>
  <sheets>
    <sheet name="张地村" sheetId="12" r:id="rId1"/>
    <sheet name="塘前村" sheetId="11" r:id="rId2"/>
    <sheet name="水源村" sheetId="10" r:id="rId3"/>
    <sheet name="上琴村" sheetId="9" r:id="rId4"/>
    <sheet name="罗地村" sheetId="8" r:id="rId5"/>
    <sheet name="迪坑村" sheetId="7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provincialBank">[1]proviceSheet!$A$1:$AE$1</definedName>
    <definedName name="北京市">[1]proviceSheet!$A$2:$A$2</definedName>
    <definedName name="西藏自治区">[1]proviceSheet!$A$3:$G$3</definedName>
    <definedName name="陕西省">[1]proviceSheet!$A$4:$L$4</definedName>
    <definedName name="海南省">[1]proviceSheet!$A$5:$E$5</definedName>
    <definedName name="湖南省">[1]proviceSheet!$A$6:$N$6</definedName>
    <definedName name="广东省">[1]proviceSheet!$A$7:$U$7</definedName>
    <definedName name="青海省">[1]proviceSheet!$A$8:$H$8</definedName>
    <definedName name="福建省">[1]proviceSheet!$A$9:$J$9</definedName>
    <definedName name="云南省">[1]proviceSheet!$A$10:$P$10</definedName>
    <definedName name="甘肃省">[1]proviceSheet!$A$11:$Q$11</definedName>
    <definedName name="河南省">[1]proviceSheet!$A$12:$R$12</definedName>
    <definedName name="上海市">[1]proviceSheet!$A$13:$A$13</definedName>
    <definedName name="贵州省">[1]proviceSheet!$A$14:$J$14</definedName>
    <definedName name="宁夏回族自治区">[1]proviceSheet!$A$15:$E$15</definedName>
    <definedName name="新疆维吾尔自治区">[1]proviceSheet!$A$16:$Q$16</definedName>
    <definedName name="山东省">[1]proviceSheet!$A$17:$P$17</definedName>
    <definedName name="吉林省">[1]proviceSheet!$A$18:$J$18</definedName>
    <definedName name="江西省">[1]proviceSheet!$A$19:$L$19</definedName>
    <definedName name="河北省">[1]proviceSheet!$A$20:$L$20</definedName>
    <definedName name="四川省">[1]proviceSheet!$A$21:$U$21</definedName>
    <definedName name="天津市">[1]proviceSheet!$A$22:$A$22</definedName>
    <definedName name="广西壮族自治区">[1]proviceSheet!$A$23:$N$23</definedName>
    <definedName name="江苏省">[1]proviceSheet!$A$24:$M$24</definedName>
    <definedName name="辽宁省">[1]proviceSheet!$A$25:$N$25</definedName>
    <definedName name="湖北省">[1]proviceSheet!$A$26:$N$26</definedName>
    <definedName name="黑龙江省">[1]proviceSheet!$A$27:$O$27</definedName>
    <definedName name="山西省">[1]proviceSheet!$A$28:$K$28</definedName>
    <definedName name="内蒙古自治区">[1]proviceSheet!$A$29:$L$29</definedName>
    <definedName name="重庆市">[1]proviceSheet!$A$30:$B$30</definedName>
    <definedName name="安徽省">[1]proviceSheet!$A$31:$P$31</definedName>
    <definedName name="浙江省">[1]proviceSheet!$A$32:$K$32</definedName>
    <definedName name="_xlnm.Print_Titles" localSheetId="5">迪坑村!$1:$6</definedName>
    <definedName name="_xlnm.Print_Area" localSheetId="5">迪坑村!$A$1:$L$116</definedName>
    <definedName name="provincialBank" localSheetId="4">[2]proviceSheet!$A$1:$AE$1</definedName>
    <definedName name="北京市" localSheetId="4">[2]proviceSheet!$A$2:$A$2</definedName>
    <definedName name="西藏自治区" localSheetId="4">[2]proviceSheet!$A$3:$G$3</definedName>
    <definedName name="陕西省" localSheetId="4">[2]proviceSheet!$A$4:$L$4</definedName>
    <definedName name="海南省" localSheetId="4">[2]proviceSheet!$A$5:$E$5</definedName>
    <definedName name="湖南省" localSheetId="4">[2]proviceSheet!$A$6:$N$6</definedName>
    <definedName name="广东省" localSheetId="4">[2]proviceSheet!$A$7:$U$7</definedName>
    <definedName name="青海省" localSheetId="4">[2]proviceSheet!$A$8:$H$8</definedName>
    <definedName name="福建省" localSheetId="4">[2]proviceSheet!$A$9:$J$9</definedName>
    <definedName name="云南省" localSheetId="4">[2]proviceSheet!$A$10:$P$10</definedName>
    <definedName name="甘肃省" localSheetId="4">[2]proviceSheet!$A$11:$Q$11</definedName>
    <definedName name="河南省" localSheetId="4">[2]proviceSheet!$A$12:$R$12</definedName>
    <definedName name="上海市" localSheetId="4">[2]proviceSheet!$A$13:$A$13</definedName>
    <definedName name="贵州省" localSheetId="4">[2]proviceSheet!$A$14:$J$14</definedName>
    <definedName name="宁夏回族自治区" localSheetId="4">[2]proviceSheet!$A$15:$E$15</definedName>
    <definedName name="新疆维吾尔自治区" localSheetId="4">[2]proviceSheet!$A$16:$Q$16</definedName>
    <definedName name="山东省" localSheetId="4">[2]proviceSheet!$A$17:$P$17</definedName>
    <definedName name="吉林省" localSheetId="4">[2]proviceSheet!$A$18:$J$18</definedName>
    <definedName name="江西省" localSheetId="4">[2]proviceSheet!$A$19:$L$19</definedName>
    <definedName name="河北省" localSheetId="4">[2]proviceSheet!$A$20:$L$20</definedName>
    <definedName name="四川省" localSheetId="4">[2]proviceSheet!$A$21:$U$21</definedName>
    <definedName name="天津市" localSheetId="4">[2]proviceSheet!$A$22:$A$22</definedName>
    <definedName name="广西壮族自治区" localSheetId="4">[2]proviceSheet!$A$23:$N$23</definedName>
    <definedName name="江苏省" localSheetId="4">[2]proviceSheet!$A$24:$M$24</definedName>
    <definedName name="辽宁省" localSheetId="4">[2]proviceSheet!$A$25:$N$25</definedName>
    <definedName name="湖北省" localSheetId="4">[2]proviceSheet!$A$26:$N$26</definedName>
    <definedName name="黑龙江省" localSheetId="4">[2]proviceSheet!$A$27:$O$27</definedName>
    <definedName name="山西省" localSheetId="4">[2]proviceSheet!$A$28:$K$28</definedName>
    <definedName name="内蒙古自治区" localSheetId="4">[2]proviceSheet!$A$29:$L$29</definedName>
    <definedName name="重庆市" localSheetId="4">[2]proviceSheet!$A$30:$B$30</definedName>
    <definedName name="安徽省" localSheetId="4">[2]proviceSheet!$A$31:$P$31</definedName>
    <definedName name="浙江省" localSheetId="4">[2]proviceSheet!$A$32:$K$32</definedName>
    <definedName name="_xlnm.Print_Titles" localSheetId="4">罗地村!$1:$6</definedName>
    <definedName name="_xlnm.Print_Area" localSheetId="4">罗地村!$A$1:$L$181</definedName>
    <definedName name="provincialBank" localSheetId="3">[3]proviceSheet!$A$1:$AE$1</definedName>
    <definedName name="北京市" localSheetId="3">[3]proviceSheet!$A$2:$A$2</definedName>
    <definedName name="西藏自治区" localSheetId="3">[3]proviceSheet!$A$3:$G$3</definedName>
    <definedName name="陕西省" localSheetId="3">[3]proviceSheet!$A$4:$L$4</definedName>
    <definedName name="海南省" localSheetId="3">[3]proviceSheet!$A$5:$E$5</definedName>
    <definedName name="湖南省" localSheetId="3">[3]proviceSheet!$A$6:$N$6</definedName>
    <definedName name="广东省" localSheetId="3">[3]proviceSheet!$A$7:$U$7</definedName>
    <definedName name="青海省" localSheetId="3">[3]proviceSheet!$A$8:$H$8</definedName>
    <definedName name="福建省" localSheetId="3">[3]proviceSheet!$A$9:$J$9</definedName>
    <definedName name="云南省" localSheetId="3">[3]proviceSheet!$A$10:$P$10</definedName>
    <definedName name="甘肃省" localSheetId="3">[3]proviceSheet!$A$11:$Q$11</definedName>
    <definedName name="河南省" localSheetId="3">[3]proviceSheet!$A$12:$R$12</definedName>
    <definedName name="上海市" localSheetId="3">[3]proviceSheet!$A$13:$A$13</definedName>
    <definedName name="贵州省" localSheetId="3">[3]proviceSheet!$A$14:$J$14</definedName>
    <definedName name="宁夏回族自治区" localSheetId="3">[3]proviceSheet!$A$15:$E$15</definedName>
    <definedName name="新疆维吾尔自治区" localSheetId="3">[3]proviceSheet!$A$16:$Q$16</definedName>
    <definedName name="山东省" localSheetId="3">[3]proviceSheet!$A$17:$P$17</definedName>
    <definedName name="吉林省" localSheetId="3">[3]proviceSheet!$A$18:$J$18</definedName>
    <definedName name="江西省" localSheetId="3">[3]proviceSheet!$A$19:$L$19</definedName>
    <definedName name="河北省" localSheetId="3">[3]proviceSheet!$A$20:$L$20</definedName>
    <definedName name="四川省" localSheetId="3">[3]proviceSheet!$A$21:$U$21</definedName>
    <definedName name="天津市" localSheetId="3">[3]proviceSheet!$A$22:$A$22</definedName>
    <definedName name="广西壮族自治区" localSheetId="3">[3]proviceSheet!$A$23:$N$23</definedName>
    <definedName name="江苏省" localSheetId="3">[3]proviceSheet!$A$24:$M$24</definedName>
    <definedName name="辽宁省" localSheetId="3">[3]proviceSheet!$A$25:$N$25</definedName>
    <definedName name="湖北省" localSheetId="3">[3]proviceSheet!$A$26:$N$26</definedName>
    <definedName name="黑龙江省" localSheetId="3">[3]proviceSheet!$A$27:$O$27</definedName>
    <definedName name="山西省" localSheetId="3">[3]proviceSheet!$A$28:$K$28</definedName>
    <definedName name="内蒙古自治区" localSheetId="3">[3]proviceSheet!$A$29:$L$29</definedName>
    <definedName name="重庆市" localSheetId="3">[3]proviceSheet!$A$30:$B$30</definedName>
    <definedName name="安徽省" localSheetId="3">[3]proviceSheet!$A$31:$P$31</definedName>
    <definedName name="浙江省" localSheetId="3">[3]proviceSheet!$A$32:$K$32</definedName>
    <definedName name="_xlnm.Print_Titles" localSheetId="3">上琴村!$1:$6</definedName>
    <definedName name="_xlnm.Print_Area" localSheetId="3">上琴村!$A$2:$K$224</definedName>
    <definedName name="provincialBank" localSheetId="2">[4]proviceSheet!$A$1:$AE$1</definedName>
    <definedName name="北京市" localSheetId="2">[4]proviceSheet!$A$2:$A$2</definedName>
    <definedName name="西藏自治区" localSheetId="2">[4]proviceSheet!$A$3:$G$3</definedName>
    <definedName name="陕西省" localSheetId="2">[4]proviceSheet!$A$4:$L$4</definedName>
    <definedName name="海南省" localSheetId="2">[4]proviceSheet!$A$5:$E$5</definedName>
    <definedName name="湖南省" localSheetId="2">[4]proviceSheet!$A$6:$N$6</definedName>
    <definedName name="广东省" localSheetId="2">[4]proviceSheet!$A$7:$U$7</definedName>
    <definedName name="青海省" localSheetId="2">[4]proviceSheet!$A$8:$H$8</definedName>
    <definedName name="福建省" localSheetId="2">[4]proviceSheet!$A$9:$J$9</definedName>
    <definedName name="云南省" localSheetId="2">[4]proviceSheet!$A$10:$P$10</definedName>
    <definedName name="甘肃省" localSheetId="2">[4]proviceSheet!$A$11:$Q$11</definedName>
    <definedName name="河南省" localSheetId="2">[4]proviceSheet!$A$12:$R$12</definedName>
    <definedName name="上海市" localSheetId="2">[4]proviceSheet!$A$13:$A$13</definedName>
    <definedName name="贵州省" localSheetId="2">[4]proviceSheet!$A$14:$J$14</definedName>
    <definedName name="宁夏回族自治区" localSheetId="2">[4]proviceSheet!$A$15:$E$15</definedName>
    <definedName name="新疆维吾尔自治区" localSheetId="2">[4]proviceSheet!$A$16:$Q$16</definedName>
    <definedName name="山东省" localSheetId="2">[4]proviceSheet!$A$17:$P$17</definedName>
    <definedName name="吉林省" localSheetId="2">[4]proviceSheet!$A$18:$J$18</definedName>
    <definedName name="江西省" localSheetId="2">[4]proviceSheet!$A$19:$L$19</definedName>
    <definedName name="河北省" localSheetId="2">[4]proviceSheet!$A$20:$L$20</definedName>
    <definedName name="四川省" localSheetId="2">[4]proviceSheet!$A$21:$U$21</definedName>
    <definedName name="天津市" localSheetId="2">[4]proviceSheet!$A$22:$A$22</definedName>
    <definedName name="广西壮族自治区" localSheetId="2">[4]proviceSheet!$A$23:$N$23</definedName>
    <definedName name="江苏省" localSheetId="2">[4]proviceSheet!$A$24:$M$24</definedName>
    <definedName name="辽宁省" localSheetId="2">[4]proviceSheet!$A$25:$N$25</definedName>
    <definedName name="湖北省" localSheetId="2">[4]proviceSheet!$A$26:$N$26</definedName>
    <definedName name="黑龙江省" localSheetId="2">[4]proviceSheet!$A$27:$O$27</definedName>
    <definedName name="山西省" localSheetId="2">[4]proviceSheet!$A$28:$K$28</definedName>
    <definedName name="内蒙古自治区" localSheetId="2">[4]proviceSheet!$A$29:$L$29</definedName>
    <definedName name="重庆市" localSheetId="2">[4]proviceSheet!$A$30:$B$30</definedName>
    <definedName name="安徽省" localSheetId="2">[4]proviceSheet!$A$31:$P$31</definedName>
    <definedName name="浙江省" localSheetId="2">[4]proviceSheet!$A$32:$K$32</definedName>
    <definedName name="_xlnm.Print_Titles" localSheetId="2">水源村!$1:$6</definedName>
    <definedName name="_xlnm.Print_Area" localSheetId="2">水源村!$A$1:$L$172</definedName>
    <definedName name="provincialBank" localSheetId="1">[5]proviceSheet!$A$1:$AE$1</definedName>
    <definedName name="北京市" localSheetId="1">[5]proviceSheet!$A$2:$A$2</definedName>
    <definedName name="西藏自治区" localSheetId="1">[5]proviceSheet!$A$3:$G$3</definedName>
    <definedName name="陕西省" localSheetId="1">[5]proviceSheet!$A$4:$L$4</definedName>
    <definedName name="海南省" localSheetId="1">[5]proviceSheet!$A$5:$E$5</definedName>
    <definedName name="湖南省" localSheetId="1">[5]proviceSheet!$A$6:$N$6</definedName>
    <definedName name="广东省" localSheetId="1">[5]proviceSheet!$A$7:$U$7</definedName>
    <definedName name="青海省" localSheetId="1">[5]proviceSheet!$A$8:$H$8</definedName>
    <definedName name="福建省" localSheetId="1">[5]proviceSheet!$A$9:$J$9</definedName>
    <definedName name="云南省" localSheetId="1">[5]proviceSheet!$A$10:$P$10</definedName>
    <definedName name="甘肃省" localSheetId="1">[5]proviceSheet!$A$11:$Q$11</definedName>
    <definedName name="河南省" localSheetId="1">[5]proviceSheet!$A$12:$R$12</definedName>
    <definedName name="上海市" localSheetId="1">[5]proviceSheet!$A$13:$A$13</definedName>
    <definedName name="贵州省" localSheetId="1">[5]proviceSheet!$A$14:$J$14</definedName>
    <definedName name="宁夏回族自治区" localSheetId="1">[5]proviceSheet!$A$15:$E$15</definedName>
    <definedName name="新疆维吾尔自治区" localSheetId="1">[5]proviceSheet!$A$16:$Q$16</definedName>
    <definedName name="山东省" localSheetId="1">[5]proviceSheet!$A$17:$P$17</definedName>
    <definedName name="吉林省" localSheetId="1">[5]proviceSheet!$A$18:$J$18</definedName>
    <definedName name="江西省" localSheetId="1">[5]proviceSheet!$A$19:$L$19</definedName>
    <definedName name="河北省" localSheetId="1">[5]proviceSheet!$A$20:$L$20</definedName>
    <definedName name="四川省" localSheetId="1">[5]proviceSheet!$A$21:$U$21</definedName>
    <definedName name="天津市" localSheetId="1">[5]proviceSheet!$A$22:$A$22</definedName>
    <definedName name="广西壮族自治区" localSheetId="1">[5]proviceSheet!$A$23:$N$23</definedName>
    <definedName name="江苏省" localSheetId="1">[5]proviceSheet!$A$24:$M$24</definedName>
    <definedName name="辽宁省" localSheetId="1">[5]proviceSheet!$A$25:$N$25</definedName>
    <definedName name="湖北省" localSheetId="1">[5]proviceSheet!$A$26:$N$26</definedName>
    <definedName name="黑龙江省" localSheetId="1">[5]proviceSheet!$A$27:$O$27</definedName>
    <definedName name="山西省" localSheetId="1">[5]proviceSheet!$A$28:$K$28</definedName>
    <definedName name="内蒙古自治区" localSheetId="1">[5]proviceSheet!$A$29:$L$29</definedName>
    <definedName name="重庆市" localSheetId="1">[5]proviceSheet!$A$30:$B$30</definedName>
    <definedName name="安徽省" localSheetId="1">[5]proviceSheet!$A$31:$P$31</definedName>
    <definedName name="浙江省" localSheetId="1">[5]proviceSheet!$A$32:$K$32</definedName>
    <definedName name="_xlnm.Print_Titles" localSheetId="1">塘前村!$1:$6</definedName>
    <definedName name="_xlnm.Print_Area" localSheetId="1">塘前村!$2:$357</definedName>
    <definedName name="provincialBank" localSheetId="0">[6]proviceSheet!$A$1:$AE$1</definedName>
    <definedName name="北京市" localSheetId="0">[6]proviceSheet!$A$2:$A$2</definedName>
    <definedName name="西藏自治区" localSheetId="0">[6]proviceSheet!$A$3:$G$3</definedName>
    <definedName name="陕西省" localSheetId="0">[6]proviceSheet!$A$4:$L$4</definedName>
    <definedName name="海南省" localSheetId="0">[6]proviceSheet!$A$5:$E$5</definedName>
    <definedName name="湖南省" localSheetId="0">[6]proviceSheet!$A$6:$N$6</definedName>
    <definedName name="广东省" localSheetId="0">[6]proviceSheet!$A$7:$U$7</definedName>
    <definedName name="青海省" localSheetId="0">[6]proviceSheet!$A$8:$H$8</definedName>
    <definedName name="福建省" localSheetId="0">[6]proviceSheet!$A$9:$J$9</definedName>
    <definedName name="云南省" localSheetId="0">[6]proviceSheet!$A$10:$P$10</definedName>
    <definedName name="甘肃省" localSheetId="0">[6]proviceSheet!$A$11:$Q$11</definedName>
    <definedName name="河南省" localSheetId="0">[6]proviceSheet!$A$12:$R$12</definedName>
    <definedName name="上海市" localSheetId="0">[6]proviceSheet!$A$13:$A$13</definedName>
    <definedName name="贵州省" localSheetId="0">[6]proviceSheet!$A$14:$J$14</definedName>
    <definedName name="宁夏回族自治区" localSheetId="0">[6]proviceSheet!$A$15:$E$15</definedName>
    <definedName name="新疆维吾尔自治区" localSheetId="0">[6]proviceSheet!$A$16:$Q$16</definedName>
    <definedName name="山东省" localSheetId="0">[6]proviceSheet!$A$17:$P$17</definedName>
    <definedName name="吉林省" localSheetId="0">[6]proviceSheet!$A$18:$J$18</definedName>
    <definedName name="江西省" localSheetId="0">[6]proviceSheet!$A$19:$L$19</definedName>
    <definedName name="河北省" localSheetId="0">[6]proviceSheet!$A$20:$L$20</definedName>
    <definedName name="四川省" localSheetId="0">[6]proviceSheet!$A$21:$U$21</definedName>
    <definedName name="天津市" localSheetId="0">[6]proviceSheet!$A$22:$A$22</definedName>
    <definedName name="广西壮族自治区" localSheetId="0">[6]proviceSheet!$A$23:$N$23</definedName>
    <definedName name="江苏省" localSheetId="0">[6]proviceSheet!$A$24:$M$24</definedName>
    <definedName name="辽宁省" localSheetId="0">[6]proviceSheet!$A$25:$N$25</definedName>
    <definedName name="湖北省" localSheetId="0">[6]proviceSheet!$A$26:$N$26</definedName>
    <definedName name="黑龙江省" localSheetId="0">[6]proviceSheet!$A$27:$O$27</definedName>
    <definedName name="山西省" localSheetId="0">[6]proviceSheet!$A$28:$K$28</definedName>
    <definedName name="内蒙古自治区" localSheetId="0">[6]proviceSheet!$A$29:$L$29</definedName>
    <definedName name="重庆市" localSheetId="0">[6]proviceSheet!$A$30:$B$30</definedName>
    <definedName name="安徽省" localSheetId="0">[6]proviceSheet!$A$31:$P$31</definedName>
    <definedName name="浙江省" localSheetId="0">[6]proviceSheet!$A$32:$K$32</definedName>
    <definedName name="_xlnm.Print_Titles" localSheetId="0">张地村!$1:$6</definedName>
    <definedName name="_xlnm.Print_Area" localSheetId="0">张地村!$A$1:$L$76</definedName>
  </definedNames>
  <calcPr calcId="144525"/>
</workbook>
</file>

<file path=xl/sharedStrings.xml><?xml version="1.0" encoding="utf-8"?>
<sst xmlns="http://schemas.openxmlformats.org/spreadsheetml/2006/main" count="102" uniqueCount="17">
  <si>
    <t xml:space="preserve"> 种植业保险分户投保公示表</t>
  </si>
  <si>
    <r>
      <rPr>
        <b/>
        <sz val="10"/>
        <rFont val="宋体"/>
        <charset val="134"/>
      </rPr>
      <t>尊敬的投保人/投保组织者，本分户投保清单为</t>
    </r>
    <r>
      <rPr>
        <b/>
        <u/>
        <sz val="10"/>
        <rFont val="宋体"/>
        <charset val="134"/>
      </rPr>
      <t xml:space="preserve">                     </t>
    </r>
    <r>
      <rPr>
        <b/>
        <sz val="10"/>
        <rFont val="宋体"/>
        <charset val="134"/>
      </rPr>
      <t>号投保单的组成部分，请您如实、详细填写，签字确认前，请仔细阅读扉页提示内容。</t>
    </r>
  </si>
  <si>
    <t>投保组织者：</t>
  </si>
  <si>
    <t>投保险种： 中华财险福建省（不含厦门）中央财政补贴性水稻种植完全成本保险</t>
  </si>
  <si>
    <t>投保作物：水稻</t>
  </si>
  <si>
    <t xml:space="preserve"> 投 保 人：</t>
  </si>
  <si>
    <t>序号</t>
  </si>
  <si>
    <t>被保险人姓名</t>
  </si>
  <si>
    <t>组织机构代码证/身份证号</t>
  </si>
  <si>
    <t>联系方式</t>
  </si>
  <si>
    <t>种植地点</t>
  </si>
  <si>
    <t>种植数量(亩)</t>
  </si>
  <si>
    <t>保险数量(亩)</t>
  </si>
  <si>
    <t>总保险费(元)</t>
  </si>
  <si>
    <t>农户自缴保费(元)</t>
  </si>
  <si>
    <t>银行账号/一卡通号码</t>
  </si>
  <si>
    <t>开户行名称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</si>
</sst>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2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  <scheme val="minor"/>
    </font>
    <font>
      <sz val="9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u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7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29" fillId="31" borderId="15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0" borderId="0">
      <protection locked="0"/>
    </xf>
  </cellStyleXfs>
  <cellXfs count="3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49" applyNumberFormat="1" applyFont="1" applyBorder="1" applyAlignment="1" applyProtection="1">
      <alignment horizontal="center" vertical="center" shrinkToFit="1"/>
    </xf>
    <xf numFmtId="176" fontId="11" fillId="0" borderId="2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6.xml"/><Relationship Id="rId11" Type="http://schemas.openxmlformats.org/officeDocument/2006/relationships/externalLink" Target="externalLinks/externalLink5.xml"/><Relationship Id="rId10" Type="http://schemas.openxmlformats.org/officeDocument/2006/relationships/externalLink" Target="externalLinks/externalLink4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616;&#21069;&#20065;\&#27700;&#31291;&#31181;&#26893;&#38505;&#25237;&#20445;&#28165;&#21333;(&#36842;&#22353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616;&#21069;&#20065;\&#27700;&#31291;&#31181;&#26893;&#38505;&#25237;&#20445;&#28165;&#21333;(&#32599;&#22320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616;&#21069;&#20065;\&#27700;&#31291;&#31181;&#26893;&#38505;&#25237;&#20445;&#28165;&#21333;(&#19978;&#2974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616;&#21069;&#20065;\&#27700;&#31291;&#31181;&#26893;&#38505;&#25237;&#20445;&#28165;&#21333;(&#27700;&#28304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616;&#21069;&#20065;\&#27700;&#31291;&#31181;&#26893;&#38505;&#25237;&#20445;&#28165;&#21333;(&#22616;&#2106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616;&#21069;&#20065;\&#27700;&#31291;&#31181;&#26893;&#38505;&#25237;&#20445;&#28165;&#21333;(&#24352;&#2232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4查验报告单"/>
      <sheetName val="3查验表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连城县塘前乡迪坑村民委员会</v>
          </cell>
        </row>
        <row r="5">
          <cell r="C5" t="str">
            <v>连城县塘前乡迪坑村民委员会江开璋、江寿水等110户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江开璋</v>
          </cell>
          <cell r="C7" t="str">
            <v>352627196602251117</v>
          </cell>
          <cell r="D7" t="str">
            <v>13860257818</v>
          </cell>
          <cell r="E7" t="str">
            <v>迪坑</v>
          </cell>
          <cell r="F7">
            <v>5.85</v>
          </cell>
        </row>
        <row r="7">
          <cell r="J7">
            <v>35.1</v>
          </cell>
          <cell r="K7" t="str">
            <v>6221840509091631077</v>
          </cell>
          <cell r="L7" t="str">
            <v>连城县农村信用联社塘前信用社</v>
          </cell>
        </row>
        <row r="8">
          <cell r="A8" t="str">
            <v>2</v>
          </cell>
          <cell r="B8" t="str">
            <v>江寿水</v>
          </cell>
          <cell r="C8" t="str">
            <v>352627197002031115</v>
          </cell>
          <cell r="D8" t="str">
            <v>15080221727</v>
          </cell>
          <cell r="E8" t="str">
            <v>迪坑</v>
          </cell>
          <cell r="F8">
            <v>5.49</v>
          </cell>
        </row>
        <row r="8">
          <cell r="J8">
            <v>32.94</v>
          </cell>
          <cell r="K8" t="str">
            <v>6221840509091631085</v>
          </cell>
          <cell r="L8" t="str">
            <v>连城县农村信用联社塘前信用社</v>
          </cell>
        </row>
        <row r="9">
          <cell r="A9" t="str">
            <v>3</v>
          </cell>
          <cell r="B9" t="str">
            <v>江水生</v>
          </cell>
          <cell r="C9" t="str">
            <v>352627195506231111</v>
          </cell>
          <cell r="D9" t="str">
            <v>15345097053</v>
          </cell>
          <cell r="E9" t="str">
            <v>迪坑</v>
          </cell>
          <cell r="F9">
            <v>10.35</v>
          </cell>
        </row>
        <row r="9">
          <cell r="J9">
            <v>62.1</v>
          </cell>
          <cell r="K9" t="str">
            <v>6221840509091631002</v>
          </cell>
          <cell r="L9" t="str">
            <v>连城县农村信用联社塘前信用社</v>
          </cell>
        </row>
        <row r="10">
          <cell r="A10" t="str">
            <v>4</v>
          </cell>
          <cell r="B10" t="str">
            <v>李富华</v>
          </cell>
          <cell r="C10" t="str">
            <v>350825198601061114</v>
          </cell>
          <cell r="D10">
            <v>13685975725</v>
          </cell>
          <cell r="E10" t="str">
            <v>迪坑</v>
          </cell>
          <cell r="F10">
            <v>2.43</v>
          </cell>
        </row>
        <row r="10">
          <cell r="J10">
            <v>14.58</v>
          </cell>
          <cell r="K10" t="str">
            <v>6221840509091630863</v>
          </cell>
          <cell r="L10" t="str">
            <v>连城县农村信用联社塘前信用社</v>
          </cell>
        </row>
        <row r="11">
          <cell r="A11" t="str">
            <v>5</v>
          </cell>
          <cell r="B11" t="str">
            <v>叶菊招</v>
          </cell>
          <cell r="C11" t="str">
            <v>352627195509241120</v>
          </cell>
          <cell r="D11" t="str">
            <v>18950865918</v>
          </cell>
          <cell r="E11" t="str">
            <v>迪坑</v>
          </cell>
          <cell r="F11">
            <v>11.43</v>
          </cell>
        </row>
        <row r="11">
          <cell r="J11">
            <v>68.58</v>
          </cell>
          <cell r="K11" t="str">
            <v>	6230361509012066734</v>
          </cell>
          <cell r="L11" t="str">
            <v>连城县农村信用联社塘前信用社</v>
          </cell>
        </row>
        <row r="12">
          <cell r="A12" t="str">
            <v>6</v>
          </cell>
          <cell r="B12" t="str">
            <v>江杰</v>
          </cell>
          <cell r="C12" t="str">
            <v>35082519850603111X</v>
          </cell>
          <cell r="D12">
            <v>17350408796</v>
          </cell>
          <cell r="E12" t="str">
            <v>迪坑</v>
          </cell>
          <cell r="F12">
            <v>6.12</v>
          </cell>
        </row>
        <row r="12">
          <cell r="J12">
            <v>36.72</v>
          </cell>
          <cell r="K12" t="str">
            <v>6230361109140083543</v>
          </cell>
          <cell r="L12" t="str">
            <v>连城县农村信用联社塘前信用社</v>
          </cell>
        </row>
        <row r="13">
          <cell r="A13" t="str">
            <v>7</v>
          </cell>
          <cell r="B13" t="str">
            <v>江万全</v>
          </cell>
          <cell r="C13" t="str">
            <v>352627197110251131</v>
          </cell>
          <cell r="D13">
            <v>13297028063</v>
          </cell>
          <cell r="E13" t="str">
            <v>迪坑</v>
          </cell>
          <cell r="F13">
            <v>4.95</v>
          </cell>
        </row>
        <row r="13">
          <cell r="J13">
            <v>29.7</v>
          </cell>
          <cell r="K13" t="str">
            <v>9090824010100100027948</v>
          </cell>
          <cell r="L13" t="str">
            <v>连城县农村信用联社塘前信用社</v>
          </cell>
        </row>
        <row r="14">
          <cell r="A14" t="str">
            <v>8</v>
          </cell>
          <cell r="B14" t="str">
            <v>江万贵</v>
          </cell>
          <cell r="C14" t="str">
            <v>352627196409101117</v>
          </cell>
          <cell r="D14" t="str">
            <v>15880372131</v>
          </cell>
          <cell r="E14" t="str">
            <v>迪坑</v>
          </cell>
          <cell r="F14">
            <v>9.99</v>
          </cell>
        </row>
        <row r="14">
          <cell r="J14">
            <v>59.94</v>
          </cell>
          <cell r="K14" t="str">
            <v>6221840509091631093</v>
          </cell>
          <cell r="L14" t="str">
            <v>连城县农村信用联社塘前信用社</v>
          </cell>
        </row>
        <row r="15">
          <cell r="A15" t="str">
            <v>9</v>
          </cell>
          <cell r="B15" t="str">
            <v>李贵初</v>
          </cell>
          <cell r="C15" t="str">
            <v>352627196212261133</v>
          </cell>
          <cell r="D15">
            <v>18459700172</v>
          </cell>
          <cell r="E15" t="str">
            <v>迪坑</v>
          </cell>
          <cell r="F15">
            <v>2.07</v>
          </cell>
        </row>
        <row r="15">
          <cell r="J15">
            <v>12.42</v>
          </cell>
          <cell r="K15" t="str">
            <v>9090824010100100011312</v>
          </cell>
          <cell r="L15" t="str">
            <v>连城县农村信用联社塘前信用社</v>
          </cell>
        </row>
        <row r="16">
          <cell r="A16" t="str">
            <v>10</v>
          </cell>
          <cell r="B16" t="str">
            <v>李行初</v>
          </cell>
          <cell r="C16" t="str">
            <v>352627195703161132</v>
          </cell>
          <cell r="D16" t="str">
            <v>15759041308</v>
          </cell>
          <cell r="E16" t="str">
            <v>迪坑</v>
          </cell>
          <cell r="F16">
            <v>12.06</v>
          </cell>
        </row>
        <row r="16">
          <cell r="J16">
            <v>72.36</v>
          </cell>
          <cell r="K16" t="str">
            <v>9090824010100100014774</v>
          </cell>
          <cell r="L16" t="str">
            <v>连城县农村信用联社塘前信用社</v>
          </cell>
        </row>
        <row r="17">
          <cell r="A17" t="str">
            <v>11</v>
          </cell>
          <cell r="B17" t="str">
            <v>江长才</v>
          </cell>
          <cell r="C17" t="str">
            <v>350825198509241112</v>
          </cell>
          <cell r="D17" t="str">
            <v>13685983122</v>
          </cell>
          <cell r="E17" t="str">
            <v>迪坑</v>
          </cell>
          <cell r="F17">
            <v>8.19</v>
          </cell>
        </row>
        <row r="17">
          <cell r="J17">
            <v>49.14</v>
          </cell>
          <cell r="K17" t="str">
            <v>6230362509001333185</v>
          </cell>
          <cell r="L17" t="str">
            <v>连城县农村信用联社塘前信用社</v>
          </cell>
        </row>
        <row r="18">
          <cell r="A18" t="str">
            <v>12</v>
          </cell>
          <cell r="B18" t="str">
            <v>江水才</v>
          </cell>
          <cell r="C18" t="str">
            <v>352627194805031115</v>
          </cell>
          <cell r="D18" t="str">
            <v>18359340216</v>
          </cell>
          <cell r="E18" t="str">
            <v>迪坑</v>
          </cell>
          <cell r="F18">
            <v>18.45</v>
          </cell>
        </row>
        <row r="18">
          <cell r="J18">
            <v>110.7</v>
          </cell>
          <cell r="K18" t="str">
            <v>6221840509091631127</v>
          </cell>
          <cell r="L18" t="str">
            <v>连城县农村信用联社塘前信用社</v>
          </cell>
        </row>
        <row r="19">
          <cell r="A19" t="str">
            <v>13</v>
          </cell>
          <cell r="B19" t="str">
            <v>江庚贵</v>
          </cell>
          <cell r="C19" t="str">
            <v>352627195502191132</v>
          </cell>
          <cell r="D19" t="str">
            <v>15860119182</v>
          </cell>
          <cell r="E19" t="str">
            <v>迪坑</v>
          </cell>
          <cell r="F19">
            <v>24.3</v>
          </cell>
        </row>
        <row r="19">
          <cell r="J19">
            <v>145.8</v>
          </cell>
          <cell r="K19" t="str">
            <v>6221840509091630954</v>
          </cell>
          <cell r="L19" t="str">
            <v>连城县农村信用联社塘前信用社</v>
          </cell>
        </row>
        <row r="20">
          <cell r="A20" t="str">
            <v>14</v>
          </cell>
          <cell r="B20" t="str">
            <v>李金初</v>
          </cell>
          <cell r="C20" t="str">
            <v>352627196901051115</v>
          </cell>
          <cell r="D20" t="str">
            <v>18059879213</v>
          </cell>
          <cell r="E20" t="str">
            <v>迪坑</v>
          </cell>
          <cell r="F20">
            <v>0.45</v>
          </cell>
        </row>
        <row r="20">
          <cell r="J20">
            <v>2.7</v>
          </cell>
          <cell r="K20" t="str">
            <v>6221840509091630996</v>
          </cell>
          <cell r="L20" t="str">
            <v>连城县农村信用联社塘前信用社</v>
          </cell>
        </row>
        <row r="21">
          <cell r="A21" t="str">
            <v>15</v>
          </cell>
          <cell r="B21" t="str">
            <v>江辉</v>
          </cell>
          <cell r="C21" t="str">
            <v>350825199205161118</v>
          </cell>
          <cell r="D21">
            <v>15902528540</v>
          </cell>
          <cell r="E21" t="str">
            <v>迪坑</v>
          </cell>
          <cell r="F21">
            <v>3.78</v>
          </cell>
        </row>
        <row r="21">
          <cell r="J21">
            <v>22.68</v>
          </cell>
          <cell r="K21" t="str">
            <v>	6221840509105263800</v>
          </cell>
          <cell r="L21" t="str">
            <v>连城县农村信用联社塘前信用社</v>
          </cell>
        </row>
        <row r="22">
          <cell r="A22" t="str">
            <v>16</v>
          </cell>
          <cell r="B22" t="str">
            <v>江开鹏</v>
          </cell>
          <cell r="C22" t="str">
            <v>352627196609241114</v>
          </cell>
          <cell r="D22" t="str">
            <v>15860116879</v>
          </cell>
          <cell r="E22" t="str">
            <v>迪坑</v>
          </cell>
          <cell r="F22">
            <v>13.23</v>
          </cell>
        </row>
        <row r="22">
          <cell r="J22">
            <v>79.38</v>
          </cell>
          <cell r="K22" t="str">
            <v>6221840509091631267</v>
          </cell>
          <cell r="L22" t="str">
            <v>连城县农村信用联社塘前信用社</v>
          </cell>
        </row>
        <row r="23">
          <cell r="A23" t="str">
            <v>17</v>
          </cell>
          <cell r="B23" t="str">
            <v>江开保</v>
          </cell>
          <cell r="C23" t="str">
            <v>352627197311241116</v>
          </cell>
          <cell r="D23" t="str">
            <v>15860171195</v>
          </cell>
          <cell r="E23" t="str">
            <v>迪坑</v>
          </cell>
          <cell r="F23">
            <v>11.16</v>
          </cell>
        </row>
        <row r="23">
          <cell r="J23">
            <v>66.96</v>
          </cell>
          <cell r="K23" t="str">
            <v>6230361109068384493</v>
          </cell>
          <cell r="L23" t="str">
            <v>连城县农村信用联社塘前信用社</v>
          </cell>
        </row>
        <row r="24">
          <cell r="A24" t="str">
            <v>18</v>
          </cell>
          <cell r="B24" t="str">
            <v>江开铭</v>
          </cell>
          <cell r="C24" t="str">
            <v>352627195808071117</v>
          </cell>
          <cell r="D24" t="str">
            <v>15880369932</v>
          </cell>
          <cell r="E24" t="str">
            <v>迪坑</v>
          </cell>
          <cell r="F24">
            <v>19.71</v>
          </cell>
        </row>
        <row r="24">
          <cell r="J24">
            <v>118.26</v>
          </cell>
          <cell r="K24" t="str">
            <v>6221840509091631283</v>
          </cell>
          <cell r="L24" t="str">
            <v>连城县农村信用联社塘前信用社</v>
          </cell>
        </row>
        <row r="25">
          <cell r="A25" t="str">
            <v>19</v>
          </cell>
          <cell r="B25" t="str">
            <v>江金发</v>
          </cell>
          <cell r="C25" t="str">
            <v>352627196402281119</v>
          </cell>
          <cell r="D25" t="str">
            <v>18959084208</v>
          </cell>
          <cell r="E25" t="str">
            <v>迪坑</v>
          </cell>
          <cell r="F25">
            <v>10.53</v>
          </cell>
        </row>
        <row r="25">
          <cell r="J25">
            <v>63.18</v>
          </cell>
          <cell r="K25" t="str">
            <v>6221840509091631713</v>
          </cell>
          <cell r="L25" t="str">
            <v>连城县农村信用联社塘前信用社</v>
          </cell>
        </row>
        <row r="26">
          <cell r="A26" t="str">
            <v>20</v>
          </cell>
          <cell r="B26" t="str">
            <v>江文和</v>
          </cell>
          <cell r="C26" t="str">
            <v>352627194103151112</v>
          </cell>
          <cell r="D26" t="str">
            <v>13799080537</v>
          </cell>
          <cell r="E26" t="str">
            <v>迪坑</v>
          </cell>
          <cell r="F26">
            <v>7.47</v>
          </cell>
        </row>
        <row r="26">
          <cell r="J26">
            <v>44.82</v>
          </cell>
          <cell r="K26" t="str">
            <v>9090824010100100000244</v>
          </cell>
          <cell r="L26" t="str">
            <v>连城县农村信用联社塘前信用社</v>
          </cell>
        </row>
        <row r="27">
          <cell r="A27" t="str">
            <v>21</v>
          </cell>
          <cell r="B27" t="str">
            <v>江桂芳</v>
          </cell>
          <cell r="C27" t="str">
            <v>352627195209091116</v>
          </cell>
          <cell r="D27" t="str">
            <v>13959010968</v>
          </cell>
          <cell r="E27" t="str">
            <v>迪坑</v>
          </cell>
          <cell r="F27">
            <v>14.22</v>
          </cell>
        </row>
        <row r="27">
          <cell r="J27">
            <v>85.32</v>
          </cell>
          <cell r="K27" t="str">
            <v>6221840509091631390</v>
          </cell>
          <cell r="L27" t="str">
            <v>连城县农村信用联社塘前信用社</v>
          </cell>
        </row>
        <row r="28">
          <cell r="A28" t="str">
            <v>22</v>
          </cell>
          <cell r="B28" t="str">
            <v>江秀棠</v>
          </cell>
          <cell r="C28" t="str">
            <v>352627195308251111</v>
          </cell>
          <cell r="D28" t="str">
            <v>13507508702</v>
          </cell>
          <cell r="E28" t="str">
            <v>迪坑</v>
          </cell>
          <cell r="F28">
            <v>14.22</v>
          </cell>
        </row>
        <row r="28">
          <cell r="J28">
            <v>85.32</v>
          </cell>
          <cell r="K28" t="str">
            <v>9090824010100100014854</v>
          </cell>
          <cell r="L28" t="str">
            <v>连城县农村信用联社塘前信用社</v>
          </cell>
        </row>
        <row r="29">
          <cell r="A29" t="str">
            <v>23</v>
          </cell>
          <cell r="B29" t="str">
            <v>江秀龙</v>
          </cell>
          <cell r="C29" t="str">
            <v>352627196207271118</v>
          </cell>
          <cell r="D29" t="str">
            <v>13860282774</v>
          </cell>
          <cell r="E29" t="str">
            <v>迪坑</v>
          </cell>
          <cell r="F29">
            <v>13.86</v>
          </cell>
        </row>
        <row r="29">
          <cell r="J29">
            <v>83.16</v>
          </cell>
          <cell r="K29" t="str">
            <v>6221840509091631242</v>
          </cell>
          <cell r="L29" t="str">
            <v>连城县农村信用联社塘前信用社</v>
          </cell>
        </row>
        <row r="30">
          <cell r="A30" t="str">
            <v>24</v>
          </cell>
          <cell r="B30" t="str">
            <v>江开发</v>
          </cell>
          <cell r="C30" t="str">
            <v>352627196105201119</v>
          </cell>
          <cell r="D30" t="str">
            <v>13950094308</v>
          </cell>
          <cell r="E30" t="str">
            <v>迪坑</v>
          </cell>
          <cell r="F30">
            <v>5.67</v>
          </cell>
        </row>
        <row r="30">
          <cell r="J30">
            <v>34.02</v>
          </cell>
          <cell r="K30" t="str">
            <v>6230361109130470312</v>
          </cell>
          <cell r="L30" t="str">
            <v>连城县农村信用联社塘前信用社</v>
          </cell>
        </row>
        <row r="31">
          <cell r="A31" t="str">
            <v>25</v>
          </cell>
          <cell r="B31" t="str">
            <v>江跃林</v>
          </cell>
          <cell r="C31" t="str">
            <v>352627195006091116</v>
          </cell>
          <cell r="D31" t="str">
            <v>18859025538</v>
          </cell>
          <cell r="E31" t="str">
            <v>迪坑</v>
          </cell>
          <cell r="F31">
            <v>3.6</v>
          </cell>
        </row>
        <row r="31">
          <cell r="J31">
            <v>21.6</v>
          </cell>
          <cell r="K31" t="str">
            <v>6221840509091631341</v>
          </cell>
          <cell r="L31" t="str">
            <v>连城县农村信用联社塘前信用社</v>
          </cell>
        </row>
        <row r="32">
          <cell r="A32" t="str">
            <v>26</v>
          </cell>
          <cell r="B32" t="str">
            <v>谢仁宗</v>
          </cell>
          <cell r="C32" t="str">
            <v>352627196807261116</v>
          </cell>
          <cell r="D32" t="str">
            <v>13950812149</v>
          </cell>
          <cell r="E32" t="str">
            <v>迪坑</v>
          </cell>
          <cell r="F32">
            <v>1.98</v>
          </cell>
        </row>
        <row r="32">
          <cell r="J32">
            <v>11.88</v>
          </cell>
          <cell r="K32" t="str">
            <v>9090824010100100025753</v>
          </cell>
          <cell r="L32" t="str">
            <v>连城县农村信用联社塘前信用社</v>
          </cell>
        </row>
        <row r="33">
          <cell r="A33" t="str">
            <v>27</v>
          </cell>
          <cell r="B33" t="str">
            <v>江正财</v>
          </cell>
          <cell r="C33" t="str">
            <v>352627197804221113</v>
          </cell>
          <cell r="D33" t="str">
            <v>15960301808</v>
          </cell>
          <cell r="E33" t="str">
            <v>迪坑</v>
          </cell>
          <cell r="F33">
            <v>5.22</v>
          </cell>
        </row>
        <row r="33">
          <cell r="J33">
            <v>31.32</v>
          </cell>
          <cell r="K33" t="str">
            <v>6221840509091631200</v>
          </cell>
          <cell r="L33" t="str">
            <v>连城县农村信用联社塘前信用社</v>
          </cell>
        </row>
        <row r="34">
          <cell r="A34" t="str">
            <v>28</v>
          </cell>
          <cell r="B34" t="str">
            <v>江钦发</v>
          </cell>
          <cell r="C34" t="str">
            <v>35262719540325111X</v>
          </cell>
          <cell r="D34" t="str">
            <v>18906073161</v>
          </cell>
          <cell r="E34" t="str">
            <v>迪坑</v>
          </cell>
          <cell r="F34">
            <v>5.94</v>
          </cell>
        </row>
        <row r="34">
          <cell r="J34">
            <v>35.64</v>
          </cell>
          <cell r="K34" t="str">
            <v>6221840509091631259</v>
          </cell>
          <cell r="L34" t="str">
            <v>连城县农村信用联社塘前信用社</v>
          </cell>
        </row>
        <row r="35">
          <cell r="A35" t="str">
            <v>29</v>
          </cell>
          <cell r="B35" t="str">
            <v>江清姬</v>
          </cell>
          <cell r="C35" t="str">
            <v>352627196412151123</v>
          </cell>
          <cell r="D35">
            <v>15059904256</v>
          </cell>
          <cell r="E35" t="str">
            <v>迪坑</v>
          </cell>
          <cell r="F35">
            <v>5.85</v>
          </cell>
        </row>
        <row r="35">
          <cell r="J35">
            <v>35.1</v>
          </cell>
          <cell r="K35" t="str">
            <v>6230361509012037156</v>
          </cell>
          <cell r="L35" t="str">
            <v>连城县农村信用联社塘前信用社</v>
          </cell>
        </row>
        <row r="36">
          <cell r="A36" t="str">
            <v>30</v>
          </cell>
          <cell r="B36" t="str">
            <v>江策强</v>
          </cell>
          <cell r="C36" t="str">
            <v>352627197411051336</v>
          </cell>
          <cell r="D36" t="str">
            <v>13959012965</v>
          </cell>
          <cell r="E36" t="str">
            <v>迪坑</v>
          </cell>
          <cell r="F36">
            <v>13.5</v>
          </cell>
        </row>
        <row r="36">
          <cell r="J36">
            <v>81</v>
          </cell>
          <cell r="K36" t="str">
            <v>6221840509091631507</v>
          </cell>
          <cell r="L36" t="str">
            <v>连城县农村信用联社塘前信用社</v>
          </cell>
        </row>
        <row r="37">
          <cell r="A37" t="str">
            <v>31</v>
          </cell>
          <cell r="B37" t="str">
            <v>江碧云</v>
          </cell>
          <cell r="C37" t="str">
            <v>352627197108081129</v>
          </cell>
          <cell r="D37" t="str">
            <v>13859562379</v>
          </cell>
          <cell r="E37" t="str">
            <v>迪坑</v>
          </cell>
          <cell r="F37">
            <v>5.94</v>
          </cell>
        </row>
        <row r="37">
          <cell r="J37">
            <v>35.64</v>
          </cell>
          <cell r="K37" t="str">
            <v>6230361109140046466</v>
          </cell>
          <cell r="L37" t="str">
            <v>连城县农村信用联社塘前信用社</v>
          </cell>
        </row>
        <row r="38">
          <cell r="A38" t="str">
            <v>32</v>
          </cell>
          <cell r="B38" t="str">
            <v>罗玉荣</v>
          </cell>
          <cell r="C38" t="str">
            <v>352627193702021120</v>
          </cell>
          <cell r="D38">
            <v>13959235208</v>
          </cell>
          <cell r="E38" t="str">
            <v>迪坑</v>
          </cell>
          <cell r="F38">
            <v>5.67</v>
          </cell>
        </row>
        <row r="38">
          <cell r="J38">
            <v>34.02</v>
          </cell>
          <cell r="K38" t="str">
            <v>6230362509042537067</v>
          </cell>
          <cell r="L38" t="str">
            <v>连城县农村信用联社塘前信用社</v>
          </cell>
        </row>
        <row r="39">
          <cell r="A39" t="str">
            <v>33</v>
          </cell>
          <cell r="B39" t="str">
            <v>江福荣</v>
          </cell>
          <cell r="C39" t="str">
            <v>352627195509191119</v>
          </cell>
          <cell r="D39" t="str">
            <v>15159096534</v>
          </cell>
          <cell r="E39" t="str">
            <v>迪坑</v>
          </cell>
          <cell r="F39">
            <v>17.55</v>
          </cell>
        </row>
        <row r="39">
          <cell r="J39">
            <v>105.3</v>
          </cell>
          <cell r="K39" t="str">
            <v>6221840509091631572</v>
          </cell>
          <cell r="L39" t="str">
            <v>连城县农村信用联社塘前信用社</v>
          </cell>
        </row>
        <row r="40">
          <cell r="A40" t="str">
            <v>34</v>
          </cell>
          <cell r="B40" t="str">
            <v>江茂华</v>
          </cell>
          <cell r="C40" t="str">
            <v>352627195905061113</v>
          </cell>
          <cell r="D40" t="str">
            <v>13459715096</v>
          </cell>
          <cell r="E40" t="str">
            <v>迪坑</v>
          </cell>
          <cell r="F40">
            <v>15.75</v>
          </cell>
        </row>
        <row r="40">
          <cell r="J40">
            <v>94.5</v>
          </cell>
          <cell r="K40" t="str">
            <v>6221840509092283142</v>
          </cell>
          <cell r="L40" t="str">
            <v>连城县农村信用联社塘前信用社</v>
          </cell>
        </row>
        <row r="41">
          <cell r="A41" t="str">
            <v>35</v>
          </cell>
          <cell r="B41" t="str">
            <v>江策鹏</v>
          </cell>
          <cell r="C41" t="str">
            <v>35262719660810111X</v>
          </cell>
          <cell r="D41" t="str">
            <v>13459714699</v>
          </cell>
          <cell r="E41" t="str">
            <v>迪坑</v>
          </cell>
          <cell r="F41">
            <v>14.04</v>
          </cell>
        </row>
        <row r="41">
          <cell r="J41">
            <v>84.24</v>
          </cell>
          <cell r="K41" t="str">
            <v>6221840509091631523</v>
          </cell>
          <cell r="L41" t="str">
            <v>连城县农村信用联社塘前信用社</v>
          </cell>
        </row>
        <row r="42">
          <cell r="A42" t="str">
            <v>36</v>
          </cell>
          <cell r="B42" t="str">
            <v>江茂随</v>
          </cell>
          <cell r="C42" t="str">
            <v>352627195507071113</v>
          </cell>
          <cell r="D42" t="str">
            <v>13656920899</v>
          </cell>
          <cell r="E42" t="str">
            <v>迪坑</v>
          </cell>
          <cell r="F42">
            <v>16.02</v>
          </cell>
        </row>
        <row r="42">
          <cell r="J42">
            <v>96.12</v>
          </cell>
          <cell r="K42" t="str">
            <v>6221840509091631556</v>
          </cell>
          <cell r="L42" t="str">
            <v>连城县农村信用联社塘前信用社</v>
          </cell>
        </row>
        <row r="43">
          <cell r="A43" t="str">
            <v>37</v>
          </cell>
          <cell r="B43" t="str">
            <v>叶招清</v>
          </cell>
          <cell r="C43" t="str">
            <v>352627194308121128</v>
          </cell>
          <cell r="D43" t="str">
            <v>15860116943</v>
          </cell>
          <cell r="E43" t="str">
            <v>迪坑</v>
          </cell>
          <cell r="F43">
            <v>6.12</v>
          </cell>
        </row>
        <row r="43">
          <cell r="J43">
            <v>36.72</v>
          </cell>
          <cell r="K43" t="str">
            <v>6221840509091631622</v>
          </cell>
          <cell r="L43" t="str">
            <v>连城县农村信用联社塘前信用社</v>
          </cell>
        </row>
        <row r="44">
          <cell r="A44" t="str">
            <v>38</v>
          </cell>
          <cell r="B44" t="str">
            <v>江茂泉</v>
          </cell>
          <cell r="C44" t="str">
            <v>352627195208101116</v>
          </cell>
          <cell r="D44" t="str">
            <v>15759036436</v>
          </cell>
          <cell r="E44" t="str">
            <v>迪坑</v>
          </cell>
          <cell r="F44">
            <v>12.69</v>
          </cell>
        </row>
        <row r="44">
          <cell r="J44">
            <v>76.14</v>
          </cell>
          <cell r="K44" t="str">
            <v>6221840509091631663</v>
          </cell>
          <cell r="L44" t="str">
            <v>连城县农村信用联社塘前信用社</v>
          </cell>
        </row>
        <row r="45">
          <cell r="A45" t="str">
            <v>39</v>
          </cell>
          <cell r="B45" t="str">
            <v>江策通</v>
          </cell>
          <cell r="C45" t="str">
            <v>352627197503051114</v>
          </cell>
          <cell r="D45" t="str">
            <v>13959076067</v>
          </cell>
          <cell r="E45" t="str">
            <v>迪坑</v>
          </cell>
          <cell r="F45">
            <v>3.33</v>
          </cell>
        </row>
        <row r="45">
          <cell r="J45">
            <v>19.98</v>
          </cell>
          <cell r="K45" t="str">
            <v>6221840509091631473</v>
          </cell>
          <cell r="L45" t="str">
            <v>连城县农村信用联社塘前信用社</v>
          </cell>
        </row>
        <row r="46">
          <cell r="A46" t="str">
            <v>40</v>
          </cell>
          <cell r="B46" t="str">
            <v>江策新</v>
          </cell>
          <cell r="C46" t="str">
            <v>352627197206121112</v>
          </cell>
          <cell r="D46" t="str">
            <v>13599639978</v>
          </cell>
          <cell r="E46" t="str">
            <v>迪坑</v>
          </cell>
          <cell r="F46">
            <v>8.1</v>
          </cell>
        </row>
        <row r="46">
          <cell r="J46">
            <v>48.6</v>
          </cell>
          <cell r="K46" t="str">
            <v>6221840509092283175</v>
          </cell>
          <cell r="L46" t="str">
            <v>连城县农村信用联社塘前信用社</v>
          </cell>
        </row>
        <row r="47">
          <cell r="A47" t="str">
            <v>41</v>
          </cell>
          <cell r="B47" t="str">
            <v>江景友</v>
          </cell>
          <cell r="C47" t="str">
            <v>352627197005151112</v>
          </cell>
          <cell r="D47">
            <v>19959376823</v>
          </cell>
          <cell r="E47" t="str">
            <v>迪坑</v>
          </cell>
          <cell r="F47">
            <v>6.75</v>
          </cell>
        </row>
        <row r="47">
          <cell r="J47">
            <v>40.5</v>
          </cell>
          <cell r="K47" t="str">
            <v>6221840509091631549</v>
          </cell>
          <cell r="L47" t="str">
            <v>连城县农村信用联社塘前信用社</v>
          </cell>
        </row>
        <row r="48">
          <cell r="A48" t="str">
            <v>42</v>
          </cell>
          <cell r="B48" t="str">
            <v>江远华</v>
          </cell>
          <cell r="C48" t="str">
            <v>352627197205191119</v>
          </cell>
          <cell r="D48">
            <v>15960302067</v>
          </cell>
          <cell r="E48" t="str">
            <v>迪坑</v>
          </cell>
          <cell r="F48">
            <v>5.67</v>
          </cell>
        </row>
        <row r="48">
          <cell r="J48">
            <v>34.02</v>
          </cell>
          <cell r="K48" t="str">
            <v>6221840509091631499</v>
          </cell>
          <cell r="L48" t="str">
            <v>连城县农村信用联社塘前信用社</v>
          </cell>
        </row>
        <row r="49">
          <cell r="A49" t="str">
            <v>43</v>
          </cell>
          <cell r="B49" t="str">
            <v>江策华</v>
          </cell>
          <cell r="C49" t="str">
            <v>352627196502181115</v>
          </cell>
          <cell r="D49">
            <v>15280838863</v>
          </cell>
          <cell r="E49" t="str">
            <v>迪坑</v>
          </cell>
          <cell r="F49">
            <v>5.85</v>
          </cell>
        </row>
        <row r="49">
          <cell r="J49">
            <v>35.1</v>
          </cell>
          <cell r="K49" t="str">
            <v>6221840509091631580</v>
          </cell>
          <cell r="L49" t="str">
            <v>连城县农村信用联社塘前信用社</v>
          </cell>
        </row>
        <row r="50">
          <cell r="A50" t="str">
            <v>44</v>
          </cell>
          <cell r="B50" t="str">
            <v>江桂生</v>
          </cell>
          <cell r="C50" t="str">
            <v>352627197207111119</v>
          </cell>
          <cell r="D50">
            <v>15280399772</v>
          </cell>
          <cell r="E50" t="str">
            <v>迪坑</v>
          </cell>
          <cell r="F50">
            <v>4.23</v>
          </cell>
        </row>
        <row r="50">
          <cell r="J50">
            <v>25.38</v>
          </cell>
          <cell r="K50" t="str">
            <v>6221840509091631440</v>
          </cell>
          <cell r="L50" t="str">
            <v>连城县农村信用联社塘前信用社</v>
          </cell>
        </row>
        <row r="51">
          <cell r="A51" t="str">
            <v>45</v>
          </cell>
          <cell r="B51" t="str">
            <v>江春生</v>
          </cell>
          <cell r="C51" t="str">
            <v>352627197502151113</v>
          </cell>
          <cell r="D51" t="str">
            <v>15280399772</v>
          </cell>
          <cell r="E51" t="str">
            <v>迪坑</v>
          </cell>
          <cell r="F51">
            <v>6.48</v>
          </cell>
        </row>
        <row r="51">
          <cell r="J51">
            <v>38.88</v>
          </cell>
          <cell r="K51" t="str">
            <v>6221840509092283159</v>
          </cell>
          <cell r="L51" t="str">
            <v>连城县农村信用联社塘前信用社</v>
          </cell>
        </row>
        <row r="52">
          <cell r="A52" t="str">
            <v>46</v>
          </cell>
          <cell r="B52" t="str">
            <v>黄才珍</v>
          </cell>
          <cell r="C52" t="str">
            <v>352627194510091145</v>
          </cell>
          <cell r="D52" t="str">
            <v>13859536798</v>
          </cell>
          <cell r="E52" t="str">
            <v>迪坑</v>
          </cell>
          <cell r="F52">
            <v>3.69</v>
          </cell>
        </row>
        <row r="52">
          <cell r="J52">
            <v>22.14</v>
          </cell>
          <cell r="K52" t="str">
            <v>9090824010100100028153</v>
          </cell>
          <cell r="L52" t="str">
            <v>连城县农村信用联社塘前信用社</v>
          </cell>
        </row>
        <row r="53">
          <cell r="A53" t="str">
            <v>47</v>
          </cell>
          <cell r="B53" t="str">
            <v>江荣华</v>
          </cell>
          <cell r="C53" t="str">
            <v>352627194603031117</v>
          </cell>
          <cell r="D53" t="str">
            <v>13646929730</v>
          </cell>
          <cell r="E53" t="str">
            <v>迪坑</v>
          </cell>
          <cell r="F53">
            <v>21.33</v>
          </cell>
        </row>
        <row r="53">
          <cell r="J53">
            <v>127.98</v>
          </cell>
          <cell r="K53" t="str">
            <v>6221840509091631820</v>
          </cell>
          <cell r="L53" t="str">
            <v>连城县农村信用联社塘前信用社</v>
          </cell>
        </row>
        <row r="54">
          <cell r="A54" t="str">
            <v>48</v>
          </cell>
          <cell r="B54" t="str">
            <v>江云辉</v>
          </cell>
          <cell r="C54" t="str">
            <v>35262719401210111X</v>
          </cell>
          <cell r="D54" t="str">
            <v>13459717242</v>
          </cell>
          <cell r="E54" t="str">
            <v>迪坑</v>
          </cell>
          <cell r="F54">
            <v>7.92</v>
          </cell>
        </row>
        <row r="54">
          <cell r="J54">
            <v>47.52</v>
          </cell>
          <cell r="K54" t="str">
            <v>6221840509091631762</v>
          </cell>
          <cell r="L54" t="str">
            <v>连城县农村信用联社塘前信用社</v>
          </cell>
        </row>
        <row r="55">
          <cell r="A55" t="str">
            <v>49</v>
          </cell>
          <cell r="B55" t="str">
            <v>江铭亮</v>
          </cell>
          <cell r="C55" t="str">
            <v>352627196706081116</v>
          </cell>
          <cell r="D55" t="str">
            <v>13959010638</v>
          </cell>
          <cell r="E55" t="str">
            <v>迪坑</v>
          </cell>
          <cell r="F55">
            <v>8.19</v>
          </cell>
        </row>
        <row r="55">
          <cell r="J55">
            <v>49.14</v>
          </cell>
          <cell r="K55" t="str">
            <v>6221840509091631705</v>
          </cell>
          <cell r="L55" t="str">
            <v>连城县农村信用联社塘前信用社</v>
          </cell>
        </row>
        <row r="56">
          <cell r="A56" t="str">
            <v>50</v>
          </cell>
          <cell r="B56" t="str">
            <v>江仁贵</v>
          </cell>
          <cell r="C56" t="str">
            <v>352627196308291118</v>
          </cell>
          <cell r="D56" t="str">
            <v>15160661546</v>
          </cell>
          <cell r="E56" t="str">
            <v>迪坑</v>
          </cell>
          <cell r="F56">
            <v>13.77</v>
          </cell>
        </row>
        <row r="56">
          <cell r="J56">
            <v>82.62</v>
          </cell>
          <cell r="K56" t="str">
            <v>6221840509091631747</v>
          </cell>
          <cell r="L56" t="str">
            <v>连城县农村信用联社塘前信用社</v>
          </cell>
        </row>
        <row r="57">
          <cell r="A57" t="str">
            <v>51</v>
          </cell>
          <cell r="B57" t="str">
            <v>江泉水</v>
          </cell>
          <cell r="C57" t="str">
            <v>352627195807101118</v>
          </cell>
          <cell r="D57" t="str">
            <v>13616904342</v>
          </cell>
          <cell r="E57" t="str">
            <v>迪坑</v>
          </cell>
          <cell r="F57">
            <v>18.99</v>
          </cell>
        </row>
        <row r="57">
          <cell r="J57">
            <v>113.94</v>
          </cell>
          <cell r="K57" t="str">
            <v>6221840509091631721</v>
          </cell>
          <cell r="L57" t="str">
            <v>连城县农村信用联社塘前信用社</v>
          </cell>
        </row>
        <row r="58">
          <cell r="A58" t="str">
            <v>52</v>
          </cell>
          <cell r="B58" t="str">
            <v>江小华</v>
          </cell>
          <cell r="C58" t="str">
            <v>352627196908051126</v>
          </cell>
          <cell r="D58">
            <v>15605097899</v>
          </cell>
          <cell r="E58" t="str">
            <v>迪坑</v>
          </cell>
          <cell r="F58">
            <v>5.31</v>
          </cell>
        </row>
        <row r="58">
          <cell r="J58">
            <v>31.86</v>
          </cell>
          <cell r="K58" t="str">
            <v>9090824010100100031899</v>
          </cell>
          <cell r="L58" t="str">
            <v>连城县农村信用联社塘前信用社</v>
          </cell>
        </row>
        <row r="59">
          <cell r="A59" t="str">
            <v>53</v>
          </cell>
          <cell r="B59" t="str">
            <v>江土保</v>
          </cell>
          <cell r="C59" t="str">
            <v>35262719621029111X</v>
          </cell>
          <cell r="D59" t="str">
            <v>15259037126</v>
          </cell>
          <cell r="E59" t="str">
            <v>迪坑</v>
          </cell>
          <cell r="F59">
            <v>8.82</v>
          </cell>
        </row>
        <row r="59">
          <cell r="J59">
            <v>52.92</v>
          </cell>
          <cell r="K59" t="str">
            <v>6221840509091632018</v>
          </cell>
          <cell r="L59" t="str">
            <v>连城县农村信用联社塘前信用社</v>
          </cell>
        </row>
        <row r="60">
          <cell r="A60" t="str">
            <v>54</v>
          </cell>
          <cell r="B60" t="str">
            <v>陈爱群</v>
          </cell>
          <cell r="C60" t="str">
            <v>352627195909201128</v>
          </cell>
          <cell r="D60" t="str">
            <v>13225939616</v>
          </cell>
          <cell r="E60" t="str">
            <v>迪坑</v>
          </cell>
          <cell r="F60">
            <v>9.36</v>
          </cell>
        </row>
        <row r="60">
          <cell r="J60">
            <v>56.16</v>
          </cell>
          <cell r="K60" t="str">
            <v>6221840509091631978</v>
          </cell>
          <cell r="L60" t="str">
            <v>连城县农村信用联社塘前信用社</v>
          </cell>
        </row>
        <row r="61">
          <cell r="A61" t="str">
            <v>55</v>
          </cell>
          <cell r="B61" t="str">
            <v>江火通</v>
          </cell>
          <cell r="C61" t="str">
            <v>352627197212161110</v>
          </cell>
          <cell r="D61" t="str">
            <v>13507520328</v>
          </cell>
          <cell r="E61" t="str">
            <v>迪坑</v>
          </cell>
          <cell r="F61">
            <v>6.93</v>
          </cell>
        </row>
        <row r="61">
          <cell r="J61">
            <v>41.58</v>
          </cell>
          <cell r="K61" t="str">
            <v>6221840509091631929</v>
          </cell>
          <cell r="L61" t="str">
            <v>连城县农村信用联社塘前信用社</v>
          </cell>
        </row>
        <row r="62">
          <cell r="A62" t="str">
            <v>56</v>
          </cell>
          <cell r="B62" t="str">
            <v>江辉</v>
          </cell>
          <cell r="C62" t="str">
            <v>352627197710261114</v>
          </cell>
          <cell r="D62" t="str">
            <v>15080224160</v>
          </cell>
          <cell r="E62" t="str">
            <v>迪坑</v>
          </cell>
          <cell r="F62">
            <v>13.68</v>
          </cell>
        </row>
        <row r="62">
          <cell r="J62">
            <v>82.08</v>
          </cell>
          <cell r="K62" t="str">
            <v>6221840509091631861</v>
          </cell>
          <cell r="L62" t="str">
            <v>连城县农村信用联社塘前信用社</v>
          </cell>
        </row>
        <row r="63">
          <cell r="A63" t="str">
            <v>57</v>
          </cell>
          <cell r="B63" t="str">
            <v>江天星</v>
          </cell>
          <cell r="C63" t="str">
            <v>352627197308011133</v>
          </cell>
          <cell r="D63" t="str">
            <v>13599607158</v>
          </cell>
          <cell r="E63" t="str">
            <v>迪坑</v>
          </cell>
          <cell r="F63">
            <v>8.46</v>
          </cell>
        </row>
        <row r="63">
          <cell r="J63">
            <v>50.76</v>
          </cell>
          <cell r="K63" t="str">
            <v>9090824010100100023844</v>
          </cell>
          <cell r="L63" t="str">
            <v>连城县农村信用联社塘前信用社</v>
          </cell>
        </row>
        <row r="64">
          <cell r="A64" t="str">
            <v>58</v>
          </cell>
          <cell r="B64" t="str">
            <v>陈子莲</v>
          </cell>
          <cell r="C64" t="str">
            <v>352627195503201128</v>
          </cell>
          <cell r="D64" t="str">
            <v>18959474369</v>
          </cell>
          <cell r="E64" t="str">
            <v>迪坑</v>
          </cell>
          <cell r="F64">
            <v>1.26</v>
          </cell>
        </row>
        <row r="64">
          <cell r="J64">
            <v>7.56</v>
          </cell>
          <cell r="K64" t="str">
            <v>6221840509091631952</v>
          </cell>
          <cell r="L64" t="str">
            <v>连城县农村信用联社塘前信用社</v>
          </cell>
        </row>
        <row r="65">
          <cell r="A65" t="str">
            <v>59</v>
          </cell>
          <cell r="B65" t="str">
            <v>江炳章</v>
          </cell>
          <cell r="C65" t="str">
            <v>352627195003171110</v>
          </cell>
          <cell r="D65" t="str">
            <v>15206015892</v>
          </cell>
          <cell r="E65" t="str">
            <v>迪坑</v>
          </cell>
          <cell r="F65">
            <v>11.79</v>
          </cell>
        </row>
        <row r="65">
          <cell r="J65">
            <v>70.74</v>
          </cell>
          <cell r="K65" t="str">
            <v>6221840509091632083</v>
          </cell>
          <cell r="L65" t="str">
            <v>连城县农村信用联社塘前信用社</v>
          </cell>
        </row>
        <row r="66">
          <cell r="A66" t="str">
            <v>60</v>
          </cell>
          <cell r="B66" t="str">
            <v>江明仔</v>
          </cell>
          <cell r="C66" t="str">
            <v>352627196712261113</v>
          </cell>
          <cell r="D66" t="str">
            <v>13859523845</v>
          </cell>
          <cell r="E66" t="str">
            <v>迪坑</v>
          </cell>
          <cell r="F66">
            <v>4.5</v>
          </cell>
        </row>
        <row r="66">
          <cell r="J66">
            <v>27</v>
          </cell>
          <cell r="K66" t="str">
            <v>6221840509091632059</v>
          </cell>
          <cell r="L66" t="str">
            <v>连城县农村信用联社塘前信用社</v>
          </cell>
        </row>
        <row r="67">
          <cell r="A67" t="str">
            <v>61</v>
          </cell>
          <cell r="B67" t="str">
            <v>江源泉</v>
          </cell>
          <cell r="C67" t="str">
            <v>352627196908161114</v>
          </cell>
          <cell r="D67" t="str">
            <v>13799093203</v>
          </cell>
          <cell r="E67" t="str">
            <v>迪坑</v>
          </cell>
          <cell r="F67">
            <v>9.54</v>
          </cell>
        </row>
        <row r="67">
          <cell r="J67">
            <v>57.24</v>
          </cell>
          <cell r="K67" t="str">
            <v>6221840509091632026</v>
          </cell>
          <cell r="L67" t="str">
            <v>连城县农村信用联社塘前信用社</v>
          </cell>
        </row>
        <row r="68">
          <cell r="A68" t="str">
            <v>62</v>
          </cell>
          <cell r="B68" t="str">
            <v>江宝生</v>
          </cell>
          <cell r="C68" t="str">
            <v>352627195612121119</v>
          </cell>
          <cell r="D68" t="str">
            <v>13860207464</v>
          </cell>
          <cell r="E68" t="str">
            <v>迪坑</v>
          </cell>
          <cell r="F68">
            <v>3.24</v>
          </cell>
        </row>
        <row r="68">
          <cell r="J68">
            <v>19.44</v>
          </cell>
          <cell r="K68" t="str">
            <v>6221840509091631960</v>
          </cell>
          <cell r="L68" t="str">
            <v>连城县农村信用联社塘前信用社</v>
          </cell>
        </row>
        <row r="69">
          <cell r="A69" t="str">
            <v>63</v>
          </cell>
          <cell r="B69" t="str">
            <v>江日海</v>
          </cell>
          <cell r="C69" t="str">
            <v>352627194411261110</v>
          </cell>
          <cell r="D69" t="str">
            <v>13859516071</v>
          </cell>
          <cell r="E69" t="str">
            <v>迪坑</v>
          </cell>
          <cell r="F69">
            <v>11.16</v>
          </cell>
        </row>
        <row r="69">
          <cell r="J69">
            <v>66.96</v>
          </cell>
          <cell r="K69" t="str">
            <v>9090824010100100028251</v>
          </cell>
          <cell r="L69" t="str">
            <v>连城县农村信用联社塘前信用社</v>
          </cell>
        </row>
        <row r="70">
          <cell r="A70" t="str">
            <v>64</v>
          </cell>
          <cell r="B70" t="str">
            <v>江辉华</v>
          </cell>
          <cell r="C70" t="str">
            <v>350825198811191136</v>
          </cell>
          <cell r="D70">
            <v>15259295729</v>
          </cell>
          <cell r="E70" t="str">
            <v>迪坑</v>
          </cell>
          <cell r="F70">
            <v>6.75</v>
          </cell>
        </row>
        <row r="70">
          <cell r="J70">
            <v>40.5</v>
          </cell>
          <cell r="K70" t="str">
            <v>6221840509091632133</v>
          </cell>
          <cell r="L70" t="str">
            <v>连城县农村信用联社塘前信用社</v>
          </cell>
        </row>
        <row r="71">
          <cell r="A71" t="str">
            <v>65</v>
          </cell>
          <cell r="B71" t="str">
            <v>江开福</v>
          </cell>
          <cell r="C71" t="str">
            <v>352627196112161119</v>
          </cell>
          <cell r="D71">
            <v>13859523182</v>
          </cell>
          <cell r="E71" t="str">
            <v>迪坑</v>
          </cell>
          <cell r="F71">
            <v>10.89</v>
          </cell>
        </row>
        <row r="71">
          <cell r="J71">
            <v>65.34</v>
          </cell>
          <cell r="K71" t="str">
            <v>6221840509091632034</v>
          </cell>
          <cell r="L71" t="str">
            <v>连城县农村信用联社塘前信用社</v>
          </cell>
        </row>
        <row r="72">
          <cell r="A72" t="str">
            <v>66</v>
          </cell>
          <cell r="B72" t="str">
            <v>江恒炎</v>
          </cell>
          <cell r="C72" t="str">
            <v>352627194904301117</v>
          </cell>
          <cell r="D72" t="str">
            <v>15059921776</v>
          </cell>
          <cell r="E72" t="str">
            <v>迪坑</v>
          </cell>
          <cell r="F72">
            <v>10.26</v>
          </cell>
        </row>
        <row r="72">
          <cell r="J72">
            <v>61.56</v>
          </cell>
          <cell r="K72" t="str">
            <v>9090824010100100014701</v>
          </cell>
          <cell r="L72" t="str">
            <v>连城县农村信用联社塘前信用社</v>
          </cell>
        </row>
        <row r="73">
          <cell r="A73" t="str">
            <v>67</v>
          </cell>
          <cell r="B73" t="str">
            <v>江锦象</v>
          </cell>
          <cell r="C73" t="str">
            <v>352627194901051116</v>
          </cell>
          <cell r="D73" t="str">
            <v>15206014263</v>
          </cell>
          <cell r="E73" t="str">
            <v>迪坑</v>
          </cell>
          <cell r="F73">
            <v>14.04</v>
          </cell>
        </row>
        <row r="73">
          <cell r="J73">
            <v>84.24</v>
          </cell>
          <cell r="K73" t="str">
            <v>6230362509001333268</v>
          </cell>
          <cell r="L73" t="str">
            <v>连城县农村信用联社塘前信用社</v>
          </cell>
        </row>
        <row r="74">
          <cell r="A74" t="str">
            <v>68</v>
          </cell>
          <cell r="B74" t="str">
            <v>江开煜</v>
          </cell>
          <cell r="C74" t="str">
            <v>352627196010051111</v>
          </cell>
          <cell r="D74" t="str">
            <v>13959043477</v>
          </cell>
          <cell r="E74" t="str">
            <v>迪坑</v>
          </cell>
          <cell r="F74">
            <v>9.36</v>
          </cell>
        </row>
        <row r="74">
          <cell r="J74">
            <v>56.16</v>
          </cell>
          <cell r="K74" t="str">
            <v>6221840509091632281</v>
          </cell>
          <cell r="L74" t="str">
            <v>连城县农村信用联社塘前信用社</v>
          </cell>
        </row>
        <row r="75">
          <cell r="A75" t="str">
            <v>69</v>
          </cell>
          <cell r="B75" t="str">
            <v>江开颜</v>
          </cell>
          <cell r="C75" t="str">
            <v>35262719681120005X</v>
          </cell>
          <cell r="D75">
            <v>13860231501</v>
          </cell>
          <cell r="E75" t="str">
            <v>迪坑</v>
          </cell>
          <cell r="F75">
            <v>3.06</v>
          </cell>
        </row>
        <row r="75">
          <cell r="J75">
            <v>18.36</v>
          </cell>
          <cell r="K75" t="str">
            <v>6230361109068408912</v>
          </cell>
          <cell r="L75" t="str">
            <v>连城县农村信用联社塘前信用社</v>
          </cell>
        </row>
        <row r="76">
          <cell r="A76" t="str">
            <v>70</v>
          </cell>
          <cell r="B76" t="str">
            <v>马初顺</v>
          </cell>
          <cell r="C76" t="str">
            <v>352627195903091124</v>
          </cell>
          <cell r="D76" t="str">
            <v>18705011134</v>
          </cell>
          <cell r="E76" t="str">
            <v>迪坑</v>
          </cell>
          <cell r="F76">
            <v>7.29</v>
          </cell>
        </row>
        <row r="76">
          <cell r="J76">
            <v>43.74</v>
          </cell>
          <cell r="K76" t="str">
            <v>6221840509091632398</v>
          </cell>
          <cell r="L76" t="str">
            <v>连城县农村信用联社塘前信用社</v>
          </cell>
        </row>
        <row r="77">
          <cell r="A77" t="str">
            <v>71</v>
          </cell>
          <cell r="B77" t="str">
            <v>江玉辉</v>
          </cell>
          <cell r="C77" t="str">
            <v>352627196607261111</v>
          </cell>
          <cell r="D77" t="str">
            <v>13515912181</v>
          </cell>
          <cell r="E77" t="str">
            <v>迪坑</v>
          </cell>
          <cell r="F77">
            <v>11.43</v>
          </cell>
        </row>
        <row r="77">
          <cell r="J77">
            <v>68.58</v>
          </cell>
          <cell r="K77" t="str">
            <v>6221840509091632265</v>
          </cell>
          <cell r="L77" t="str">
            <v>连城县农村信用联社塘前信用社</v>
          </cell>
        </row>
        <row r="78">
          <cell r="A78" t="str">
            <v>72</v>
          </cell>
          <cell r="B78" t="str">
            <v>江恒和</v>
          </cell>
          <cell r="C78" t="str">
            <v>352627194606071114</v>
          </cell>
          <cell r="D78" t="str">
            <v>13559318297</v>
          </cell>
          <cell r="E78" t="str">
            <v>迪坑</v>
          </cell>
          <cell r="F78">
            <v>2.16</v>
          </cell>
        </row>
        <row r="78">
          <cell r="J78">
            <v>12.96</v>
          </cell>
          <cell r="K78" t="str">
            <v>6221840509091632406</v>
          </cell>
          <cell r="L78" t="str">
            <v>连城县农村信用联社塘前信用社</v>
          </cell>
        </row>
        <row r="79">
          <cell r="A79" t="str">
            <v>73</v>
          </cell>
          <cell r="B79" t="str">
            <v>江绍武</v>
          </cell>
          <cell r="C79" t="str">
            <v>352627198111071110</v>
          </cell>
          <cell r="D79">
            <v>13959091429</v>
          </cell>
          <cell r="E79" t="str">
            <v>迪坑</v>
          </cell>
          <cell r="F79">
            <v>9.36</v>
          </cell>
        </row>
        <row r="79">
          <cell r="J79">
            <v>56.16</v>
          </cell>
          <cell r="K79" t="str">
            <v>6221840509091632224</v>
          </cell>
          <cell r="L79" t="str">
            <v>连城县农村信用联社塘前信用社</v>
          </cell>
        </row>
        <row r="80">
          <cell r="A80" t="str">
            <v>74</v>
          </cell>
          <cell r="B80" t="str">
            <v>江绍文</v>
          </cell>
          <cell r="C80" t="str">
            <v>352627197710281115</v>
          </cell>
          <cell r="D80">
            <v>15880235106</v>
          </cell>
          <cell r="E80" t="str">
            <v>迪坑</v>
          </cell>
          <cell r="F80">
            <v>8.19</v>
          </cell>
        </row>
        <row r="80">
          <cell r="J80">
            <v>49.14</v>
          </cell>
          <cell r="K80" t="str">
            <v>6230362509001333292</v>
          </cell>
          <cell r="L80" t="str">
            <v>连城县农村信用联社塘前信用社</v>
          </cell>
        </row>
        <row r="81">
          <cell r="A81" t="str">
            <v>75</v>
          </cell>
          <cell r="B81" t="str">
            <v>江开兴</v>
          </cell>
          <cell r="C81" t="str">
            <v>352627197211121117</v>
          </cell>
          <cell r="D81" t="str">
            <v>13515987941</v>
          </cell>
          <cell r="E81" t="str">
            <v>迪坑</v>
          </cell>
          <cell r="F81">
            <v>2.43</v>
          </cell>
        </row>
        <row r="81">
          <cell r="J81">
            <v>14.58</v>
          </cell>
          <cell r="K81" t="str">
            <v>6221840509091632208</v>
          </cell>
          <cell r="L81" t="str">
            <v>连城县农村信用联社塘前信用社</v>
          </cell>
        </row>
        <row r="82">
          <cell r="A82" t="str">
            <v>76</v>
          </cell>
          <cell r="B82" t="str">
            <v>江华明</v>
          </cell>
          <cell r="C82" t="str">
            <v>352627196104191115</v>
          </cell>
          <cell r="D82" t="str">
            <v>18906055012</v>
          </cell>
          <cell r="E82" t="str">
            <v>迪坑</v>
          </cell>
          <cell r="F82">
            <v>6.3</v>
          </cell>
        </row>
        <row r="82">
          <cell r="J82">
            <v>37.8</v>
          </cell>
          <cell r="K82" t="str">
            <v>6230362509017084269</v>
          </cell>
          <cell r="L82" t="str">
            <v>连城县农村信用联社塘前信用社</v>
          </cell>
        </row>
        <row r="83">
          <cell r="A83" t="str">
            <v>77</v>
          </cell>
          <cell r="B83" t="str">
            <v>江华忠</v>
          </cell>
          <cell r="C83" t="str">
            <v>352627196511220016</v>
          </cell>
          <cell r="D83">
            <v>13950837635</v>
          </cell>
          <cell r="E83" t="str">
            <v>迪坑</v>
          </cell>
          <cell r="F83">
            <v>6.39</v>
          </cell>
        </row>
        <row r="83">
          <cell r="J83">
            <v>38.34</v>
          </cell>
          <cell r="K83" t="str">
            <v>6230361109035750388</v>
          </cell>
          <cell r="L83" t="str">
            <v>连城县农村信用联社塘前信用社</v>
          </cell>
        </row>
        <row r="84">
          <cell r="A84" t="str">
            <v>78</v>
          </cell>
          <cell r="B84" t="str">
            <v>江开林</v>
          </cell>
          <cell r="C84" t="str">
            <v>352627197807101117</v>
          </cell>
          <cell r="D84">
            <v>13616017945</v>
          </cell>
          <cell r="E84" t="str">
            <v>迪坑</v>
          </cell>
          <cell r="F84">
            <v>8.28</v>
          </cell>
        </row>
        <row r="84">
          <cell r="J84">
            <v>49.68</v>
          </cell>
          <cell r="K84" t="str">
            <v>6221272702003061981</v>
          </cell>
          <cell r="L84" t="str">
            <v>连城县农村信用联社塘前信用社</v>
          </cell>
        </row>
        <row r="85">
          <cell r="A85" t="str">
            <v>79</v>
          </cell>
          <cell r="B85" t="str">
            <v>江发生</v>
          </cell>
          <cell r="C85" t="str">
            <v>352627197612301151</v>
          </cell>
          <cell r="D85">
            <v>18959230681</v>
          </cell>
          <cell r="E85" t="str">
            <v>迪坑</v>
          </cell>
          <cell r="F85">
            <v>3.69</v>
          </cell>
        </row>
        <row r="85">
          <cell r="J85">
            <v>22.14</v>
          </cell>
          <cell r="K85" t="str">
            <v>6230361109068382893</v>
          </cell>
          <cell r="L85" t="str">
            <v>连城县农村信用联社塘前信用社</v>
          </cell>
        </row>
        <row r="86">
          <cell r="A86" t="str">
            <v>80</v>
          </cell>
          <cell r="B86" t="str">
            <v>江祥和</v>
          </cell>
          <cell r="C86" t="str">
            <v>352627194302261111</v>
          </cell>
          <cell r="D86" t="str">
            <v>19859244519</v>
          </cell>
          <cell r="E86" t="str">
            <v>迪坑</v>
          </cell>
          <cell r="F86">
            <v>8.64</v>
          </cell>
        </row>
        <row r="86">
          <cell r="J86">
            <v>51.84</v>
          </cell>
          <cell r="K86" t="str">
            <v>6221840509091632430</v>
          </cell>
          <cell r="L86" t="str">
            <v>连城县农村信用联社塘前信用社</v>
          </cell>
        </row>
        <row r="87">
          <cell r="A87" t="str">
            <v>81</v>
          </cell>
          <cell r="B87" t="str">
            <v>江敏</v>
          </cell>
          <cell r="C87" t="str">
            <v>350825198907091113</v>
          </cell>
          <cell r="D87">
            <v>13552002392</v>
          </cell>
          <cell r="E87" t="str">
            <v>迪坑</v>
          </cell>
          <cell r="F87">
            <v>5.85</v>
          </cell>
        </row>
        <row r="87">
          <cell r="J87">
            <v>35.1</v>
          </cell>
          <cell r="K87" t="str">
            <v>6230362509001333342</v>
          </cell>
          <cell r="L87" t="str">
            <v>连城县农村信用联社塘前信用社</v>
          </cell>
        </row>
        <row r="88">
          <cell r="A88" t="str">
            <v>82</v>
          </cell>
          <cell r="B88" t="str">
            <v>江绍箕</v>
          </cell>
          <cell r="C88" t="str">
            <v>352627195804181116</v>
          </cell>
          <cell r="D88" t="str">
            <v>18760031326</v>
          </cell>
          <cell r="E88" t="str">
            <v>迪坑</v>
          </cell>
          <cell r="F88">
            <v>11.79</v>
          </cell>
        </row>
        <row r="88">
          <cell r="J88">
            <v>70.74</v>
          </cell>
          <cell r="K88" t="str">
            <v>6221840509091632273</v>
          </cell>
          <cell r="L88" t="str">
            <v>连城县农村信用联社塘前信用社</v>
          </cell>
        </row>
        <row r="89">
          <cell r="A89" t="str">
            <v>83</v>
          </cell>
          <cell r="B89" t="str">
            <v>江开亮</v>
          </cell>
          <cell r="C89" t="str">
            <v>352627196906091116</v>
          </cell>
          <cell r="D89" t="str">
            <v>13459712532</v>
          </cell>
          <cell r="E89" t="str">
            <v>迪坑</v>
          </cell>
          <cell r="F89">
            <v>7.47</v>
          </cell>
        </row>
        <row r="89">
          <cell r="J89">
            <v>44.82</v>
          </cell>
          <cell r="K89" t="str">
            <v>6221840509091632323</v>
          </cell>
          <cell r="L89" t="str">
            <v>连城县农村信用联社塘前信用社</v>
          </cell>
        </row>
        <row r="90">
          <cell r="A90" t="str">
            <v>84</v>
          </cell>
          <cell r="B90" t="str">
            <v>江开旺</v>
          </cell>
          <cell r="C90" t="str">
            <v>352627196501041110</v>
          </cell>
          <cell r="D90" t="str">
            <v>15159073429</v>
          </cell>
          <cell r="E90" t="str">
            <v>迪坑</v>
          </cell>
          <cell r="F90">
            <v>9.72</v>
          </cell>
        </row>
        <row r="90">
          <cell r="J90">
            <v>58.32</v>
          </cell>
          <cell r="K90" t="str">
            <v>6221840509091632299</v>
          </cell>
          <cell r="L90" t="str">
            <v>连城县农村信用联社塘前信用社</v>
          </cell>
        </row>
        <row r="91">
          <cell r="A91" t="str">
            <v>85</v>
          </cell>
          <cell r="B91" t="str">
            <v>谢梅娇</v>
          </cell>
          <cell r="C91" t="str">
            <v>352627195411211126</v>
          </cell>
          <cell r="D91" t="str">
            <v>18850851013</v>
          </cell>
          <cell r="E91" t="str">
            <v>迪坑</v>
          </cell>
          <cell r="F91">
            <v>5.58</v>
          </cell>
        </row>
        <row r="91">
          <cell r="J91">
            <v>33.48</v>
          </cell>
          <cell r="K91" t="str">
            <v>6221840509105264279</v>
          </cell>
          <cell r="L91" t="str">
            <v>连城县农村信用联社塘前信用社</v>
          </cell>
        </row>
        <row r="92">
          <cell r="A92" t="str">
            <v>86</v>
          </cell>
          <cell r="B92" t="str">
            <v>江水波</v>
          </cell>
          <cell r="C92" t="str">
            <v>352627195806141118</v>
          </cell>
          <cell r="D92" t="str">
            <v>15159097857</v>
          </cell>
          <cell r="E92" t="str">
            <v>迪坑</v>
          </cell>
          <cell r="F92">
            <v>9.54</v>
          </cell>
        </row>
        <row r="92">
          <cell r="J92">
            <v>57.24</v>
          </cell>
          <cell r="K92" t="str">
            <v>6221840509092283274</v>
          </cell>
          <cell r="L92" t="str">
            <v>连城县农村信用联社塘前信用社</v>
          </cell>
        </row>
        <row r="93">
          <cell r="A93" t="str">
            <v>87</v>
          </cell>
          <cell r="B93" t="str">
            <v>江恒富</v>
          </cell>
          <cell r="C93" t="str">
            <v>352627196305131119</v>
          </cell>
          <cell r="D93" t="str">
            <v>15880628045</v>
          </cell>
          <cell r="E93" t="str">
            <v>迪坑</v>
          </cell>
          <cell r="F93">
            <v>7.2</v>
          </cell>
        </row>
        <row r="93">
          <cell r="J93">
            <v>43.2</v>
          </cell>
          <cell r="K93" t="str">
            <v>6230362509039616379</v>
          </cell>
          <cell r="L93" t="str">
            <v>连城县农村信用联社塘前信用社</v>
          </cell>
        </row>
        <row r="94">
          <cell r="A94" t="str">
            <v>88</v>
          </cell>
          <cell r="B94" t="str">
            <v>江恒生</v>
          </cell>
          <cell r="C94" t="str">
            <v>352627197003261115</v>
          </cell>
          <cell r="D94" t="str">
            <v>13599342174</v>
          </cell>
          <cell r="E94" t="str">
            <v>迪坑</v>
          </cell>
          <cell r="F94">
            <v>16.11</v>
          </cell>
        </row>
        <row r="94">
          <cell r="J94">
            <v>96.66</v>
          </cell>
          <cell r="K94" t="str">
            <v>6221840509091632257</v>
          </cell>
          <cell r="L94" t="str">
            <v>连城县农村信用联社塘前信用社</v>
          </cell>
        </row>
        <row r="95">
          <cell r="A95" t="str">
            <v>89</v>
          </cell>
          <cell r="B95" t="str">
            <v>江湧波</v>
          </cell>
          <cell r="C95" t="str">
            <v>352627195708211135</v>
          </cell>
          <cell r="D95" t="str">
            <v>13328733006</v>
          </cell>
          <cell r="E95" t="str">
            <v>迪坑</v>
          </cell>
          <cell r="F95">
            <v>13.5</v>
          </cell>
        </row>
        <row r="95">
          <cell r="J95">
            <v>81</v>
          </cell>
          <cell r="K95" t="str">
            <v>6230362509017084277</v>
          </cell>
          <cell r="L95" t="str">
            <v>连城县农村信用联社塘前信用社</v>
          </cell>
        </row>
        <row r="96">
          <cell r="A96" t="str">
            <v>90</v>
          </cell>
          <cell r="B96" t="str">
            <v>江祥平</v>
          </cell>
          <cell r="C96" t="str">
            <v>352627197101091113</v>
          </cell>
          <cell r="D96" t="str">
            <v>18759269382</v>
          </cell>
          <cell r="E96" t="str">
            <v>迪坑</v>
          </cell>
          <cell r="F96">
            <v>3.6</v>
          </cell>
        </row>
        <row r="96">
          <cell r="J96">
            <v>21.6</v>
          </cell>
          <cell r="K96" t="str">
            <v>6221840509105264378</v>
          </cell>
          <cell r="L96" t="str">
            <v>连城县农村信用联社塘前信用社</v>
          </cell>
        </row>
        <row r="97">
          <cell r="A97" t="str">
            <v>91</v>
          </cell>
          <cell r="B97" t="str">
            <v>江长寿</v>
          </cell>
          <cell r="C97" t="str">
            <v>352627197003211118</v>
          </cell>
          <cell r="D97" t="str">
            <v>13459710523</v>
          </cell>
          <cell r="E97" t="str">
            <v>迪坑</v>
          </cell>
          <cell r="F97">
            <v>4.86</v>
          </cell>
        </row>
        <row r="97">
          <cell r="J97">
            <v>29.16</v>
          </cell>
          <cell r="K97" t="str">
            <v>6221840509091632570</v>
          </cell>
          <cell r="L97" t="str">
            <v>连城县农村信用联社塘前信用社</v>
          </cell>
        </row>
        <row r="98">
          <cell r="A98" t="str">
            <v>92</v>
          </cell>
          <cell r="B98" t="str">
            <v>江长荣</v>
          </cell>
          <cell r="C98" t="str">
            <v>352627196408271114</v>
          </cell>
          <cell r="D98" t="str">
            <v>18859025338</v>
          </cell>
          <cell r="E98" t="str">
            <v>迪坑</v>
          </cell>
          <cell r="F98">
            <v>11.16</v>
          </cell>
        </row>
        <row r="98">
          <cell r="J98">
            <v>66.96</v>
          </cell>
          <cell r="K98" t="str">
            <v>6221840509091632596</v>
          </cell>
          <cell r="L98" t="str">
            <v>连城县农村信用联社塘前信用社</v>
          </cell>
        </row>
        <row r="99">
          <cell r="A99" t="str">
            <v>93</v>
          </cell>
          <cell r="B99" t="str">
            <v>江祥辉</v>
          </cell>
          <cell r="C99" t="str">
            <v>352627194111191114</v>
          </cell>
          <cell r="D99" t="str">
            <v>13656927095</v>
          </cell>
          <cell r="E99" t="str">
            <v>迪坑</v>
          </cell>
          <cell r="F99">
            <v>5.13</v>
          </cell>
        </row>
        <row r="99">
          <cell r="J99">
            <v>30.78</v>
          </cell>
          <cell r="K99" t="str">
            <v>6221840509091632620</v>
          </cell>
          <cell r="L99" t="str">
            <v>连城县农村信用联社塘前信用社</v>
          </cell>
        </row>
        <row r="100">
          <cell r="A100" t="str">
            <v>94</v>
          </cell>
          <cell r="B100" t="str">
            <v>江祥富</v>
          </cell>
          <cell r="C100" t="str">
            <v>352627196812151114</v>
          </cell>
          <cell r="D100" t="str">
            <v>13799080540</v>
          </cell>
          <cell r="E100" t="str">
            <v>迪坑</v>
          </cell>
          <cell r="F100">
            <v>8.01</v>
          </cell>
        </row>
        <row r="100">
          <cell r="J100">
            <v>48.06</v>
          </cell>
          <cell r="K100" t="str">
            <v>6221840509092283357</v>
          </cell>
          <cell r="L100" t="str">
            <v>连城县农村信用联社塘前信用社</v>
          </cell>
        </row>
        <row r="101">
          <cell r="A101" t="str">
            <v>95</v>
          </cell>
          <cell r="B101" t="str">
            <v>江恒升</v>
          </cell>
          <cell r="C101" t="str">
            <v>352627194203171110</v>
          </cell>
          <cell r="D101">
            <v>15959354787</v>
          </cell>
          <cell r="E101" t="str">
            <v>迪坑</v>
          </cell>
          <cell r="F101">
            <v>7.02</v>
          </cell>
        </row>
        <row r="101">
          <cell r="J101">
            <v>42.12</v>
          </cell>
          <cell r="K101" t="str">
            <v>6221840509091632638</v>
          </cell>
          <cell r="L101" t="str">
            <v>连城县农村信用联社塘前信用社</v>
          </cell>
        </row>
        <row r="102">
          <cell r="A102" t="str">
            <v>96</v>
          </cell>
          <cell r="B102" t="str">
            <v>江祥忠</v>
          </cell>
          <cell r="C102" t="str">
            <v>35262719600615111X</v>
          </cell>
          <cell r="D102" t="str">
            <v>13656927694</v>
          </cell>
          <cell r="E102" t="str">
            <v>迪坑</v>
          </cell>
          <cell r="F102">
            <v>9.45</v>
          </cell>
        </row>
        <row r="102">
          <cell r="J102">
            <v>56.7</v>
          </cell>
          <cell r="K102" t="str">
            <v>6221840509092283373</v>
          </cell>
          <cell r="L102" t="str">
            <v>连城县农村信用联社塘前信用社</v>
          </cell>
        </row>
        <row r="103">
          <cell r="A103" t="str">
            <v>97</v>
          </cell>
          <cell r="B103" t="str">
            <v>江新发</v>
          </cell>
          <cell r="C103" t="str">
            <v>352627197407221152</v>
          </cell>
          <cell r="D103" t="str">
            <v>13685968656</v>
          </cell>
          <cell r="E103" t="str">
            <v>迪坑</v>
          </cell>
          <cell r="F103">
            <v>13.95</v>
          </cell>
        </row>
        <row r="103">
          <cell r="J103">
            <v>83.7</v>
          </cell>
          <cell r="K103" t="str">
            <v>6221840509091632539</v>
          </cell>
          <cell r="L103" t="str">
            <v>连城县农村信用联社塘前信用社</v>
          </cell>
        </row>
        <row r="104">
          <cell r="A104" t="str">
            <v>98</v>
          </cell>
          <cell r="B104" t="str">
            <v>江兰发</v>
          </cell>
          <cell r="C104" t="str">
            <v>35262719651113111X</v>
          </cell>
          <cell r="D104" t="str">
            <v>13459750496</v>
          </cell>
          <cell r="E104" t="str">
            <v>迪坑</v>
          </cell>
          <cell r="F104">
            <v>22.14</v>
          </cell>
        </row>
        <row r="104">
          <cell r="J104">
            <v>132.84</v>
          </cell>
          <cell r="K104" t="str">
            <v>6221840509091632588</v>
          </cell>
          <cell r="L104" t="str">
            <v>连城县农村信用联社塘前信用社</v>
          </cell>
        </row>
        <row r="105">
          <cell r="A105" t="str">
            <v>99</v>
          </cell>
          <cell r="B105" t="str">
            <v>江义</v>
          </cell>
          <cell r="C105" t="str">
            <v>352627197204191117</v>
          </cell>
          <cell r="D105" t="str">
            <v>13959469207</v>
          </cell>
          <cell r="E105" t="str">
            <v>迪坑</v>
          </cell>
          <cell r="F105">
            <v>6.3</v>
          </cell>
        </row>
        <row r="105">
          <cell r="J105">
            <v>37.8</v>
          </cell>
          <cell r="K105" t="str">
            <v>9090824010100100025067</v>
          </cell>
          <cell r="L105" t="str">
            <v>连城县农村信用联社塘前信用社</v>
          </cell>
        </row>
        <row r="106">
          <cell r="A106" t="str">
            <v>100</v>
          </cell>
          <cell r="B106" t="str">
            <v>江火旺</v>
          </cell>
          <cell r="C106" t="str">
            <v>352627195504131117</v>
          </cell>
          <cell r="D106" t="str">
            <v>15960922379</v>
          </cell>
          <cell r="E106" t="str">
            <v>迪坑</v>
          </cell>
          <cell r="F106">
            <v>10.53</v>
          </cell>
        </row>
        <row r="106">
          <cell r="J106">
            <v>63.18</v>
          </cell>
          <cell r="K106" t="str">
            <v>6221840509091632786</v>
          </cell>
          <cell r="L106" t="str">
            <v>连城县农村信用联社塘前信用社</v>
          </cell>
        </row>
        <row r="107">
          <cell r="A107" t="str">
            <v>101</v>
          </cell>
          <cell r="B107" t="str">
            <v>江木生</v>
          </cell>
          <cell r="C107" t="str">
            <v>352627196303171117</v>
          </cell>
          <cell r="D107" t="str">
            <v>15206011548</v>
          </cell>
          <cell r="E107" t="str">
            <v>迪坑</v>
          </cell>
          <cell r="F107">
            <v>13.95</v>
          </cell>
        </row>
        <row r="107">
          <cell r="J107">
            <v>83.7</v>
          </cell>
          <cell r="K107" t="str">
            <v>6221840509091632778</v>
          </cell>
          <cell r="L107" t="str">
            <v>连城县农村信用联社塘前信用社</v>
          </cell>
        </row>
        <row r="108">
          <cell r="A108" t="str">
            <v>102</v>
          </cell>
          <cell r="B108" t="str">
            <v>江财林</v>
          </cell>
          <cell r="C108" t="str">
            <v>352627194810071111</v>
          </cell>
          <cell r="D108" t="str">
            <v>13950885812</v>
          </cell>
          <cell r="E108" t="str">
            <v>迪坑</v>
          </cell>
          <cell r="F108">
            <v>8.37</v>
          </cell>
        </row>
        <row r="108">
          <cell r="J108">
            <v>50.22</v>
          </cell>
          <cell r="K108" t="str">
            <v>6221840509091632927</v>
          </cell>
          <cell r="L108" t="str">
            <v>连城县农村信用联社塘前信用社</v>
          </cell>
        </row>
        <row r="109">
          <cell r="A109" t="str">
            <v>103</v>
          </cell>
          <cell r="B109" t="str">
            <v>江火春</v>
          </cell>
          <cell r="C109" t="str">
            <v>352627197203281110</v>
          </cell>
          <cell r="D109">
            <v>13685975725</v>
          </cell>
          <cell r="E109" t="str">
            <v>迪坑</v>
          </cell>
          <cell r="F109">
            <v>14.4</v>
          </cell>
        </row>
        <row r="109">
          <cell r="J109">
            <v>86.4</v>
          </cell>
          <cell r="K109" t="str">
            <v>6221840509091632737</v>
          </cell>
          <cell r="L109" t="str">
            <v>连城县农村信用联社塘前信用社</v>
          </cell>
        </row>
        <row r="110">
          <cell r="A110" t="str">
            <v>104</v>
          </cell>
          <cell r="B110" t="str">
            <v>江金儒</v>
          </cell>
          <cell r="C110" t="str">
            <v>352627195502091115</v>
          </cell>
          <cell r="D110" t="str">
            <v>15206019683</v>
          </cell>
          <cell r="E110" t="str">
            <v>迪坑</v>
          </cell>
          <cell r="F110">
            <v>3.96</v>
          </cell>
        </row>
        <row r="110">
          <cell r="J110">
            <v>23.76</v>
          </cell>
          <cell r="K110" t="str">
            <v>6230362509001333391</v>
          </cell>
          <cell r="L110" t="str">
            <v>连城县农村信用联社塘前信用社</v>
          </cell>
        </row>
        <row r="111">
          <cell r="A111" t="str">
            <v>105</v>
          </cell>
          <cell r="B111" t="str">
            <v>江忠平</v>
          </cell>
          <cell r="C111" t="str">
            <v>352627195808091118</v>
          </cell>
          <cell r="D111" t="str">
            <v>13959453705</v>
          </cell>
          <cell r="E111" t="str">
            <v>迪坑</v>
          </cell>
          <cell r="F111">
            <v>4.05</v>
          </cell>
        </row>
        <row r="111">
          <cell r="J111">
            <v>24.3</v>
          </cell>
          <cell r="K111" t="str">
            <v>6221840509091632836</v>
          </cell>
          <cell r="L111" t="str">
            <v>连城县农村信用联社塘前信用社</v>
          </cell>
        </row>
        <row r="112">
          <cell r="A112" t="str">
            <v>106</v>
          </cell>
          <cell r="B112" t="str">
            <v>江荣华</v>
          </cell>
          <cell r="C112" t="str">
            <v>350825198409251110</v>
          </cell>
          <cell r="D112">
            <v>15280839190</v>
          </cell>
          <cell r="E112" t="str">
            <v>迪坑</v>
          </cell>
          <cell r="F112">
            <v>4.41</v>
          </cell>
        </row>
        <row r="112">
          <cell r="J112">
            <v>26.46</v>
          </cell>
          <cell r="K112" t="str">
            <v>6221840509105264477</v>
          </cell>
          <cell r="L112" t="str">
            <v>连城县农村信用联社塘前信用社</v>
          </cell>
        </row>
        <row r="113">
          <cell r="A113" t="str">
            <v>107</v>
          </cell>
          <cell r="B113" t="str">
            <v>钱顺群</v>
          </cell>
          <cell r="C113" t="str">
            <v>352627195506201123</v>
          </cell>
          <cell r="D113" t="str">
            <v>05978963968</v>
          </cell>
          <cell r="E113" t="str">
            <v>迪坑</v>
          </cell>
          <cell r="F113">
            <v>6.66</v>
          </cell>
        </row>
        <row r="113">
          <cell r="J113">
            <v>39.96</v>
          </cell>
          <cell r="K113" t="str">
            <v>6221840509091632802</v>
          </cell>
          <cell r="L113" t="str">
            <v>连城县农村信用联社塘前信用社</v>
          </cell>
        </row>
        <row r="114">
          <cell r="A114" t="str">
            <v>108</v>
          </cell>
          <cell r="B114" t="str">
            <v>江炳林</v>
          </cell>
          <cell r="C114" t="str">
            <v>352627197311221115</v>
          </cell>
          <cell r="D114" t="str">
            <v>13950824972</v>
          </cell>
          <cell r="E114" t="str">
            <v>迪坑</v>
          </cell>
          <cell r="F114">
            <v>11.52</v>
          </cell>
        </row>
        <row r="114">
          <cell r="J114">
            <v>69.12</v>
          </cell>
          <cell r="K114" t="str">
            <v>6221840509091632745</v>
          </cell>
          <cell r="L114" t="str">
            <v>连城县农村信用联社塘前信用社</v>
          </cell>
        </row>
        <row r="115">
          <cell r="A115" t="str">
            <v>109</v>
          </cell>
          <cell r="B115" t="str">
            <v>江宗保</v>
          </cell>
          <cell r="C115" t="str">
            <v>352627196304041111</v>
          </cell>
          <cell r="D115">
            <v>18259489849</v>
          </cell>
          <cell r="E115" t="str">
            <v>迪坑</v>
          </cell>
          <cell r="F115">
            <v>5.04</v>
          </cell>
        </row>
        <row r="115">
          <cell r="J115">
            <v>30.24</v>
          </cell>
          <cell r="K115" t="str">
            <v>6221840509091632794</v>
          </cell>
          <cell r="L115" t="str">
            <v>连城县农村信用联社塘前信用社</v>
          </cell>
        </row>
        <row r="116">
          <cell r="A116" t="str">
            <v>110</v>
          </cell>
          <cell r="B116" t="str">
            <v>李香群</v>
          </cell>
          <cell r="C116" t="str">
            <v>352627194702091123</v>
          </cell>
          <cell r="D116" t="str">
            <v>15160686928</v>
          </cell>
          <cell r="E116" t="str">
            <v>迪坑</v>
          </cell>
          <cell r="F116">
            <v>4.14</v>
          </cell>
        </row>
        <row r="116">
          <cell r="J116">
            <v>24.84</v>
          </cell>
          <cell r="K116" t="str">
            <v>	6221840509105264444</v>
          </cell>
          <cell r="L116" t="str">
            <v>连城县农村信用联社塘前信用社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3查验表"/>
      <sheetName val="4查验报告单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连城县塘前乡罗地村民委员会</v>
          </cell>
        </row>
        <row r="5">
          <cell r="C5" t="str">
            <v>连城县塘前乡罗地村民委员会赖远生、赖荣生等175户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赖远生</v>
          </cell>
          <cell r="C7" t="str">
            <v>352627196804121118</v>
          </cell>
          <cell r="D7" t="str">
            <v>15080220192</v>
          </cell>
          <cell r="E7" t="str">
            <v>罗地</v>
          </cell>
          <cell r="F7">
            <v>5.67</v>
          </cell>
        </row>
        <row r="7">
          <cell r="J7">
            <v>34.02</v>
          </cell>
          <cell r="K7" t="str">
            <v>6221840509092283746</v>
          </cell>
          <cell r="L7" t="str">
            <v>连城县农村信用联社塘前信用社</v>
          </cell>
        </row>
        <row r="8">
          <cell r="A8" t="str">
            <v>2</v>
          </cell>
          <cell r="B8" t="str">
            <v>赖栋昌</v>
          </cell>
          <cell r="C8" t="str">
            <v>350825198902091130</v>
          </cell>
          <cell r="D8">
            <v>13459713089</v>
          </cell>
          <cell r="E8" t="str">
            <v>罗地</v>
          </cell>
          <cell r="F8">
            <v>2.07</v>
          </cell>
        </row>
        <row r="8">
          <cell r="J8">
            <v>12.42</v>
          </cell>
          <cell r="K8" t="str">
            <v>6230362509001333540</v>
          </cell>
          <cell r="L8" t="str">
            <v>连城县农村信用联社塘前信用社</v>
          </cell>
        </row>
        <row r="9">
          <cell r="A9" t="str">
            <v>3</v>
          </cell>
          <cell r="B9" t="str">
            <v>赖荣生</v>
          </cell>
          <cell r="C9" t="str">
            <v>352627195506281119</v>
          </cell>
          <cell r="D9">
            <v>15159082829</v>
          </cell>
          <cell r="E9" t="str">
            <v>罗地</v>
          </cell>
          <cell r="F9">
            <v>2.07</v>
          </cell>
        </row>
        <row r="9">
          <cell r="J9">
            <v>12.42</v>
          </cell>
          <cell r="K9" t="str">
            <v>6221840509092283753</v>
          </cell>
          <cell r="L9" t="str">
            <v>连城县农村信用联社塘前信用社</v>
          </cell>
        </row>
        <row r="10">
          <cell r="A10" t="str">
            <v>4</v>
          </cell>
          <cell r="B10" t="str">
            <v>赖水生</v>
          </cell>
          <cell r="C10" t="str">
            <v>352627197703081115</v>
          </cell>
          <cell r="D10">
            <v>15059095632</v>
          </cell>
          <cell r="E10" t="str">
            <v>罗地</v>
          </cell>
          <cell r="F10">
            <v>1.62</v>
          </cell>
        </row>
        <row r="10">
          <cell r="J10">
            <v>9.72</v>
          </cell>
          <cell r="K10" t="str">
            <v>6221840509091634592</v>
          </cell>
          <cell r="L10" t="str">
            <v>连城县农村信用联社塘前信用社</v>
          </cell>
        </row>
        <row r="11">
          <cell r="A11" t="str">
            <v>5</v>
          </cell>
          <cell r="B11" t="str">
            <v>赖升福</v>
          </cell>
          <cell r="C11" t="str">
            <v>352627195806031111</v>
          </cell>
          <cell r="D11" t="str">
            <v>18396311856</v>
          </cell>
          <cell r="E11" t="str">
            <v>罗地</v>
          </cell>
          <cell r="F11">
            <v>2.88</v>
          </cell>
        </row>
        <row r="11">
          <cell r="J11">
            <v>17.28</v>
          </cell>
          <cell r="K11" t="str">
            <v>6221840509091634675</v>
          </cell>
          <cell r="L11" t="str">
            <v>连城县农村信用联社塘前信用社</v>
          </cell>
        </row>
        <row r="12">
          <cell r="A12" t="str">
            <v>6</v>
          </cell>
          <cell r="B12" t="str">
            <v>赖保福</v>
          </cell>
          <cell r="C12" t="str">
            <v>352627197710161113</v>
          </cell>
          <cell r="D12">
            <v>15959736797</v>
          </cell>
          <cell r="E12" t="str">
            <v>罗地</v>
          </cell>
          <cell r="F12">
            <v>64.8</v>
          </cell>
        </row>
        <row r="12">
          <cell r="J12">
            <v>388.8</v>
          </cell>
          <cell r="K12" t="str">
            <v>6221840509091634642</v>
          </cell>
          <cell r="L12" t="str">
            <v>连城县农村信用联社塘前信用社</v>
          </cell>
        </row>
        <row r="13">
          <cell r="A13" t="str">
            <v>7</v>
          </cell>
          <cell r="B13" t="str">
            <v>赖佑昌</v>
          </cell>
          <cell r="C13" t="str">
            <v>352627195509181113</v>
          </cell>
          <cell r="D13" t="str">
            <v>15206013423</v>
          </cell>
          <cell r="E13" t="str">
            <v>罗地</v>
          </cell>
          <cell r="F13">
            <v>4.86</v>
          </cell>
        </row>
        <row r="13">
          <cell r="J13">
            <v>29.16</v>
          </cell>
          <cell r="K13" t="str">
            <v>6221840509091634709</v>
          </cell>
          <cell r="L13" t="str">
            <v>连城县农村信用联社塘前信用社</v>
          </cell>
        </row>
        <row r="14">
          <cell r="A14" t="str">
            <v>8</v>
          </cell>
          <cell r="B14" t="str">
            <v>赖土生</v>
          </cell>
          <cell r="C14" t="str">
            <v>352627195607191112</v>
          </cell>
          <cell r="D14" t="str">
            <v>14705079390</v>
          </cell>
          <cell r="E14" t="str">
            <v>罗地</v>
          </cell>
          <cell r="F14">
            <v>4.05</v>
          </cell>
        </row>
        <row r="14">
          <cell r="J14">
            <v>24.3</v>
          </cell>
          <cell r="K14" t="str">
            <v>6221840509091634790</v>
          </cell>
          <cell r="L14" t="str">
            <v>连城县农村信用联社塘前信用社</v>
          </cell>
        </row>
        <row r="15">
          <cell r="A15" t="str">
            <v>9</v>
          </cell>
          <cell r="B15" t="str">
            <v>罗小梅</v>
          </cell>
          <cell r="C15" t="str">
            <v>350825199502031125</v>
          </cell>
          <cell r="D15">
            <v>18250064937</v>
          </cell>
          <cell r="E15" t="str">
            <v>罗地</v>
          </cell>
          <cell r="F15">
            <v>4.86</v>
          </cell>
        </row>
        <row r="15">
          <cell r="J15">
            <v>29.16</v>
          </cell>
          <cell r="K15" t="str">
            <v>6221840509105265276</v>
          </cell>
          <cell r="L15" t="str">
            <v>连城县农村信用联社塘前信用社</v>
          </cell>
        </row>
        <row r="16">
          <cell r="A16" t="str">
            <v>10</v>
          </cell>
          <cell r="B16" t="str">
            <v>赖生福</v>
          </cell>
          <cell r="C16" t="str">
            <v>352627197105141114</v>
          </cell>
          <cell r="D16" t="str">
            <v>13605900867</v>
          </cell>
          <cell r="E16" t="str">
            <v>罗地</v>
          </cell>
          <cell r="F16">
            <v>2.43</v>
          </cell>
        </row>
        <row r="16">
          <cell r="J16">
            <v>14.58</v>
          </cell>
          <cell r="K16" t="str">
            <v>6221840509091634626</v>
          </cell>
          <cell r="L16" t="str">
            <v>连城县农村信用联社塘前信用社</v>
          </cell>
        </row>
        <row r="17">
          <cell r="A17" t="str">
            <v>11</v>
          </cell>
          <cell r="B17" t="str">
            <v>赖晓辉</v>
          </cell>
          <cell r="C17" t="str">
            <v>352627197102281111</v>
          </cell>
          <cell r="D17">
            <v>13779926841</v>
          </cell>
          <cell r="E17" t="str">
            <v>罗地</v>
          </cell>
          <cell r="F17">
            <v>3.24</v>
          </cell>
        </row>
        <row r="17">
          <cell r="J17">
            <v>19.44</v>
          </cell>
          <cell r="K17" t="str">
            <v>6221840509091634600</v>
          </cell>
          <cell r="L17" t="str">
            <v>连城县农村信用联社塘前信用社</v>
          </cell>
        </row>
        <row r="18">
          <cell r="A18" t="str">
            <v>12</v>
          </cell>
          <cell r="B18" t="str">
            <v>赖王彪</v>
          </cell>
          <cell r="C18" t="str">
            <v>352627198006071119</v>
          </cell>
          <cell r="D18" t="str">
            <v>15160661082</v>
          </cell>
          <cell r="E18" t="str">
            <v>罗地</v>
          </cell>
          <cell r="F18">
            <v>5.31</v>
          </cell>
        </row>
        <row r="18">
          <cell r="J18">
            <v>31.86</v>
          </cell>
          <cell r="K18" t="str">
            <v>6230361109130470395</v>
          </cell>
          <cell r="L18" t="str">
            <v>连城县农村信用联社塘前信用社</v>
          </cell>
        </row>
        <row r="19">
          <cell r="A19" t="str">
            <v>13</v>
          </cell>
          <cell r="B19" t="str">
            <v>赖德忠</v>
          </cell>
          <cell r="C19" t="str">
            <v>352627195603091114</v>
          </cell>
          <cell r="D19">
            <v>18250036490</v>
          </cell>
          <cell r="E19" t="str">
            <v>罗地</v>
          </cell>
          <cell r="F19">
            <v>4.05</v>
          </cell>
        </row>
        <row r="19">
          <cell r="J19">
            <v>24.3</v>
          </cell>
          <cell r="K19" t="str">
            <v>6221840509091634758</v>
          </cell>
          <cell r="L19" t="str">
            <v>连城县农村信用联社塘前信用社</v>
          </cell>
        </row>
        <row r="20">
          <cell r="A20" t="str">
            <v>14</v>
          </cell>
          <cell r="B20" t="str">
            <v>赖源隆</v>
          </cell>
          <cell r="C20" t="str">
            <v>350825198508261111</v>
          </cell>
          <cell r="D20">
            <v>15259230116</v>
          </cell>
          <cell r="E20" t="str">
            <v>罗地</v>
          </cell>
          <cell r="F20">
            <v>3.24</v>
          </cell>
        </row>
        <row r="20">
          <cell r="J20">
            <v>19.44</v>
          </cell>
          <cell r="K20" t="str">
            <v>9090824010100100029474</v>
          </cell>
          <cell r="L20" t="str">
            <v>连城县农村信用联社塘前信用社</v>
          </cell>
        </row>
        <row r="21">
          <cell r="A21" t="str">
            <v>15</v>
          </cell>
          <cell r="B21" t="str">
            <v>赖应溪</v>
          </cell>
          <cell r="C21" t="str">
            <v>352627197205061111</v>
          </cell>
          <cell r="D21">
            <v>13656029979</v>
          </cell>
          <cell r="E21" t="str">
            <v>罗地</v>
          </cell>
          <cell r="F21">
            <v>3.24</v>
          </cell>
        </row>
        <row r="21">
          <cell r="J21">
            <v>19.44</v>
          </cell>
          <cell r="K21" t="str">
            <v>9090824010100100029483</v>
          </cell>
          <cell r="L21" t="str">
            <v>连城县农村信用联社塘前信用社</v>
          </cell>
        </row>
        <row r="22">
          <cell r="A22" t="str">
            <v>16</v>
          </cell>
          <cell r="B22" t="str">
            <v>赖应河</v>
          </cell>
          <cell r="C22" t="str">
            <v>352627196410291114</v>
          </cell>
          <cell r="D22">
            <v>18250037661</v>
          </cell>
          <cell r="E22" t="str">
            <v>罗地</v>
          </cell>
          <cell r="F22">
            <v>3.24</v>
          </cell>
        </row>
        <row r="22">
          <cell r="J22">
            <v>19.44</v>
          </cell>
          <cell r="K22" t="str">
            <v>6230362509043439040</v>
          </cell>
          <cell r="L22" t="str">
            <v>连城县农村信用联社塘前信用社</v>
          </cell>
        </row>
        <row r="23">
          <cell r="A23" t="str">
            <v>17</v>
          </cell>
          <cell r="B23" t="str">
            <v>罗春兰</v>
          </cell>
          <cell r="C23" t="str">
            <v>352627197003241122</v>
          </cell>
          <cell r="D23">
            <v>15716029201</v>
          </cell>
          <cell r="E23" t="str">
            <v>罗地</v>
          </cell>
          <cell r="F23">
            <v>1.62</v>
          </cell>
        </row>
        <row r="23">
          <cell r="J23">
            <v>9.72</v>
          </cell>
          <cell r="K23" t="str">
            <v>6221840509105265243</v>
          </cell>
          <cell r="L23" t="str">
            <v>连城县农村信用联社塘前信用社</v>
          </cell>
        </row>
        <row r="24">
          <cell r="A24" t="str">
            <v>18</v>
          </cell>
          <cell r="B24" t="str">
            <v>肖新凤</v>
          </cell>
          <cell r="C24" t="str">
            <v>352627195612051122</v>
          </cell>
          <cell r="D24">
            <v>15860117540</v>
          </cell>
          <cell r="E24" t="str">
            <v>罗地</v>
          </cell>
          <cell r="F24">
            <v>3.24</v>
          </cell>
        </row>
        <row r="24">
          <cell r="J24">
            <v>19.44</v>
          </cell>
          <cell r="K24" t="str">
            <v>6221840509105265193</v>
          </cell>
          <cell r="L24" t="str">
            <v>连城县农村信用联社塘前信用社</v>
          </cell>
        </row>
        <row r="25">
          <cell r="A25" t="str">
            <v>19</v>
          </cell>
          <cell r="B25" t="str">
            <v>赖华锋</v>
          </cell>
          <cell r="C25" t="str">
            <v>350825198310021139</v>
          </cell>
          <cell r="D25">
            <v>15259859835</v>
          </cell>
          <cell r="E25" t="str">
            <v>罗地</v>
          </cell>
          <cell r="F25">
            <v>3.24</v>
          </cell>
        </row>
        <row r="25">
          <cell r="J25">
            <v>19.44</v>
          </cell>
          <cell r="K25" t="str">
            <v>6221840509091634543</v>
          </cell>
          <cell r="L25" t="str">
            <v>连城县农村信用联社塘前信用社</v>
          </cell>
        </row>
        <row r="26">
          <cell r="A26" t="str">
            <v>20</v>
          </cell>
          <cell r="B26" t="str">
            <v>陈曲群</v>
          </cell>
          <cell r="C26" t="str">
            <v>352627194701161126</v>
          </cell>
          <cell r="D26">
            <v>15159082829</v>
          </cell>
          <cell r="E26" t="str">
            <v>罗地</v>
          </cell>
          <cell r="F26">
            <v>4.05</v>
          </cell>
        </row>
        <row r="26">
          <cell r="J26">
            <v>24.3</v>
          </cell>
          <cell r="K26" t="str">
            <v>6221840509091634840</v>
          </cell>
          <cell r="L26" t="str">
            <v>连城县农村信用联社塘前信用社</v>
          </cell>
        </row>
        <row r="27">
          <cell r="A27" t="str">
            <v>21</v>
          </cell>
          <cell r="B27" t="str">
            <v>赖德文</v>
          </cell>
          <cell r="C27" t="str">
            <v>352627195310241115</v>
          </cell>
          <cell r="D27">
            <v>15159082829</v>
          </cell>
          <cell r="E27" t="str">
            <v>罗地</v>
          </cell>
          <cell r="F27">
            <v>4.05</v>
          </cell>
        </row>
        <row r="27">
          <cell r="J27">
            <v>24.3</v>
          </cell>
          <cell r="K27" t="str">
            <v>6221840509092283720</v>
          </cell>
          <cell r="L27" t="str">
            <v>连城县农村信用联社塘前信用社</v>
          </cell>
        </row>
        <row r="28">
          <cell r="A28" t="str">
            <v>22</v>
          </cell>
          <cell r="B28" t="str">
            <v>赖招清</v>
          </cell>
          <cell r="C28" t="str">
            <v>352627195301091127</v>
          </cell>
          <cell r="D28">
            <v>13779926841</v>
          </cell>
          <cell r="E28" t="str">
            <v>罗地</v>
          </cell>
          <cell r="F28">
            <v>1.62</v>
          </cell>
        </row>
        <row r="28">
          <cell r="J28">
            <v>9.72</v>
          </cell>
          <cell r="K28" t="str">
            <v>6221840509091634857</v>
          </cell>
          <cell r="L28" t="str">
            <v>连城县农村信用联社塘前信用社</v>
          </cell>
        </row>
        <row r="29">
          <cell r="A29" t="str">
            <v>23</v>
          </cell>
          <cell r="B29" t="str">
            <v>赖金生</v>
          </cell>
          <cell r="C29" t="str">
            <v>352627196503091111</v>
          </cell>
          <cell r="D29">
            <v>13459713099</v>
          </cell>
          <cell r="E29" t="str">
            <v>罗地</v>
          </cell>
          <cell r="F29">
            <v>3.24</v>
          </cell>
        </row>
        <row r="29">
          <cell r="J29">
            <v>19.44</v>
          </cell>
          <cell r="K29" t="str">
            <v>6221840509091634733</v>
          </cell>
          <cell r="L29" t="str">
            <v>连城县农村信用联社塘前信用社</v>
          </cell>
        </row>
        <row r="30">
          <cell r="A30" t="str">
            <v>24</v>
          </cell>
          <cell r="B30" t="str">
            <v>赖土福</v>
          </cell>
          <cell r="C30" t="str">
            <v>352627195608281136</v>
          </cell>
          <cell r="D30">
            <v>15159237761</v>
          </cell>
          <cell r="E30" t="str">
            <v>罗地</v>
          </cell>
          <cell r="F30">
            <v>2.43</v>
          </cell>
        </row>
        <row r="30">
          <cell r="J30">
            <v>14.58</v>
          </cell>
          <cell r="K30" t="str">
            <v>6221840509091634808</v>
          </cell>
          <cell r="L30" t="str">
            <v>连城县农村信用联社塘前信用社</v>
          </cell>
        </row>
        <row r="31">
          <cell r="A31" t="str">
            <v>25</v>
          </cell>
          <cell r="B31" t="str">
            <v>赖土生</v>
          </cell>
          <cell r="C31" t="str">
            <v>352627196507251119</v>
          </cell>
          <cell r="D31" t="str">
            <v>15880623085</v>
          </cell>
          <cell r="E31" t="str">
            <v>罗地</v>
          </cell>
          <cell r="F31">
            <v>1.62</v>
          </cell>
        </row>
        <row r="31">
          <cell r="J31">
            <v>9.72</v>
          </cell>
          <cell r="K31" t="str">
            <v>6221840509091635391</v>
          </cell>
          <cell r="L31" t="str">
            <v>连城县农村信用联社塘前信用社</v>
          </cell>
        </row>
        <row r="32">
          <cell r="A32" t="str">
            <v>26</v>
          </cell>
          <cell r="B32" t="str">
            <v>赖水辉</v>
          </cell>
          <cell r="C32" t="str">
            <v>352627196606301118</v>
          </cell>
          <cell r="D32">
            <v>18859287958</v>
          </cell>
          <cell r="E32" t="str">
            <v>罗地</v>
          </cell>
          <cell r="F32">
            <v>1.62</v>
          </cell>
        </row>
        <row r="32">
          <cell r="J32">
            <v>9.72</v>
          </cell>
          <cell r="K32" t="str">
            <v>6221840509091635292</v>
          </cell>
          <cell r="L32" t="str">
            <v>连城县农村信用联社塘前信用社</v>
          </cell>
        </row>
        <row r="33">
          <cell r="A33" t="str">
            <v>27</v>
          </cell>
          <cell r="B33" t="str">
            <v>赖火群</v>
          </cell>
          <cell r="C33" t="str">
            <v>35262719680209112X</v>
          </cell>
          <cell r="D33">
            <v>18005978565</v>
          </cell>
          <cell r="E33" t="str">
            <v>罗地</v>
          </cell>
          <cell r="F33">
            <v>1.62</v>
          </cell>
        </row>
        <row r="33">
          <cell r="J33">
            <v>9.72</v>
          </cell>
          <cell r="K33" t="str">
            <v>6221840509091635417</v>
          </cell>
          <cell r="L33" t="str">
            <v>连城县农村信用联社塘前信用社</v>
          </cell>
        </row>
        <row r="34">
          <cell r="A34" t="str">
            <v>28</v>
          </cell>
          <cell r="B34" t="str">
            <v>赖永贵</v>
          </cell>
          <cell r="C34" t="str">
            <v>352627197603141133</v>
          </cell>
          <cell r="D34">
            <v>18750520756</v>
          </cell>
          <cell r="E34" t="str">
            <v>罗地</v>
          </cell>
          <cell r="F34">
            <v>45.36</v>
          </cell>
        </row>
        <row r="34">
          <cell r="J34">
            <v>272.16</v>
          </cell>
          <cell r="K34" t="str">
            <v>9090824010100100011474</v>
          </cell>
          <cell r="L34" t="str">
            <v>连城县农村信用联社塘前信用社</v>
          </cell>
        </row>
        <row r="35">
          <cell r="A35" t="str">
            <v>29</v>
          </cell>
          <cell r="B35" t="str">
            <v>赖付生</v>
          </cell>
          <cell r="C35" t="str">
            <v>352627196504041116</v>
          </cell>
          <cell r="D35">
            <v>18250753505</v>
          </cell>
          <cell r="E35" t="str">
            <v>罗地</v>
          </cell>
          <cell r="F35">
            <v>1.62</v>
          </cell>
        </row>
        <row r="35">
          <cell r="J35">
            <v>9.72</v>
          </cell>
          <cell r="K35" t="str">
            <v>6221840509091634741</v>
          </cell>
          <cell r="L35" t="str">
            <v>连城县农村信用联社塘前信用社</v>
          </cell>
        </row>
        <row r="36">
          <cell r="A36" t="str">
            <v>30</v>
          </cell>
          <cell r="B36" t="str">
            <v>赖文跃</v>
          </cell>
          <cell r="C36" t="str">
            <v>352627195810141110</v>
          </cell>
          <cell r="D36" t="str">
            <v>15259709609</v>
          </cell>
          <cell r="E36" t="str">
            <v>罗地</v>
          </cell>
          <cell r="F36">
            <v>4.86</v>
          </cell>
        </row>
        <row r="36">
          <cell r="J36">
            <v>29.16</v>
          </cell>
          <cell r="K36" t="str">
            <v>6221840509091634774</v>
          </cell>
          <cell r="L36" t="str">
            <v>连城县农村信用联社塘前信用社</v>
          </cell>
        </row>
        <row r="37">
          <cell r="A37" t="str">
            <v>31</v>
          </cell>
          <cell r="B37" t="str">
            <v>赖宗火</v>
          </cell>
          <cell r="C37" t="str">
            <v>352627197602171111</v>
          </cell>
          <cell r="D37">
            <v>13159201198</v>
          </cell>
          <cell r="E37" t="str">
            <v>罗地</v>
          </cell>
          <cell r="F37">
            <v>1.62</v>
          </cell>
        </row>
        <row r="37">
          <cell r="J37">
            <v>9.72</v>
          </cell>
          <cell r="K37" t="str">
            <v>6221840509091635151</v>
          </cell>
          <cell r="L37" t="str">
            <v>连城县农村信用联社塘前信用社</v>
          </cell>
        </row>
        <row r="38">
          <cell r="A38" t="str">
            <v>32</v>
          </cell>
          <cell r="B38" t="str">
            <v>赖兴旺</v>
          </cell>
          <cell r="C38" t="str">
            <v>352627195112141113</v>
          </cell>
          <cell r="D38" t="str">
            <v>13859554136</v>
          </cell>
          <cell r="E38" t="str">
            <v>罗地</v>
          </cell>
          <cell r="F38">
            <v>1.62</v>
          </cell>
        </row>
        <row r="38">
          <cell r="J38">
            <v>9.72</v>
          </cell>
          <cell r="K38" t="str">
            <v>6221840509091635466</v>
          </cell>
          <cell r="L38" t="str">
            <v>连城县农村信用联社塘前信用社</v>
          </cell>
        </row>
        <row r="39">
          <cell r="A39" t="str">
            <v>33</v>
          </cell>
          <cell r="B39" t="str">
            <v>赖德洪</v>
          </cell>
          <cell r="C39" t="str">
            <v>352627195012201115</v>
          </cell>
          <cell r="D39" t="str">
            <v>18054871059</v>
          </cell>
          <cell r="E39" t="str">
            <v>罗地</v>
          </cell>
          <cell r="F39">
            <v>3.69</v>
          </cell>
        </row>
        <row r="39">
          <cell r="J39">
            <v>22.14</v>
          </cell>
          <cell r="K39" t="str">
            <v>6221840509105265482</v>
          </cell>
          <cell r="L39" t="str">
            <v>连城县农村信用联社塘前信用社</v>
          </cell>
        </row>
        <row r="40">
          <cell r="A40" t="str">
            <v>34</v>
          </cell>
          <cell r="B40" t="str">
            <v>赖火贵</v>
          </cell>
          <cell r="C40" t="str">
            <v>350825198108181112</v>
          </cell>
          <cell r="D40">
            <v>15960303019</v>
          </cell>
          <cell r="E40" t="str">
            <v>罗地</v>
          </cell>
          <cell r="F40">
            <v>1.62</v>
          </cell>
        </row>
        <row r="40">
          <cell r="J40">
            <v>9.72</v>
          </cell>
          <cell r="K40" t="str">
            <v>6221840509091635078</v>
          </cell>
          <cell r="L40" t="str">
            <v>连城县农村信用联社塘前信用社</v>
          </cell>
        </row>
        <row r="41">
          <cell r="A41" t="str">
            <v>35</v>
          </cell>
          <cell r="B41" t="str">
            <v>罗寿姬</v>
          </cell>
          <cell r="C41" t="str">
            <v>352627194812211149</v>
          </cell>
          <cell r="D41">
            <v>13559318003</v>
          </cell>
          <cell r="E41" t="str">
            <v>罗地</v>
          </cell>
          <cell r="F41">
            <v>1.62</v>
          </cell>
        </row>
        <row r="41">
          <cell r="J41">
            <v>9.72</v>
          </cell>
          <cell r="K41" t="str">
            <v>6221840509091635565</v>
          </cell>
          <cell r="L41" t="str">
            <v>连城县农村信用联社塘前信用社</v>
          </cell>
        </row>
        <row r="42">
          <cell r="A42" t="str">
            <v>36</v>
          </cell>
          <cell r="B42" t="str">
            <v>赖文贵</v>
          </cell>
          <cell r="C42" t="str">
            <v>352627196210051116</v>
          </cell>
          <cell r="D42" t="str">
            <v>15059993486</v>
          </cell>
          <cell r="E42" t="str">
            <v>罗地</v>
          </cell>
          <cell r="F42">
            <v>0.81</v>
          </cell>
        </row>
        <row r="42">
          <cell r="J42">
            <v>4.86</v>
          </cell>
          <cell r="K42" t="str">
            <v>6221840509092283845</v>
          </cell>
          <cell r="L42" t="str">
            <v>连城县农村信用联社塘前信用社</v>
          </cell>
        </row>
        <row r="43">
          <cell r="A43" t="str">
            <v>37</v>
          </cell>
          <cell r="B43" t="str">
            <v>赖木生</v>
          </cell>
          <cell r="C43" t="str">
            <v>352627196207151116</v>
          </cell>
          <cell r="D43">
            <v>13959463964</v>
          </cell>
          <cell r="E43" t="str">
            <v>罗地</v>
          </cell>
          <cell r="F43">
            <v>1.62</v>
          </cell>
        </row>
        <row r="43">
          <cell r="J43">
            <v>9.72</v>
          </cell>
          <cell r="K43" t="str">
            <v>6221840509091635318</v>
          </cell>
          <cell r="L43" t="str">
            <v>连城县农村信用联社塘前信用社</v>
          </cell>
        </row>
        <row r="44">
          <cell r="A44" t="str">
            <v>38</v>
          </cell>
          <cell r="B44" t="str">
            <v>赖生林</v>
          </cell>
          <cell r="C44" t="str">
            <v>352627197104121111</v>
          </cell>
          <cell r="D44">
            <v>15159083559</v>
          </cell>
          <cell r="E44" t="str">
            <v>罗地</v>
          </cell>
          <cell r="F44">
            <v>1.62</v>
          </cell>
        </row>
        <row r="44">
          <cell r="J44">
            <v>9.72</v>
          </cell>
          <cell r="K44" t="str">
            <v>6221840509091635227</v>
          </cell>
          <cell r="L44" t="str">
            <v>连城县农村信用联社塘前信用社</v>
          </cell>
        </row>
        <row r="45">
          <cell r="A45" t="str">
            <v>39</v>
          </cell>
          <cell r="B45" t="str">
            <v>赖先德</v>
          </cell>
          <cell r="C45" t="str">
            <v>352627196510081114</v>
          </cell>
          <cell r="D45" t="str">
            <v>15059923252</v>
          </cell>
          <cell r="E45" t="str">
            <v>罗地</v>
          </cell>
          <cell r="F45">
            <v>1.62</v>
          </cell>
        </row>
        <row r="45">
          <cell r="J45">
            <v>9.72</v>
          </cell>
          <cell r="K45" t="str">
            <v>9090824010100100029624</v>
          </cell>
          <cell r="L45" t="str">
            <v>连城县农村信用联社塘前信用社</v>
          </cell>
        </row>
        <row r="46">
          <cell r="A46" t="str">
            <v>40</v>
          </cell>
          <cell r="B46" t="str">
            <v>赖财生</v>
          </cell>
          <cell r="C46" t="str">
            <v>352627196712171118</v>
          </cell>
          <cell r="D46">
            <v>17850910869</v>
          </cell>
          <cell r="E46" t="str">
            <v>罗地</v>
          </cell>
          <cell r="F46">
            <v>0.81</v>
          </cell>
        </row>
        <row r="46">
          <cell r="J46">
            <v>4.86</v>
          </cell>
          <cell r="K46" t="str">
            <v>9090824010100100029633</v>
          </cell>
          <cell r="L46" t="str">
            <v>连城县农村信用联社塘前信用社</v>
          </cell>
        </row>
        <row r="47">
          <cell r="A47" t="str">
            <v>41</v>
          </cell>
          <cell r="B47" t="str">
            <v>赖木芳</v>
          </cell>
          <cell r="C47" t="str">
            <v>352627196712011114</v>
          </cell>
          <cell r="D47">
            <v>13489770815</v>
          </cell>
          <cell r="E47" t="str">
            <v>罗地</v>
          </cell>
          <cell r="F47">
            <v>1.62</v>
          </cell>
        </row>
        <row r="47">
          <cell r="J47">
            <v>9.72</v>
          </cell>
          <cell r="K47" t="str">
            <v>6230361109068384972</v>
          </cell>
          <cell r="L47" t="str">
            <v>连城县农村信用联社塘前信用社</v>
          </cell>
        </row>
        <row r="48">
          <cell r="A48" t="str">
            <v>42</v>
          </cell>
          <cell r="B48" t="str">
            <v>赖文升</v>
          </cell>
          <cell r="C48" t="str">
            <v>352627196602061110</v>
          </cell>
          <cell r="D48" t="str">
            <v>13605939775</v>
          </cell>
          <cell r="E48" t="str">
            <v>罗地</v>
          </cell>
          <cell r="F48">
            <v>1.62</v>
          </cell>
        </row>
        <row r="48">
          <cell r="J48">
            <v>9.72</v>
          </cell>
          <cell r="K48" t="str">
            <v>6221840509091635334</v>
          </cell>
          <cell r="L48" t="str">
            <v>连城县农村信用联社塘前信用社</v>
          </cell>
        </row>
        <row r="49">
          <cell r="A49" t="str">
            <v>43</v>
          </cell>
          <cell r="B49" t="str">
            <v>赖林生</v>
          </cell>
          <cell r="C49" t="str">
            <v>352627196305051119</v>
          </cell>
          <cell r="D49">
            <v>18750606295</v>
          </cell>
          <cell r="E49" t="str">
            <v>罗地</v>
          </cell>
          <cell r="F49">
            <v>0.81</v>
          </cell>
        </row>
        <row r="49">
          <cell r="J49">
            <v>4.86</v>
          </cell>
          <cell r="K49" t="str">
            <v>6221840509092283860</v>
          </cell>
          <cell r="L49" t="str">
            <v>连城县农村信用联社塘前信用社</v>
          </cell>
        </row>
        <row r="50">
          <cell r="A50" t="str">
            <v>44</v>
          </cell>
          <cell r="B50" t="str">
            <v>赖志强</v>
          </cell>
          <cell r="C50" t="str">
            <v>352627197410081154</v>
          </cell>
          <cell r="D50">
            <v>17750877531</v>
          </cell>
          <cell r="E50" t="str">
            <v>罗地</v>
          </cell>
          <cell r="F50">
            <v>0.81</v>
          </cell>
        </row>
        <row r="50">
          <cell r="J50">
            <v>4.86</v>
          </cell>
          <cell r="K50" t="str">
            <v>6221840509091635250</v>
          </cell>
          <cell r="L50" t="str">
            <v>连城县农村信用联社塘前信用社</v>
          </cell>
        </row>
        <row r="51">
          <cell r="A51" t="str">
            <v>45</v>
          </cell>
          <cell r="B51" t="str">
            <v>赖志刚</v>
          </cell>
          <cell r="C51" t="str">
            <v>352627196909101113</v>
          </cell>
          <cell r="D51" t="str">
            <v>15159072567</v>
          </cell>
          <cell r="E51" t="str">
            <v>罗地</v>
          </cell>
          <cell r="F51">
            <v>3.24</v>
          </cell>
        </row>
        <row r="51">
          <cell r="J51">
            <v>19.44</v>
          </cell>
          <cell r="K51" t="str">
            <v>6221840509091635367</v>
          </cell>
          <cell r="L51" t="str">
            <v>连城县农村信用联社塘前信用社</v>
          </cell>
        </row>
        <row r="52">
          <cell r="A52" t="str">
            <v>46</v>
          </cell>
          <cell r="B52" t="str">
            <v>赖进升</v>
          </cell>
          <cell r="C52" t="str">
            <v>352627195501201116</v>
          </cell>
          <cell r="D52" t="str">
            <v>18859020813</v>
          </cell>
          <cell r="E52" t="str">
            <v>罗地</v>
          </cell>
          <cell r="F52">
            <v>6.93</v>
          </cell>
        </row>
        <row r="52">
          <cell r="J52">
            <v>41.58</v>
          </cell>
          <cell r="K52" t="str">
            <v>6221840509091635425</v>
          </cell>
          <cell r="L52" t="str">
            <v>连城县农村信用联社塘前信用社</v>
          </cell>
        </row>
        <row r="53">
          <cell r="A53" t="str">
            <v>47</v>
          </cell>
          <cell r="B53" t="str">
            <v>赖清群</v>
          </cell>
          <cell r="C53" t="str">
            <v>352627196509121123</v>
          </cell>
          <cell r="D53">
            <v>18960783103</v>
          </cell>
          <cell r="E53" t="str">
            <v>罗地</v>
          </cell>
          <cell r="F53">
            <v>5.67</v>
          </cell>
        </row>
        <row r="53">
          <cell r="J53">
            <v>34.02</v>
          </cell>
          <cell r="K53" t="str">
            <v>6221840509091635276</v>
          </cell>
          <cell r="L53" t="str">
            <v>连城县农村信用联社塘前信用社</v>
          </cell>
        </row>
        <row r="54">
          <cell r="A54" t="str">
            <v>48</v>
          </cell>
          <cell r="B54" t="str">
            <v>赖志勇</v>
          </cell>
          <cell r="C54" t="str">
            <v>352627198103101113</v>
          </cell>
          <cell r="D54">
            <v>1580701198</v>
          </cell>
          <cell r="E54" t="str">
            <v>罗地</v>
          </cell>
          <cell r="F54">
            <v>4.86</v>
          </cell>
        </row>
        <row r="54">
          <cell r="J54">
            <v>29.16</v>
          </cell>
          <cell r="K54" t="str">
            <v>6221840509091635144</v>
          </cell>
          <cell r="L54" t="str">
            <v>连城县农村信用联社塘前信用社</v>
          </cell>
        </row>
        <row r="55">
          <cell r="A55" t="str">
            <v>49</v>
          </cell>
          <cell r="B55" t="str">
            <v>赖火升</v>
          </cell>
          <cell r="C55" t="str">
            <v>352627195008201112</v>
          </cell>
          <cell r="D55" t="str">
            <v>13860283418</v>
          </cell>
          <cell r="E55" t="str">
            <v>罗地</v>
          </cell>
          <cell r="F55">
            <v>4.5</v>
          </cell>
        </row>
        <row r="55">
          <cell r="J55">
            <v>27</v>
          </cell>
          <cell r="K55" t="str">
            <v>6221840509091635516</v>
          </cell>
          <cell r="L55" t="str">
            <v>连城县农村信用联社塘前信用社</v>
          </cell>
        </row>
        <row r="56">
          <cell r="A56" t="str">
            <v>50</v>
          </cell>
          <cell r="B56" t="str">
            <v>赖木水</v>
          </cell>
          <cell r="C56" t="str">
            <v>352627196510111117</v>
          </cell>
          <cell r="D56" t="str">
            <v>15159072495</v>
          </cell>
          <cell r="E56" t="str">
            <v>罗地</v>
          </cell>
          <cell r="F56">
            <v>4.05</v>
          </cell>
        </row>
        <row r="56">
          <cell r="J56">
            <v>24.3</v>
          </cell>
          <cell r="K56" t="str">
            <v>6221840509091635300</v>
          </cell>
          <cell r="L56" t="str">
            <v>连城县农村信用联社塘前信用社</v>
          </cell>
        </row>
        <row r="57">
          <cell r="A57" t="str">
            <v>51</v>
          </cell>
          <cell r="B57" t="str">
            <v>赖金火</v>
          </cell>
          <cell r="C57" t="str">
            <v>352627197607181132</v>
          </cell>
          <cell r="D57">
            <v>18065977590</v>
          </cell>
          <cell r="E57" t="str">
            <v>罗地</v>
          </cell>
          <cell r="F57">
            <v>3.33</v>
          </cell>
        </row>
        <row r="57">
          <cell r="J57">
            <v>19.98</v>
          </cell>
          <cell r="K57" t="str">
            <v>9090824010100100029679</v>
          </cell>
          <cell r="L57" t="str">
            <v>连城县农村信用联社塘前信用社</v>
          </cell>
        </row>
        <row r="58">
          <cell r="A58" t="str">
            <v>52</v>
          </cell>
          <cell r="B58" t="str">
            <v>赖坤生</v>
          </cell>
          <cell r="C58" t="str">
            <v>350825198410141111</v>
          </cell>
          <cell r="D58">
            <v>18050090119</v>
          </cell>
          <cell r="E58" t="str">
            <v>罗地</v>
          </cell>
          <cell r="F58">
            <v>6.12</v>
          </cell>
        </row>
        <row r="58">
          <cell r="J58">
            <v>36.72</v>
          </cell>
          <cell r="K58" t="str">
            <v>6221840509091635094</v>
          </cell>
          <cell r="L58" t="str">
            <v>连城县农村信用联社塘前信用社</v>
          </cell>
        </row>
        <row r="59">
          <cell r="A59" t="str">
            <v>53</v>
          </cell>
          <cell r="B59" t="str">
            <v>赖文德</v>
          </cell>
          <cell r="C59" t="str">
            <v>35262719700122111X</v>
          </cell>
          <cell r="D59" t="str">
            <v>15159097825</v>
          </cell>
          <cell r="E59" t="str">
            <v>罗地</v>
          </cell>
          <cell r="F59">
            <v>4.5</v>
          </cell>
        </row>
        <row r="59">
          <cell r="J59">
            <v>27</v>
          </cell>
          <cell r="K59" t="str">
            <v>6221840509091635854</v>
          </cell>
          <cell r="L59" t="str">
            <v>连城县农村信用联社塘前信用社</v>
          </cell>
        </row>
        <row r="60">
          <cell r="A60" t="str">
            <v>54</v>
          </cell>
          <cell r="B60" t="str">
            <v>赖成章</v>
          </cell>
          <cell r="C60" t="str">
            <v>352627194903201114</v>
          </cell>
          <cell r="D60">
            <v>14700075369</v>
          </cell>
          <cell r="E60" t="str">
            <v>罗地</v>
          </cell>
          <cell r="F60">
            <v>4.86</v>
          </cell>
        </row>
        <row r="60">
          <cell r="J60">
            <v>29.16</v>
          </cell>
          <cell r="K60" t="str">
            <v>6221840509091636027</v>
          </cell>
          <cell r="L60" t="str">
            <v>连城县农村信用联社塘前信用社</v>
          </cell>
        </row>
        <row r="61">
          <cell r="A61" t="str">
            <v>55</v>
          </cell>
          <cell r="B61" t="str">
            <v>赖旺生</v>
          </cell>
          <cell r="C61" t="str">
            <v>352627197107071113</v>
          </cell>
          <cell r="D61">
            <v>13646008727</v>
          </cell>
          <cell r="E61" t="str">
            <v>罗地</v>
          </cell>
          <cell r="F61">
            <v>4.86</v>
          </cell>
        </row>
        <row r="61">
          <cell r="J61">
            <v>29.16</v>
          </cell>
          <cell r="K61" t="str">
            <v>6221840509091635748</v>
          </cell>
          <cell r="L61" t="str">
            <v>连城县农村信用联社塘前信用社</v>
          </cell>
        </row>
        <row r="62">
          <cell r="A62" t="str">
            <v>56</v>
          </cell>
          <cell r="B62" t="str">
            <v>赖土明</v>
          </cell>
          <cell r="C62" t="str">
            <v>352627197602081116</v>
          </cell>
          <cell r="D62">
            <v>18760282252</v>
          </cell>
          <cell r="E62" t="str">
            <v>罗地</v>
          </cell>
          <cell r="F62">
            <v>1.26</v>
          </cell>
        </row>
        <row r="62">
          <cell r="J62">
            <v>7.56</v>
          </cell>
          <cell r="K62" t="str">
            <v>9090824010100100110410</v>
          </cell>
          <cell r="L62" t="str">
            <v>连城县农村信用联社塘前信用社</v>
          </cell>
        </row>
        <row r="63">
          <cell r="A63" t="str">
            <v>57</v>
          </cell>
          <cell r="B63" t="str">
            <v>赖柏通</v>
          </cell>
          <cell r="C63" t="str">
            <v>352627194103231112</v>
          </cell>
          <cell r="D63">
            <v>15159072238</v>
          </cell>
          <cell r="E63" t="str">
            <v>罗地</v>
          </cell>
          <cell r="F63">
            <v>5.31</v>
          </cell>
        </row>
        <row r="63">
          <cell r="J63">
            <v>31.86</v>
          </cell>
          <cell r="K63" t="str">
            <v>6221840509091635458</v>
          </cell>
          <cell r="L63" t="str">
            <v>连城县农村信用联社塘前信用社</v>
          </cell>
        </row>
        <row r="64">
          <cell r="A64" t="str">
            <v>58</v>
          </cell>
          <cell r="B64" t="str">
            <v>赖仲平</v>
          </cell>
          <cell r="C64" t="str">
            <v>350825199101101110</v>
          </cell>
          <cell r="D64">
            <v>18950867835</v>
          </cell>
          <cell r="E64" t="str">
            <v>罗地</v>
          </cell>
          <cell r="F64">
            <v>5.31</v>
          </cell>
        </row>
        <row r="64">
          <cell r="J64">
            <v>31.86</v>
          </cell>
          <cell r="K64" t="str">
            <v>6221840509091635995</v>
          </cell>
          <cell r="L64" t="str">
            <v>连城县农村信用联社塘前信用社</v>
          </cell>
        </row>
        <row r="65">
          <cell r="A65" t="str">
            <v>59</v>
          </cell>
          <cell r="B65" t="str">
            <v>赖水林</v>
          </cell>
          <cell r="C65" t="str">
            <v>352627196708021133</v>
          </cell>
          <cell r="D65" t="str">
            <v>15059948462</v>
          </cell>
          <cell r="E65" t="str">
            <v>罗地</v>
          </cell>
          <cell r="F65">
            <v>2.43</v>
          </cell>
        </row>
        <row r="65">
          <cell r="J65">
            <v>14.58</v>
          </cell>
          <cell r="K65" t="str">
            <v>6221840509091635326</v>
          </cell>
          <cell r="L65" t="str">
            <v>连城县农村信用联社塘前信用社</v>
          </cell>
        </row>
        <row r="66">
          <cell r="A66" t="str">
            <v>60</v>
          </cell>
          <cell r="B66" t="str">
            <v>赖斌清</v>
          </cell>
          <cell r="C66" t="str">
            <v>35262719590728111X</v>
          </cell>
          <cell r="D66" t="str">
            <v>15960301672</v>
          </cell>
          <cell r="E66" t="str">
            <v>罗地</v>
          </cell>
          <cell r="F66">
            <v>3.69</v>
          </cell>
        </row>
        <row r="66">
          <cell r="J66">
            <v>22.14</v>
          </cell>
          <cell r="K66" t="str">
            <v>6221840509091635789</v>
          </cell>
          <cell r="L66" t="str">
            <v>连城县农村信用联社塘前信用社</v>
          </cell>
        </row>
        <row r="67">
          <cell r="A67" t="str">
            <v>61</v>
          </cell>
          <cell r="B67" t="str">
            <v>赖小勇</v>
          </cell>
          <cell r="C67" t="str">
            <v>350825198404150011</v>
          </cell>
          <cell r="D67">
            <v>18959030998</v>
          </cell>
          <cell r="E67" t="str">
            <v>罗地</v>
          </cell>
          <cell r="F67">
            <v>3.69</v>
          </cell>
        </row>
        <row r="67">
          <cell r="J67">
            <v>22.14</v>
          </cell>
          <cell r="K67" t="str">
            <v>6230362509001333599</v>
          </cell>
          <cell r="L67" t="str">
            <v>连城县农村信用联社塘前信用社</v>
          </cell>
        </row>
        <row r="68">
          <cell r="A68" t="str">
            <v>62</v>
          </cell>
          <cell r="B68" t="str">
            <v>赖金宗</v>
          </cell>
          <cell r="C68" t="str">
            <v>35262719631021113X</v>
          </cell>
          <cell r="D68">
            <v>15160657221</v>
          </cell>
          <cell r="E68" t="str">
            <v>罗地</v>
          </cell>
          <cell r="F68">
            <v>4.5</v>
          </cell>
        </row>
        <row r="68">
          <cell r="J68">
            <v>27</v>
          </cell>
          <cell r="K68" t="str">
            <v>6221840509091635904</v>
          </cell>
          <cell r="L68" t="str">
            <v>连城县农村信用联社塘前信用社</v>
          </cell>
        </row>
        <row r="69">
          <cell r="A69" t="str">
            <v>63</v>
          </cell>
          <cell r="B69" t="str">
            <v>赖仁寿</v>
          </cell>
          <cell r="C69" t="str">
            <v>352627196706261117</v>
          </cell>
          <cell r="D69">
            <v>13799185838</v>
          </cell>
          <cell r="E69" t="str">
            <v>罗地</v>
          </cell>
          <cell r="F69">
            <v>3.69</v>
          </cell>
        </row>
        <row r="69">
          <cell r="J69">
            <v>22.14</v>
          </cell>
          <cell r="K69" t="str">
            <v>6221840509091635805</v>
          </cell>
          <cell r="L69" t="str">
            <v>连城县农村信用联社塘前信用社</v>
          </cell>
        </row>
        <row r="70">
          <cell r="A70" t="str">
            <v>64</v>
          </cell>
          <cell r="B70" t="str">
            <v>赖长明</v>
          </cell>
          <cell r="C70" t="str">
            <v>352627195302131119</v>
          </cell>
          <cell r="D70">
            <v>13959499491</v>
          </cell>
          <cell r="E70" t="str">
            <v>罗地</v>
          </cell>
          <cell r="F70">
            <v>4.05</v>
          </cell>
        </row>
        <row r="70">
          <cell r="J70">
            <v>24.3</v>
          </cell>
          <cell r="K70" t="str">
            <v>6221840509105265649</v>
          </cell>
          <cell r="L70" t="str">
            <v>连城县农村信用联社塘前信用社</v>
          </cell>
        </row>
        <row r="71">
          <cell r="A71" t="str">
            <v>65</v>
          </cell>
          <cell r="B71" t="str">
            <v>赖仁福</v>
          </cell>
          <cell r="C71" t="str">
            <v>352627195708301114</v>
          </cell>
          <cell r="D71" t="str">
            <v>18359336048</v>
          </cell>
          <cell r="E71" t="str">
            <v>罗地</v>
          </cell>
          <cell r="F71">
            <v>1.62</v>
          </cell>
        </row>
        <row r="71">
          <cell r="J71">
            <v>9.72</v>
          </cell>
          <cell r="K71" t="str">
            <v>6230362509001333607</v>
          </cell>
          <cell r="L71" t="str">
            <v>连城县农村信用联社塘前信用社</v>
          </cell>
        </row>
        <row r="72">
          <cell r="A72" t="str">
            <v>66</v>
          </cell>
          <cell r="B72" t="str">
            <v>赖文茂</v>
          </cell>
          <cell r="C72" t="str">
            <v>352627195011261116</v>
          </cell>
          <cell r="D72" t="str">
            <v>15059949672</v>
          </cell>
          <cell r="E72" t="str">
            <v>罗地</v>
          </cell>
          <cell r="F72">
            <v>4.05</v>
          </cell>
        </row>
        <row r="72">
          <cell r="J72">
            <v>24.3</v>
          </cell>
          <cell r="K72" t="str">
            <v>6221840509091635979</v>
          </cell>
          <cell r="L72" t="str">
            <v>连城县农村信用联社塘前信用社</v>
          </cell>
        </row>
        <row r="73">
          <cell r="A73" t="str">
            <v>67</v>
          </cell>
          <cell r="B73" t="str">
            <v>张兰香</v>
          </cell>
          <cell r="C73" t="str">
            <v>352627196205091121</v>
          </cell>
          <cell r="D73">
            <v>18950151070</v>
          </cell>
          <cell r="E73" t="str">
            <v>罗地</v>
          </cell>
          <cell r="F73">
            <v>3.69</v>
          </cell>
        </row>
        <row r="73">
          <cell r="J73">
            <v>22.14</v>
          </cell>
          <cell r="K73" t="str">
            <v>6221840509091635771</v>
          </cell>
          <cell r="L73" t="str">
            <v>连城县农村信用联社塘前信用社</v>
          </cell>
        </row>
        <row r="74">
          <cell r="A74" t="str">
            <v>68</v>
          </cell>
          <cell r="B74" t="str">
            <v>赖金水</v>
          </cell>
          <cell r="C74" t="str">
            <v>352627198010051110</v>
          </cell>
          <cell r="D74">
            <v>13860155007</v>
          </cell>
          <cell r="E74" t="str">
            <v>罗地</v>
          </cell>
          <cell r="F74">
            <v>4.5</v>
          </cell>
        </row>
        <row r="74">
          <cell r="J74">
            <v>27</v>
          </cell>
          <cell r="K74" t="str">
            <v>6221840509091635730</v>
          </cell>
          <cell r="L74" t="str">
            <v>连城县农村信用联社塘前信用社</v>
          </cell>
        </row>
        <row r="75">
          <cell r="A75" t="str">
            <v>69</v>
          </cell>
          <cell r="B75" t="str">
            <v>赖翠娥</v>
          </cell>
          <cell r="C75" t="str">
            <v>352627197012011142</v>
          </cell>
          <cell r="D75" t="str">
            <v>18760039071</v>
          </cell>
          <cell r="E75" t="str">
            <v>罗地</v>
          </cell>
          <cell r="F75">
            <v>4.86</v>
          </cell>
        </row>
        <row r="75">
          <cell r="J75">
            <v>29.16</v>
          </cell>
          <cell r="K75" t="str">
            <v>6221840509091635672</v>
          </cell>
          <cell r="L75" t="str">
            <v>连城县农村信用联社塘前信用社</v>
          </cell>
        </row>
        <row r="76">
          <cell r="A76" t="str">
            <v>70</v>
          </cell>
          <cell r="B76" t="str">
            <v>赖金文</v>
          </cell>
          <cell r="C76" t="str">
            <v>35262719580917111X</v>
          </cell>
          <cell r="D76" t="str">
            <v>13559319708</v>
          </cell>
          <cell r="E76" t="str">
            <v>罗地</v>
          </cell>
          <cell r="F76">
            <v>4.86</v>
          </cell>
        </row>
        <row r="76">
          <cell r="J76">
            <v>29.16</v>
          </cell>
          <cell r="K76" t="str">
            <v>9090824010100100027216</v>
          </cell>
          <cell r="L76" t="str">
            <v>连城县农村信用联社塘前信用社</v>
          </cell>
        </row>
        <row r="77">
          <cell r="A77" t="str">
            <v>71</v>
          </cell>
          <cell r="B77" t="str">
            <v>罗清香</v>
          </cell>
          <cell r="C77" t="str">
            <v>352627194803241127</v>
          </cell>
          <cell r="D77">
            <v>15159011627</v>
          </cell>
          <cell r="E77" t="str">
            <v>罗地</v>
          </cell>
          <cell r="F77">
            <v>4.05</v>
          </cell>
        </row>
        <row r="77">
          <cell r="J77">
            <v>24.3</v>
          </cell>
          <cell r="K77" t="str">
            <v>6221840509091635961</v>
          </cell>
          <cell r="L77" t="str">
            <v>连城县农村信用联社塘前信用社</v>
          </cell>
        </row>
        <row r="78">
          <cell r="A78" t="str">
            <v>72</v>
          </cell>
          <cell r="B78" t="str">
            <v>赖仁东</v>
          </cell>
          <cell r="C78" t="str">
            <v>352627196506021119</v>
          </cell>
          <cell r="D78" t="str">
            <v>18760034992</v>
          </cell>
          <cell r="E78" t="str">
            <v>罗地</v>
          </cell>
          <cell r="F78">
            <v>1.44</v>
          </cell>
        </row>
        <row r="78">
          <cell r="J78">
            <v>8.64</v>
          </cell>
          <cell r="K78" t="str">
            <v>6221840509091635888</v>
          </cell>
          <cell r="L78" t="str">
            <v>连城县农村信用联社塘前信用社</v>
          </cell>
        </row>
        <row r="79">
          <cell r="A79" t="str">
            <v>73</v>
          </cell>
          <cell r="B79" t="str">
            <v>赖伟</v>
          </cell>
          <cell r="C79" t="str">
            <v>352627195907301117</v>
          </cell>
          <cell r="D79" t="str">
            <v>‭138 6023 6481‬</v>
          </cell>
          <cell r="E79" t="str">
            <v>罗地</v>
          </cell>
          <cell r="F79">
            <v>5.31</v>
          </cell>
        </row>
        <row r="79">
          <cell r="J79">
            <v>31.86</v>
          </cell>
          <cell r="K79" t="str">
            <v>6221840509091635797</v>
          </cell>
          <cell r="L79" t="str">
            <v>连城县农村信用联社塘前信用社</v>
          </cell>
        </row>
        <row r="80">
          <cell r="A80" t="str">
            <v>74</v>
          </cell>
          <cell r="B80" t="str">
            <v>赖天水</v>
          </cell>
          <cell r="C80" t="str">
            <v>352627197011141113</v>
          </cell>
          <cell r="D80" t="str">
            <v>18859029693</v>
          </cell>
          <cell r="E80" t="str">
            <v>罗地</v>
          </cell>
          <cell r="F80">
            <v>2.88</v>
          </cell>
        </row>
        <row r="80">
          <cell r="J80">
            <v>17.28</v>
          </cell>
          <cell r="K80" t="str">
            <v>6221840509091636183</v>
          </cell>
          <cell r="L80" t="str">
            <v>连城县农村信用联社塘前信用社</v>
          </cell>
        </row>
        <row r="81">
          <cell r="A81" t="str">
            <v>75</v>
          </cell>
          <cell r="B81" t="str">
            <v>赖雪光</v>
          </cell>
          <cell r="C81" t="str">
            <v>352627196301201116</v>
          </cell>
          <cell r="D81" t="str">
            <v>13559991097</v>
          </cell>
          <cell r="E81" t="str">
            <v>罗地</v>
          </cell>
          <cell r="F81">
            <v>0.81</v>
          </cell>
        </row>
        <row r="81">
          <cell r="J81">
            <v>4.86</v>
          </cell>
          <cell r="K81" t="str">
            <v>6221840509091636449</v>
          </cell>
          <cell r="L81" t="str">
            <v>连城县农村信用联社塘前信用社</v>
          </cell>
        </row>
        <row r="82">
          <cell r="A82" t="str">
            <v>76</v>
          </cell>
          <cell r="B82" t="str">
            <v>赖孟义</v>
          </cell>
          <cell r="C82" t="str">
            <v>352627195712301117</v>
          </cell>
          <cell r="D82" t="str">
            <v>13959033193</v>
          </cell>
          <cell r="E82" t="str">
            <v>罗地</v>
          </cell>
          <cell r="F82">
            <v>1.62</v>
          </cell>
        </row>
        <row r="82">
          <cell r="J82">
            <v>9.72</v>
          </cell>
          <cell r="K82" t="str">
            <v>9090824010100100025762</v>
          </cell>
          <cell r="L82" t="str">
            <v>连城县农村信用联社塘前信用社</v>
          </cell>
        </row>
        <row r="83">
          <cell r="A83" t="str">
            <v>77</v>
          </cell>
          <cell r="B83" t="str">
            <v>赖希高</v>
          </cell>
          <cell r="C83" t="str">
            <v>352627194909201115</v>
          </cell>
          <cell r="D83" t="str">
            <v>13375083486</v>
          </cell>
          <cell r="E83" t="str">
            <v>罗地</v>
          </cell>
          <cell r="F83">
            <v>1.62</v>
          </cell>
        </row>
        <row r="83">
          <cell r="J83">
            <v>9.72</v>
          </cell>
          <cell r="K83" t="str">
            <v>6221840509091636472</v>
          </cell>
          <cell r="L83" t="str">
            <v>连城县农村信用联社塘前信用社</v>
          </cell>
        </row>
        <row r="84">
          <cell r="A84" t="str">
            <v>78</v>
          </cell>
          <cell r="B84" t="str">
            <v>赖道明</v>
          </cell>
          <cell r="C84" t="str">
            <v>352627197703121113</v>
          </cell>
          <cell r="D84">
            <v>18959459693</v>
          </cell>
          <cell r="E84" t="str">
            <v>罗地</v>
          </cell>
          <cell r="F84">
            <v>1.62</v>
          </cell>
        </row>
        <row r="84">
          <cell r="J84">
            <v>9.72</v>
          </cell>
          <cell r="K84" t="str">
            <v>6221840509091636217</v>
          </cell>
          <cell r="L84" t="str">
            <v>连城县农村信用联社塘前信用社</v>
          </cell>
        </row>
        <row r="85">
          <cell r="A85" t="str">
            <v>79</v>
          </cell>
          <cell r="B85" t="str">
            <v>赖炳文</v>
          </cell>
          <cell r="C85" t="str">
            <v>352627197002281114</v>
          </cell>
          <cell r="D85" t="str">
            <v>15960923038</v>
          </cell>
          <cell r="E85" t="str">
            <v>罗地</v>
          </cell>
          <cell r="F85">
            <v>2.43</v>
          </cell>
        </row>
        <row r="85">
          <cell r="J85">
            <v>14.58</v>
          </cell>
          <cell r="K85" t="str">
            <v>6221840509091636407</v>
          </cell>
          <cell r="L85" t="str">
            <v>连城县农村信用联社塘前信用社</v>
          </cell>
        </row>
        <row r="86">
          <cell r="A86" t="str">
            <v>80</v>
          </cell>
          <cell r="B86" t="str">
            <v>赖汉怀</v>
          </cell>
          <cell r="C86" t="str">
            <v>352627196506051115</v>
          </cell>
          <cell r="D86" t="str">
            <v>13599640986</v>
          </cell>
          <cell r="E86" t="str">
            <v>罗地</v>
          </cell>
          <cell r="F86">
            <v>2.88</v>
          </cell>
        </row>
        <row r="86">
          <cell r="J86">
            <v>17.28</v>
          </cell>
          <cell r="K86" t="str">
            <v>6230362509001333631</v>
          </cell>
          <cell r="L86" t="str">
            <v>连城县农村信用联社塘前信用社</v>
          </cell>
        </row>
        <row r="87">
          <cell r="A87" t="str">
            <v>81</v>
          </cell>
          <cell r="B87" t="str">
            <v>赖道平</v>
          </cell>
          <cell r="C87" t="str">
            <v>352627195708061114</v>
          </cell>
          <cell r="D87">
            <v>13685988895</v>
          </cell>
          <cell r="E87" t="str">
            <v>罗地</v>
          </cell>
          <cell r="F87">
            <v>2.43</v>
          </cell>
        </row>
        <row r="87">
          <cell r="J87">
            <v>14.58</v>
          </cell>
          <cell r="K87" t="str">
            <v>6221840509091636373</v>
          </cell>
          <cell r="L87" t="str">
            <v>连城县农村信用联社塘前信用社</v>
          </cell>
        </row>
        <row r="88">
          <cell r="A88" t="str">
            <v>82</v>
          </cell>
          <cell r="B88" t="str">
            <v>赖金林</v>
          </cell>
          <cell r="C88" t="str">
            <v>352627196402251112</v>
          </cell>
          <cell r="D88" t="str">
            <v>15159010348</v>
          </cell>
          <cell r="E88" t="str">
            <v>罗地</v>
          </cell>
          <cell r="F88">
            <v>1.62</v>
          </cell>
        </row>
        <row r="88">
          <cell r="J88">
            <v>9.72</v>
          </cell>
          <cell r="K88" t="str">
            <v>6221840509091636324</v>
          </cell>
          <cell r="L88" t="str">
            <v>连城县农村信用联社塘前信用社</v>
          </cell>
        </row>
        <row r="89">
          <cell r="A89" t="str">
            <v>83</v>
          </cell>
          <cell r="B89" t="str">
            <v>赖育义</v>
          </cell>
          <cell r="C89" t="str">
            <v>35262719760520111X</v>
          </cell>
          <cell r="D89">
            <v>18250642535</v>
          </cell>
          <cell r="E89" t="str">
            <v>罗地</v>
          </cell>
          <cell r="F89">
            <v>1.62</v>
          </cell>
        </row>
        <row r="89">
          <cell r="J89">
            <v>9.72</v>
          </cell>
          <cell r="K89" t="str">
            <v>6221840509091636225</v>
          </cell>
          <cell r="L89" t="str">
            <v>连城县农村信用联社塘前信用社</v>
          </cell>
        </row>
        <row r="90">
          <cell r="A90" t="str">
            <v>84</v>
          </cell>
          <cell r="B90" t="str">
            <v>赖生林</v>
          </cell>
          <cell r="C90" t="str">
            <v>352627196401181116</v>
          </cell>
          <cell r="D90">
            <v>14705097743</v>
          </cell>
          <cell r="E90" t="str">
            <v>罗地</v>
          </cell>
          <cell r="F90">
            <v>1.62</v>
          </cell>
        </row>
        <row r="90">
          <cell r="J90">
            <v>9.72</v>
          </cell>
          <cell r="K90" t="str">
            <v>6221840509091636308</v>
          </cell>
          <cell r="L90" t="str">
            <v>连城县农村信用联社塘前信用社</v>
          </cell>
        </row>
        <row r="91">
          <cell r="A91" t="str">
            <v>85</v>
          </cell>
          <cell r="B91" t="str">
            <v>赖森郎</v>
          </cell>
          <cell r="C91" t="str">
            <v>35262719461125111X</v>
          </cell>
          <cell r="D91" t="str">
            <v>18950865628</v>
          </cell>
          <cell r="E91" t="str">
            <v>罗地</v>
          </cell>
          <cell r="F91">
            <v>1.62</v>
          </cell>
        </row>
        <row r="91">
          <cell r="J91">
            <v>9.72</v>
          </cell>
          <cell r="K91" t="str">
            <v>6221840509091636522</v>
          </cell>
          <cell r="L91" t="str">
            <v>连城县农村信用联社塘前信用社</v>
          </cell>
        </row>
        <row r="92">
          <cell r="A92" t="str">
            <v>86</v>
          </cell>
          <cell r="B92" t="str">
            <v>赖永锋</v>
          </cell>
          <cell r="C92" t="str">
            <v>350423196411184515</v>
          </cell>
          <cell r="D92">
            <v>15860171825</v>
          </cell>
          <cell r="E92" t="str">
            <v>罗地</v>
          </cell>
          <cell r="F92">
            <v>1.62</v>
          </cell>
        </row>
        <row r="92">
          <cell r="J92">
            <v>9.72</v>
          </cell>
          <cell r="K92" t="str">
            <v>9090824010100100029795</v>
          </cell>
          <cell r="L92" t="str">
            <v>连城县农村信用联社塘前信用社</v>
          </cell>
        </row>
        <row r="93">
          <cell r="A93" t="str">
            <v>87</v>
          </cell>
          <cell r="B93" t="str">
            <v>陈丽</v>
          </cell>
          <cell r="C93" t="str">
            <v>352627196610020060</v>
          </cell>
          <cell r="D93" t="str">
            <v>05978931153</v>
          </cell>
          <cell r="E93" t="str">
            <v>罗地</v>
          </cell>
          <cell r="F93">
            <v>1.62</v>
          </cell>
        </row>
        <row r="93">
          <cell r="J93">
            <v>9.72</v>
          </cell>
          <cell r="K93" t="str">
            <v>6221840509092284009</v>
          </cell>
          <cell r="L93" t="str">
            <v>连城县农村信用联社塘前信用社</v>
          </cell>
        </row>
        <row r="94">
          <cell r="A94" t="str">
            <v>88</v>
          </cell>
          <cell r="B94" t="str">
            <v>赖日文</v>
          </cell>
          <cell r="C94" t="str">
            <v>352627197502151156</v>
          </cell>
          <cell r="D94">
            <v>15060944706</v>
          </cell>
          <cell r="E94" t="str">
            <v>罗地</v>
          </cell>
          <cell r="F94">
            <v>1.62</v>
          </cell>
        </row>
        <row r="94">
          <cell r="J94">
            <v>9.72</v>
          </cell>
          <cell r="K94" t="str">
            <v>9090824010100100027706</v>
          </cell>
          <cell r="L94" t="str">
            <v>连城县农村信用联社塘前信用社</v>
          </cell>
        </row>
        <row r="95">
          <cell r="A95" t="str">
            <v>89</v>
          </cell>
          <cell r="B95" t="str">
            <v>赖仁郎</v>
          </cell>
          <cell r="C95" t="str">
            <v>352627194105131115</v>
          </cell>
          <cell r="D95" t="str">
            <v>05978963152</v>
          </cell>
          <cell r="E95" t="str">
            <v>罗地</v>
          </cell>
          <cell r="F95">
            <v>2.43</v>
          </cell>
        </row>
        <row r="95">
          <cell r="J95">
            <v>14.58</v>
          </cell>
          <cell r="K95" t="str">
            <v>6221840509062589205</v>
          </cell>
          <cell r="L95" t="str">
            <v>连城县农村信用联社塘前信用社</v>
          </cell>
        </row>
        <row r="96">
          <cell r="A96" t="str">
            <v>90</v>
          </cell>
          <cell r="B96" t="str">
            <v>赖伟权</v>
          </cell>
          <cell r="C96" t="str">
            <v>350825198103081112</v>
          </cell>
          <cell r="D96">
            <v>13489547610</v>
          </cell>
          <cell r="E96" t="str">
            <v>罗地</v>
          </cell>
          <cell r="F96">
            <v>2.43</v>
          </cell>
        </row>
        <row r="96">
          <cell r="J96">
            <v>14.58</v>
          </cell>
          <cell r="K96" t="str">
            <v>6221840509091636126</v>
          </cell>
          <cell r="L96" t="str">
            <v>连城县农村信用联社塘前信用社</v>
          </cell>
        </row>
        <row r="97">
          <cell r="A97" t="str">
            <v>91</v>
          </cell>
          <cell r="B97" t="str">
            <v>赖希文</v>
          </cell>
          <cell r="C97" t="str">
            <v>352627195507151113</v>
          </cell>
          <cell r="D97" t="str">
            <v>17350393829</v>
          </cell>
          <cell r="E97" t="str">
            <v>罗地</v>
          </cell>
          <cell r="F97">
            <v>1.62</v>
          </cell>
        </row>
        <row r="97">
          <cell r="J97">
            <v>9.72</v>
          </cell>
          <cell r="K97" t="str">
            <v>6221840509091636340</v>
          </cell>
          <cell r="L97" t="str">
            <v>连城县农村信用联社塘前信用社</v>
          </cell>
        </row>
        <row r="98">
          <cell r="A98" t="str">
            <v>92</v>
          </cell>
          <cell r="B98" t="str">
            <v>赖木文</v>
          </cell>
          <cell r="C98" t="str">
            <v>352627195702271110</v>
          </cell>
          <cell r="D98" t="str">
            <v>13400938912</v>
          </cell>
          <cell r="E98" t="str">
            <v>罗地</v>
          </cell>
          <cell r="F98">
            <v>2.43</v>
          </cell>
        </row>
        <row r="98">
          <cell r="J98">
            <v>14.58</v>
          </cell>
          <cell r="K98" t="str">
            <v>6221840509091636316</v>
          </cell>
          <cell r="L98" t="str">
            <v>连城县农村信用联社塘前信用社</v>
          </cell>
        </row>
        <row r="99">
          <cell r="A99" t="str">
            <v>93</v>
          </cell>
          <cell r="B99" t="str">
            <v>赖小强</v>
          </cell>
          <cell r="C99" t="str">
            <v>350825198912111115</v>
          </cell>
          <cell r="D99">
            <v>18259198956</v>
          </cell>
          <cell r="E99" t="str">
            <v>罗地</v>
          </cell>
          <cell r="F99">
            <v>2.43</v>
          </cell>
        </row>
        <row r="99">
          <cell r="J99">
            <v>14.58</v>
          </cell>
          <cell r="K99" t="str">
            <v>6221840509091636506</v>
          </cell>
          <cell r="L99" t="str">
            <v>连城县农村信用联社塘前信用社</v>
          </cell>
        </row>
        <row r="100">
          <cell r="A100" t="str">
            <v>94</v>
          </cell>
          <cell r="B100" t="str">
            <v>赖幼达</v>
          </cell>
          <cell r="C100" t="str">
            <v>352627197408241139</v>
          </cell>
          <cell r="D100" t="str">
            <v>18959073367</v>
          </cell>
          <cell r="E100" t="str">
            <v>罗地</v>
          </cell>
          <cell r="F100">
            <v>2.43</v>
          </cell>
        </row>
        <row r="100">
          <cell r="J100">
            <v>14.58</v>
          </cell>
          <cell r="K100" t="str">
            <v>6230361109068289890</v>
          </cell>
          <cell r="L100" t="str">
            <v>连城县农村信用联社塘前信用社</v>
          </cell>
        </row>
        <row r="101">
          <cell r="A101" t="str">
            <v>95</v>
          </cell>
          <cell r="B101" t="str">
            <v>赖一文</v>
          </cell>
          <cell r="C101" t="str">
            <v>352627196706121114</v>
          </cell>
          <cell r="D101">
            <v>17759681783</v>
          </cell>
          <cell r="E101" t="str">
            <v>罗地</v>
          </cell>
          <cell r="F101">
            <v>2.43</v>
          </cell>
        </row>
        <row r="101">
          <cell r="J101">
            <v>14.58</v>
          </cell>
          <cell r="K101" t="str">
            <v>6221840509091636290</v>
          </cell>
          <cell r="L101" t="str">
            <v>连城县农村信用联社塘前信用社</v>
          </cell>
        </row>
        <row r="102">
          <cell r="A102" t="str">
            <v>96</v>
          </cell>
          <cell r="B102" t="str">
            <v>赖二彬</v>
          </cell>
          <cell r="C102" t="str">
            <v>352627197105251110</v>
          </cell>
          <cell r="D102">
            <v>15060634310</v>
          </cell>
          <cell r="E102" t="str">
            <v>罗地</v>
          </cell>
          <cell r="F102">
            <v>0.81</v>
          </cell>
        </row>
        <row r="102">
          <cell r="J102">
            <v>4.86</v>
          </cell>
          <cell r="K102" t="str">
            <v>6221840509091636258</v>
          </cell>
          <cell r="L102" t="str">
            <v>连城县农村信用联社塘前信用社</v>
          </cell>
        </row>
        <row r="103">
          <cell r="A103" t="str">
            <v>97</v>
          </cell>
          <cell r="B103" t="str">
            <v>赖长功</v>
          </cell>
          <cell r="C103" t="str">
            <v>352627193407191119</v>
          </cell>
          <cell r="D103" t="str">
            <v>05978963979</v>
          </cell>
          <cell r="E103" t="str">
            <v>罗地</v>
          </cell>
          <cell r="F103">
            <v>1.62</v>
          </cell>
        </row>
        <row r="103">
          <cell r="J103">
            <v>9.72</v>
          </cell>
          <cell r="K103" t="str">
            <v>9090824010100100117119</v>
          </cell>
          <cell r="L103" t="str">
            <v>连城县农村信用联社塘前信用社</v>
          </cell>
        </row>
        <row r="104">
          <cell r="A104" t="str">
            <v>98</v>
          </cell>
          <cell r="B104" t="str">
            <v>赖炳辉</v>
          </cell>
          <cell r="C104" t="str">
            <v>352627196604251110</v>
          </cell>
          <cell r="D104">
            <v>13178370897</v>
          </cell>
          <cell r="E104" t="str">
            <v>罗地</v>
          </cell>
          <cell r="F104">
            <v>0.81</v>
          </cell>
        </row>
        <row r="104">
          <cell r="J104">
            <v>4.86</v>
          </cell>
          <cell r="K104" t="str">
            <v>6221840509092283985</v>
          </cell>
          <cell r="L104" t="str">
            <v>连城县农村信用联社塘前信用社</v>
          </cell>
        </row>
        <row r="105">
          <cell r="A105" t="str">
            <v>99</v>
          </cell>
          <cell r="B105" t="str">
            <v>罗盛昌</v>
          </cell>
          <cell r="C105" t="str">
            <v>352627197402041152</v>
          </cell>
          <cell r="D105">
            <v>18950801086</v>
          </cell>
          <cell r="E105" t="str">
            <v>罗地</v>
          </cell>
          <cell r="F105">
            <v>2.43</v>
          </cell>
        </row>
        <row r="105">
          <cell r="J105">
            <v>14.58</v>
          </cell>
          <cell r="K105" t="str">
            <v>6221840509065513939</v>
          </cell>
          <cell r="L105" t="str">
            <v>连城县农村信用联社塘前信用社</v>
          </cell>
        </row>
        <row r="106">
          <cell r="A106" t="str">
            <v>100</v>
          </cell>
          <cell r="B106" t="str">
            <v>赖金祖</v>
          </cell>
          <cell r="C106" t="str">
            <v>352627194211141114</v>
          </cell>
          <cell r="D106" t="str">
            <v>15880644304</v>
          </cell>
          <cell r="E106" t="str">
            <v>罗地</v>
          </cell>
          <cell r="F106">
            <v>2.07</v>
          </cell>
        </row>
        <row r="106">
          <cell r="J106">
            <v>12.42</v>
          </cell>
          <cell r="K106" t="str">
            <v>6221840509091636548</v>
          </cell>
          <cell r="L106" t="str">
            <v>连城县农村信用联社塘前信用社</v>
          </cell>
        </row>
        <row r="107">
          <cell r="A107" t="str">
            <v>101</v>
          </cell>
          <cell r="B107" t="str">
            <v>罗木生</v>
          </cell>
          <cell r="C107" t="str">
            <v>352627196410051110</v>
          </cell>
          <cell r="D107" t="str">
            <v>15080221129</v>
          </cell>
          <cell r="E107" t="str">
            <v>罗地</v>
          </cell>
          <cell r="F107">
            <v>3.24</v>
          </cell>
        </row>
        <row r="107">
          <cell r="J107">
            <v>19.44</v>
          </cell>
          <cell r="K107" t="str">
            <v>6221840509091636936</v>
          </cell>
          <cell r="L107" t="str">
            <v>连城县农村信用联社塘前信用社</v>
          </cell>
        </row>
        <row r="108">
          <cell r="A108" t="str">
            <v>102</v>
          </cell>
          <cell r="B108" t="str">
            <v>罗木金</v>
          </cell>
          <cell r="C108" t="str">
            <v>352627197512071168</v>
          </cell>
          <cell r="D108">
            <v>13559975929</v>
          </cell>
          <cell r="E108" t="str">
            <v>罗地</v>
          </cell>
          <cell r="F108">
            <v>3.24</v>
          </cell>
        </row>
        <row r="108">
          <cell r="J108">
            <v>19.44</v>
          </cell>
          <cell r="K108" t="str">
            <v>6221840509091636746</v>
          </cell>
          <cell r="L108" t="str">
            <v>连城县农村信用联社塘前信用社</v>
          </cell>
        </row>
        <row r="109">
          <cell r="A109" t="str">
            <v>103</v>
          </cell>
          <cell r="B109" t="str">
            <v>罗成才</v>
          </cell>
          <cell r="C109" t="str">
            <v>352627195608271114</v>
          </cell>
          <cell r="D109" t="str">
            <v>15860172385</v>
          </cell>
          <cell r="E109" t="str">
            <v>罗地</v>
          </cell>
          <cell r="F109">
            <v>4.86</v>
          </cell>
        </row>
        <row r="109">
          <cell r="J109">
            <v>29.16</v>
          </cell>
          <cell r="K109" t="str">
            <v>6230362509001333706</v>
          </cell>
          <cell r="L109" t="str">
            <v>连城县农村信用联社塘前信用社</v>
          </cell>
        </row>
        <row r="110">
          <cell r="A110" t="str">
            <v>104</v>
          </cell>
          <cell r="B110" t="str">
            <v>罗金生</v>
          </cell>
          <cell r="C110" t="str">
            <v>352627196207141110</v>
          </cell>
          <cell r="D110">
            <v>13860661309</v>
          </cell>
          <cell r="E110" t="str">
            <v>罗地</v>
          </cell>
          <cell r="F110">
            <v>5.31</v>
          </cell>
        </row>
        <row r="110">
          <cell r="J110">
            <v>31.86</v>
          </cell>
          <cell r="K110" t="str">
            <v>6221840509091636845</v>
          </cell>
          <cell r="L110" t="str">
            <v>连城县农村信用联社塘前信用社</v>
          </cell>
        </row>
        <row r="111">
          <cell r="A111" t="str">
            <v>105</v>
          </cell>
          <cell r="B111" t="str">
            <v>赖棋昌</v>
          </cell>
          <cell r="C111" t="str">
            <v>35262719780708111X</v>
          </cell>
          <cell r="D111">
            <v>13959085509</v>
          </cell>
          <cell r="E111" t="str">
            <v>罗地</v>
          </cell>
          <cell r="F111">
            <v>5.31</v>
          </cell>
        </row>
        <row r="111">
          <cell r="J111">
            <v>31.86</v>
          </cell>
          <cell r="K111" t="str">
            <v>6221840509091636779</v>
          </cell>
          <cell r="L111" t="str">
            <v>连城县农村信用联社塘前信用社</v>
          </cell>
        </row>
        <row r="112">
          <cell r="A112" t="str">
            <v>106</v>
          </cell>
          <cell r="B112" t="str">
            <v>罗汉升</v>
          </cell>
          <cell r="C112" t="str">
            <v>352627196208141112</v>
          </cell>
          <cell r="D112">
            <v>15880621996</v>
          </cell>
          <cell r="E112" t="str">
            <v>罗地</v>
          </cell>
          <cell r="F112">
            <v>4.86</v>
          </cell>
        </row>
        <row r="112">
          <cell r="J112">
            <v>29.16</v>
          </cell>
          <cell r="K112" t="str">
            <v>6221840509092284041</v>
          </cell>
          <cell r="L112" t="str">
            <v>连城县农村信用联社塘前信用社</v>
          </cell>
        </row>
        <row r="113">
          <cell r="A113" t="str">
            <v>107</v>
          </cell>
          <cell r="B113" t="str">
            <v>罗汉文</v>
          </cell>
          <cell r="C113" t="str">
            <v>352627196707031110</v>
          </cell>
          <cell r="D113" t="str">
            <v>15159011016</v>
          </cell>
          <cell r="E113" t="str">
            <v>罗地</v>
          </cell>
          <cell r="F113">
            <v>4.86</v>
          </cell>
        </row>
        <row r="113">
          <cell r="J113">
            <v>29.16</v>
          </cell>
          <cell r="K113" t="str">
            <v>6221840509091636829</v>
          </cell>
          <cell r="L113" t="str">
            <v>连城县农村信用联社塘前信用社</v>
          </cell>
        </row>
        <row r="114">
          <cell r="A114" t="str">
            <v>108</v>
          </cell>
          <cell r="B114" t="str">
            <v>罗长春</v>
          </cell>
          <cell r="C114" t="str">
            <v>352627195901071111</v>
          </cell>
          <cell r="D114">
            <v>13626021061</v>
          </cell>
          <cell r="E114" t="str">
            <v>罗地</v>
          </cell>
          <cell r="F114">
            <v>3.24</v>
          </cell>
        </row>
        <row r="114">
          <cell r="J114">
            <v>19.44</v>
          </cell>
          <cell r="K114" t="str">
            <v>6221840509091636886</v>
          </cell>
          <cell r="L114" t="str">
            <v>连城县农村信用联社塘前信用社</v>
          </cell>
        </row>
        <row r="115">
          <cell r="A115" t="str">
            <v>109</v>
          </cell>
          <cell r="B115" t="str">
            <v>罗汉波</v>
          </cell>
          <cell r="C115" t="str">
            <v>352627195902211112</v>
          </cell>
          <cell r="D115" t="str">
            <v>15059923252</v>
          </cell>
          <cell r="E115" t="str">
            <v>罗地</v>
          </cell>
          <cell r="F115">
            <v>4.05</v>
          </cell>
        </row>
        <row r="115">
          <cell r="J115">
            <v>24.3</v>
          </cell>
          <cell r="K115" t="str">
            <v>6221840509091636902</v>
          </cell>
          <cell r="L115" t="str">
            <v>连城县农村信用联社塘前信用社</v>
          </cell>
        </row>
        <row r="116">
          <cell r="A116" t="str">
            <v>110</v>
          </cell>
          <cell r="B116" t="str">
            <v>罗木发</v>
          </cell>
          <cell r="C116" t="str">
            <v>352627196202211116</v>
          </cell>
          <cell r="D116" t="str">
            <v>13507520794</v>
          </cell>
          <cell r="E116" t="str">
            <v>罗地</v>
          </cell>
          <cell r="F116">
            <v>4.05</v>
          </cell>
        </row>
        <row r="116">
          <cell r="J116">
            <v>24.3</v>
          </cell>
          <cell r="K116" t="str">
            <v>6221840509091636928</v>
          </cell>
          <cell r="L116" t="str">
            <v>连城县农村信用联社塘前信用社</v>
          </cell>
        </row>
        <row r="117">
          <cell r="A117" t="str">
            <v>111</v>
          </cell>
          <cell r="B117" t="str">
            <v>赖桂林</v>
          </cell>
          <cell r="C117" t="str">
            <v>352627194207211116</v>
          </cell>
          <cell r="D117" t="str">
            <v>13595076303</v>
          </cell>
          <cell r="E117" t="str">
            <v>罗地</v>
          </cell>
          <cell r="F117">
            <v>5.67</v>
          </cell>
        </row>
        <row r="117">
          <cell r="J117">
            <v>34.02</v>
          </cell>
          <cell r="K117" t="str">
            <v>6221840509091634873</v>
          </cell>
          <cell r="L117" t="str">
            <v>连城县农村信用联社塘前信用社</v>
          </cell>
        </row>
        <row r="118">
          <cell r="A118" t="str">
            <v>112</v>
          </cell>
          <cell r="B118" t="str">
            <v>罗水波</v>
          </cell>
          <cell r="C118" t="str">
            <v>352627197009031118</v>
          </cell>
          <cell r="D118" t="str">
            <v>13959057196</v>
          </cell>
          <cell r="E118" t="str">
            <v>罗地</v>
          </cell>
          <cell r="F118">
            <v>6.48</v>
          </cell>
        </row>
        <row r="118">
          <cell r="J118">
            <v>38.88</v>
          </cell>
          <cell r="K118" t="str">
            <v>6221840109045870432</v>
          </cell>
          <cell r="L118" t="str">
            <v>连城县农村信用联社塘前信用社</v>
          </cell>
        </row>
        <row r="119">
          <cell r="A119" t="str">
            <v>113</v>
          </cell>
          <cell r="B119" t="str">
            <v>罗钦琪</v>
          </cell>
          <cell r="C119" t="str">
            <v>35262719371218111X</v>
          </cell>
          <cell r="D119">
            <v>15960938919</v>
          </cell>
          <cell r="E119" t="str">
            <v>罗地</v>
          </cell>
          <cell r="F119">
            <v>3.24</v>
          </cell>
        </row>
        <row r="119">
          <cell r="J119">
            <v>19.44</v>
          </cell>
          <cell r="K119" t="str">
            <v>6221840509091637116</v>
          </cell>
          <cell r="L119" t="str">
            <v>连城县农村信用联社塘前信用社</v>
          </cell>
        </row>
        <row r="120">
          <cell r="A120" t="str">
            <v>114</v>
          </cell>
          <cell r="B120" t="str">
            <v>罗金升</v>
          </cell>
          <cell r="C120" t="str">
            <v>352627195507231113</v>
          </cell>
          <cell r="D120" t="str">
            <v>13599609126</v>
          </cell>
          <cell r="E120" t="str">
            <v>罗地</v>
          </cell>
          <cell r="F120">
            <v>5.67</v>
          </cell>
        </row>
        <row r="120">
          <cell r="J120">
            <v>34.02</v>
          </cell>
          <cell r="K120" t="str">
            <v>6221840509091636852</v>
          </cell>
          <cell r="L120" t="str">
            <v>连城县农村信用联社塘前信用社</v>
          </cell>
        </row>
        <row r="121">
          <cell r="A121" t="str">
            <v>115</v>
          </cell>
          <cell r="B121" t="str">
            <v>罗水德</v>
          </cell>
          <cell r="C121" t="str">
            <v>352627195002031116</v>
          </cell>
          <cell r="D121" t="str">
            <v>18950801086</v>
          </cell>
          <cell r="E121" t="str">
            <v>罗地</v>
          </cell>
          <cell r="F121">
            <v>4.86</v>
          </cell>
        </row>
        <row r="121">
          <cell r="J121">
            <v>29.16</v>
          </cell>
          <cell r="K121" t="str">
            <v>6221840509091636985</v>
          </cell>
          <cell r="L121" t="str">
            <v>连城县农村信用联社塘前信用社</v>
          </cell>
        </row>
        <row r="122">
          <cell r="A122" t="str">
            <v>116</v>
          </cell>
          <cell r="B122" t="str">
            <v>罗金华</v>
          </cell>
          <cell r="C122" t="str">
            <v>352627195805091112</v>
          </cell>
          <cell r="D122">
            <v>13626047359</v>
          </cell>
          <cell r="E122" t="str">
            <v>罗地</v>
          </cell>
          <cell r="F122">
            <v>3.69</v>
          </cell>
        </row>
        <row r="122">
          <cell r="J122">
            <v>22.14</v>
          </cell>
          <cell r="K122" t="str">
            <v>6221840509091637314</v>
          </cell>
          <cell r="L122" t="str">
            <v>连城县农村信用联社塘前信用社</v>
          </cell>
        </row>
        <row r="123">
          <cell r="A123" t="str">
            <v>117</v>
          </cell>
          <cell r="B123" t="str">
            <v>罗炳华</v>
          </cell>
          <cell r="C123" t="str">
            <v>352627197701161111</v>
          </cell>
          <cell r="D123">
            <v>13823293886</v>
          </cell>
          <cell r="E123" t="str">
            <v>罗地</v>
          </cell>
          <cell r="F123">
            <v>1.26</v>
          </cell>
        </row>
        <row r="123">
          <cell r="J123">
            <v>7.56</v>
          </cell>
          <cell r="K123" t="str">
            <v>6221840509091637199</v>
          </cell>
          <cell r="L123" t="str">
            <v>连城县农村信用联社塘前信用社</v>
          </cell>
        </row>
        <row r="124">
          <cell r="A124" t="str">
            <v>118</v>
          </cell>
          <cell r="B124" t="str">
            <v>罗金鑫</v>
          </cell>
          <cell r="C124" t="str">
            <v>352627196201021150</v>
          </cell>
          <cell r="D124" t="str">
            <v>18759037146</v>
          </cell>
          <cell r="E124" t="str">
            <v>罗地</v>
          </cell>
          <cell r="F124">
            <v>1.62</v>
          </cell>
        </row>
        <row r="124">
          <cell r="J124">
            <v>9.72</v>
          </cell>
          <cell r="K124" t="str">
            <v>6221840509091637371</v>
          </cell>
          <cell r="L124" t="str">
            <v>连城县农村信用联社塘前信用社</v>
          </cell>
        </row>
        <row r="125">
          <cell r="A125" t="str">
            <v>119</v>
          </cell>
          <cell r="B125" t="str">
            <v>罗水华</v>
          </cell>
          <cell r="C125" t="str">
            <v>350825198609201118</v>
          </cell>
          <cell r="D125">
            <v>19830909528</v>
          </cell>
          <cell r="E125" t="str">
            <v>罗地</v>
          </cell>
          <cell r="F125">
            <v>1.26</v>
          </cell>
        </row>
        <row r="125">
          <cell r="J125">
            <v>7.56</v>
          </cell>
          <cell r="K125" t="str">
            <v>9090824010100100113319</v>
          </cell>
          <cell r="L125" t="str">
            <v>连城县农村信用联社塘前信用社</v>
          </cell>
        </row>
        <row r="126">
          <cell r="A126" t="str">
            <v>120</v>
          </cell>
          <cell r="B126" t="str">
            <v>罗相炎</v>
          </cell>
          <cell r="C126" t="str">
            <v>352627197003291111</v>
          </cell>
          <cell r="D126">
            <v>18396316133</v>
          </cell>
          <cell r="E126" t="str">
            <v>罗地</v>
          </cell>
          <cell r="F126">
            <v>2.07</v>
          </cell>
        </row>
        <row r="126">
          <cell r="J126">
            <v>12.42</v>
          </cell>
          <cell r="K126" t="str">
            <v>6221840509092284157</v>
          </cell>
          <cell r="L126" t="str">
            <v>连城县农村信用联社塘前信用社</v>
          </cell>
        </row>
        <row r="127">
          <cell r="A127" t="str">
            <v>121</v>
          </cell>
          <cell r="B127" t="str">
            <v>罗应生</v>
          </cell>
          <cell r="C127" t="str">
            <v>352627197104201111</v>
          </cell>
          <cell r="D127" t="str">
            <v>13559314013</v>
          </cell>
          <cell r="E127" t="str">
            <v>罗地</v>
          </cell>
          <cell r="F127">
            <v>1.26</v>
          </cell>
        </row>
        <row r="127">
          <cell r="J127">
            <v>7.56</v>
          </cell>
          <cell r="K127" t="str">
            <v>6221840509091637215</v>
          </cell>
          <cell r="L127" t="str">
            <v>连城县农村信用联社塘前信用社</v>
          </cell>
        </row>
        <row r="128">
          <cell r="A128" t="str">
            <v>122</v>
          </cell>
          <cell r="B128" t="str">
            <v>罗生华</v>
          </cell>
          <cell r="C128" t="str">
            <v>352627197008041111</v>
          </cell>
          <cell r="D128">
            <v>13850884605</v>
          </cell>
          <cell r="E128" t="str">
            <v>罗地</v>
          </cell>
          <cell r="F128">
            <v>1.62</v>
          </cell>
        </row>
        <row r="128">
          <cell r="J128">
            <v>9.72</v>
          </cell>
          <cell r="K128" t="str">
            <v>6221840509092284165</v>
          </cell>
          <cell r="L128" t="str">
            <v>连城县农村信用联社塘前信用社</v>
          </cell>
        </row>
        <row r="129">
          <cell r="A129" t="str">
            <v>123</v>
          </cell>
          <cell r="B129" t="str">
            <v>罗秋坤</v>
          </cell>
          <cell r="C129" t="str">
            <v>352627197211081119</v>
          </cell>
          <cell r="D129" t="str">
            <v>19805974589</v>
          </cell>
          <cell r="E129" t="str">
            <v>罗地</v>
          </cell>
          <cell r="F129">
            <v>1.62</v>
          </cell>
        </row>
        <row r="129">
          <cell r="J129">
            <v>9.72</v>
          </cell>
          <cell r="K129" t="str">
            <v>6221840509092284173</v>
          </cell>
          <cell r="L129" t="str">
            <v>连城县农村信用联社塘前信用社</v>
          </cell>
        </row>
        <row r="130">
          <cell r="A130" t="str">
            <v>124</v>
          </cell>
          <cell r="B130" t="str">
            <v>罗金富</v>
          </cell>
          <cell r="C130" t="str">
            <v>352627197507211138</v>
          </cell>
          <cell r="D130" t="str">
            <v>18760037863</v>
          </cell>
          <cell r="E130" t="str">
            <v>罗地</v>
          </cell>
          <cell r="F130">
            <v>1.62</v>
          </cell>
        </row>
        <row r="130">
          <cell r="J130">
            <v>9.72</v>
          </cell>
          <cell r="K130" t="str">
            <v>6221840509105265953</v>
          </cell>
          <cell r="L130" t="str">
            <v>连城县农村信用联社塘前信用社</v>
          </cell>
        </row>
        <row r="131">
          <cell r="A131" t="str">
            <v>125</v>
          </cell>
          <cell r="B131" t="str">
            <v>罗裕华</v>
          </cell>
          <cell r="C131" t="str">
            <v>352627197302021111</v>
          </cell>
          <cell r="D131" t="str">
            <v>13690775258</v>
          </cell>
          <cell r="E131" t="str">
            <v>罗地</v>
          </cell>
          <cell r="F131">
            <v>1.62</v>
          </cell>
        </row>
        <row r="131">
          <cell r="J131">
            <v>9.72</v>
          </cell>
          <cell r="K131" t="str">
            <v>6221840509091637231</v>
          </cell>
          <cell r="L131" t="str">
            <v>连城县农村信用联社塘前信用社</v>
          </cell>
        </row>
        <row r="132">
          <cell r="A132" t="str">
            <v>126</v>
          </cell>
          <cell r="B132" t="str">
            <v>罗先亮</v>
          </cell>
          <cell r="C132" t="str">
            <v>352627195302111118</v>
          </cell>
          <cell r="D132" t="str">
            <v>13459759007</v>
          </cell>
          <cell r="E132" t="str">
            <v>罗地</v>
          </cell>
          <cell r="F132">
            <v>4.5</v>
          </cell>
        </row>
        <row r="132">
          <cell r="J132">
            <v>27</v>
          </cell>
          <cell r="K132" t="str">
            <v>9090824010100100030131</v>
          </cell>
          <cell r="L132" t="str">
            <v>连城县农村信用联社塘前信用社</v>
          </cell>
        </row>
        <row r="133">
          <cell r="A133" t="str">
            <v>127</v>
          </cell>
          <cell r="B133" t="str">
            <v>罗海亮</v>
          </cell>
          <cell r="C133" t="str">
            <v>352627196204141115</v>
          </cell>
          <cell r="D133">
            <v>18050818756</v>
          </cell>
          <cell r="E133" t="str">
            <v>罗地</v>
          </cell>
          <cell r="F133">
            <v>5.31</v>
          </cell>
        </row>
        <row r="133">
          <cell r="J133">
            <v>31.86</v>
          </cell>
          <cell r="K133" t="str">
            <v>6221840509091637280</v>
          </cell>
          <cell r="L133" t="str">
            <v>连城县农村信用联社塘前信用社</v>
          </cell>
        </row>
        <row r="134">
          <cell r="A134" t="str">
            <v>128</v>
          </cell>
          <cell r="B134" t="str">
            <v>罗水生</v>
          </cell>
          <cell r="C134" t="str">
            <v>35262719701213111X</v>
          </cell>
          <cell r="D134">
            <v>15860119008</v>
          </cell>
          <cell r="E134" t="str">
            <v>罗地</v>
          </cell>
          <cell r="F134">
            <v>3.24</v>
          </cell>
        </row>
        <row r="134">
          <cell r="J134">
            <v>19.44</v>
          </cell>
          <cell r="K134" t="str">
            <v>6221840509091637181</v>
          </cell>
          <cell r="L134" t="str">
            <v>连城县农村信用联社塘前信用社</v>
          </cell>
        </row>
        <row r="135">
          <cell r="A135" t="str">
            <v>129</v>
          </cell>
          <cell r="B135" t="str">
            <v>罗世昌</v>
          </cell>
          <cell r="C135" t="str">
            <v>352627195607141115</v>
          </cell>
          <cell r="D135" t="str">
            <v>15880644348</v>
          </cell>
          <cell r="E135" t="str">
            <v>罗地</v>
          </cell>
          <cell r="F135">
            <v>3.24</v>
          </cell>
        </row>
        <row r="135">
          <cell r="J135">
            <v>19.44</v>
          </cell>
          <cell r="K135" t="str">
            <v>6221840509091637363</v>
          </cell>
          <cell r="L135" t="str">
            <v>连城县农村信用联社塘前信用社</v>
          </cell>
        </row>
        <row r="136">
          <cell r="A136" t="str">
            <v>130</v>
          </cell>
          <cell r="B136" t="str">
            <v>罗品华</v>
          </cell>
          <cell r="C136" t="str">
            <v>352627196211281132</v>
          </cell>
          <cell r="D136">
            <v>13950864036</v>
          </cell>
          <cell r="E136" t="str">
            <v>罗地</v>
          </cell>
          <cell r="F136">
            <v>3.24</v>
          </cell>
        </row>
        <row r="136">
          <cell r="J136">
            <v>19.44</v>
          </cell>
          <cell r="K136" t="str">
            <v>6221840509091637355</v>
          </cell>
          <cell r="L136" t="str">
            <v>连城县农村信用联社塘前信用社</v>
          </cell>
        </row>
        <row r="137">
          <cell r="A137" t="str">
            <v>131</v>
          </cell>
          <cell r="B137" t="str">
            <v>罗水富</v>
          </cell>
          <cell r="C137" t="str">
            <v>352627197805261117</v>
          </cell>
          <cell r="D137">
            <v>18185829985</v>
          </cell>
          <cell r="E137" t="str">
            <v>罗地</v>
          </cell>
          <cell r="F137">
            <v>1.62</v>
          </cell>
        </row>
        <row r="137">
          <cell r="J137">
            <v>9.72</v>
          </cell>
          <cell r="K137" t="str">
            <v>9090824010100100030195</v>
          </cell>
          <cell r="L137" t="str">
            <v>连城县农村信用联社塘前信用社</v>
          </cell>
        </row>
        <row r="138">
          <cell r="A138" t="str">
            <v>132</v>
          </cell>
          <cell r="B138" t="str">
            <v>罗高华</v>
          </cell>
          <cell r="C138" t="str">
            <v>352627196711181138</v>
          </cell>
          <cell r="D138">
            <v>13950931695</v>
          </cell>
          <cell r="E138" t="str">
            <v>罗地</v>
          </cell>
          <cell r="F138">
            <v>3.24</v>
          </cell>
        </row>
        <row r="138">
          <cell r="J138">
            <v>19.44</v>
          </cell>
          <cell r="K138" t="str">
            <v>6221840509092284132</v>
          </cell>
          <cell r="L138" t="str">
            <v>连城县农村信用联社塘前信用社</v>
          </cell>
        </row>
        <row r="139">
          <cell r="A139" t="str">
            <v>133</v>
          </cell>
          <cell r="B139" t="str">
            <v>罗正华</v>
          </cell>
          <cell r="C139" t="str">
            <v>352627195808271119</v>
          </cell>
          <cell r="D139">
            <v>15059011496</v>
          </cell>
          <cell r="E139" t="str">
            <v>罗地</v>
          </cell>
          <cell r="F139">
            <v>3.24</v>
          </cell>
        </row>
        <row r="139">
          <cell r="J139">
            <v>19.44</v>
          </cell>
          <cell r="K139" t="str">
            <v>6221840509091637322</v>
          </cell>
          <cell r="L139" t="str">
            <v>连城县农村信用联社塘前信用社</v>
          </cell>
        </row>
        <row r="140">
          <cell r="A140" t="str">
            <v>134</v>
          </cell>
          <cell r="B140" t="str">
            <v>罗辉华</v>
          </cell>
          <cell r="C140" t="str">
            <v>352627196711181111</v>
          </cell>
          <cell r="D140">
            <v>15959787773</v>
          </cell>
          <cell r="E140" t="str">
            <v>罗地</v>
          </cell>
          <cell r="F140">
            <v>3.24</v>
          </cell>
        </row>
        <row r="140">
          <cell r="J140">
            <v>19.44</v>
          </cell>
          <cell r="K140" t="str">
            <v>6221840509091637348</v>
          </cell>
          <cell r="L140" t="str">
            <v>连城县农村信用联社塘前信用社</v>
          </cell>
        </row>
        <row r="141">
          <cell r="A141" t="str">
            <v>135</v>
          </cell>
          <cell r="B141" t="str">
            <v>罗金生</v>
          </cell>
          <cell r="C141" t="str">
            <v>352627197810111113</v>
          </cell>
          <cell r="D141">
            <v>15880628223</v>
          </cell>
          <cell r="E141" t="str">
            <v>罗地</v>
          </cell>
          <cell r="F141">
            <v>2.07</v>
          </cell>
        </row>
        <row r="141">
          <cell r="J141">
            <v>12.42</v>
          </cell>
          <cell r="K141" t="str">
            <v>6221840509091637249</v>
          </cell>
          <cell r="L141" t="str">
            <v>连城县农村信用联社塘前信用社</v>
          </cell>
        </row>
        <row r="142">
          <cell r="A142" t="str">
            <v>136</v>
          </cell>
          <cell r="B142" t="str">
            <v>罗鑫</v>
          </cell>
          <cell r="C142" t="str">
            <v>350825199902131117</v>
          </cell>
          <cell r="D142">
            <v>15059920693</v>
          </cell>
          <cell r="E142" t="str">
            <v>罗地</v>
          </cell>
          <cell r="F142">
            <v>0.81</v>
          </cell>
        </row>
        <row r="142">
          <cell r="J142">
            <v>4.86</v>
          </cell>
          <cell r="K142" t="str">
            <v>6221840509043724905</v>
          </cell>
          <cell r="L142" t="str">
            <v>连城县农村信用联社塘前信用社</v>
          </cell>
        </row>
        <row r="143">
          <cell r="A143" t="str">
            <v>137</v>
          </cell>
          <cell r="B143" t="str">
            <v>胡四金</v>
          </cell>
          <cell r="C143" t="str">
            <v>352624197704141424</v>
          </cell>
          <cell r="D143">
            <v>18859815748</v>
          </cell>
          <cell r="E143" t="str">
            <v>罗地</v>
          </cell>
          <cell r="F143">
            <v>1.62</v>
          </cell>
        </row>
        <row r="143">
          <cell r="J143">
            <v>9.72</v>
          </cell>
          <cell r="K143" t="str">
            <v>6230361509001722073</v>
          </cell>
          <cell r="L143" t="str">
            <v>连城县农村信用联社塘前信用社</v>
          </cell>
        </row>
        <row r="144">
          <cell r="A144" t="str">
            <v>138</v>
          </cell>
          <cell r="B144" t="str">
            <v>罗潘昌</v>
          </cell>
          <cell r="C144" t="str">
            <v>352627195901121115</v>
          </cell>
          <cell r="D144" t="str">
            <v>15206017236</v>
          </cell>
          <cell r="E144" t="str">
            <v>罗地</v>
          </cell>
          <cell r="F144">
            <v>1.62</v>
          </cell>
        </row>
        <row r="144">
          <cell r="J144">
            <v>9.72</v>
          </cell>
          <cell r="K144" t="str">
            <v>6221840509091637645</v>
          </cell>
          <cell r="L144" t="str">
            <v>连城县农村信用联社塘前信用社</v>
          </cell>
        </row>
        <row r="145">
          <cell r="A145" t="str">
            <v>139</v>
          </cell>
          <cell r="B145" t="str">
            <v>罗水亮</v>
          </cell>
          <cell r="C145" t="str">
            <v>352627195610211153</v>
          </cell>
          <cell r="D145">
            <v>13860249851</v>
          </cell>
          <cell r="E145" t="str">
            <v>罗地</v>
          </cell>
          <cell r="F145">
            <v>1.62</v>
          </cell>
        </row>
        <row r="145">
          <cell r="J145">
            <v>9.72</v>
          </cell>
          <cell r="K145" t="str">
            <v>6230362509001333755</v>
          </cell>
          <cell r="L145" t="str">
            <v>连城县农村信用联社塘前信用社</v>
          </cell>
        </row>
        <row r="146">
          <cell r="A146" t="str">
            <v>140</v>
          </cell>
          <cell r="B146" t="str">
            <v>罗生华</v>
          </cell>
          <cell r="C146" t="str">
            <v>350825198508291118</v>
          </cell>
          <cell r="D146">
            <v>13616904340</v>
          </cell>
          <cell r="E146" t="str">
            <v>罗地</v>
          </cell>
          <cell r="F146">
            <v>1.62</v>
          </cell>
        </row>
        <row r="146">
          <cell r="J146">
            <v>9.72</v>
          </cell>
          <cell r="K146" t="str">
            <v>6221840509091637488</v>
          </cell>
          <cell r="L146" t="str">
            <v>连城县农村信用联社塘前信用社</v>
          </cell>
        </row>
        <row r="147">
          <cell r="A147" t="str">
            <v>141</v>
          </cell>
          <cell r="B147" t="str">
            <v>罗土发</v>
          </cell>
          <cell r="C147" t="str">
            <v>352627196503201114</v>
          </cell>
          <cell r="D147">
            <v>13850884252</v>
          </cell>
          <cell r="E147" t="str">
            <v>罗地</v>
          </cell>
          <cell r="F147">
            <v>1.62</v>
          </cell>
        </row>
        <row r="147">
          <cell r="J147">
            <v>9.72</v>
          </cell>
          <cell r="K147" t="str">
            <v>6221840509092284249</v>
          </cell>
          <cell r="L147" t="str">
            <v>连城县农村信用联社塘前信用社</v>
          </cell>
        </row>
        <row r="148">
          <cell r="A148" t="str">
            <v>142</v>
          </cell>
          <cell r="B148" t="str">
            <v>罗柏林</v>
          </cell>
          <cell r="C148" t="str">
            <v>352627195004131110</v>
          </cell>
          <cell r="D148">
            <v>13459712730</v>
          </cell>
          <cell r="E148" t="str">
            <v>罗地</v>
          </cell>
          <cell r="F148">
            <v>2.43</v>
          </cell>
        </row>
        <row r="148">
          <cell r="J148">
            <v>14.58</v>
          </cell>
          <cell r="K148" t="str">
            <v>6221840509091637660</v>
          </cell>
          <cell r="L148" t="str">
            <v>连城县农村信用联社塘前信用社</v>
          </cell>
        </row>
        <row r="149">
          <cell r="A149" t="str">
            <v>143</v>
          </cell>
          <cell r="B149" t="str">
            <v>罗火昌</v>
          </cell>
          <cell r="C149" t="str">
            <v>352627196812291117</v>
          </cell>
          <cell r="D149">
            <v>13459712421</v>
          </cell>
          <cell r="E149" t="str">
            <v>罗地</v>
          </cell>
          <cell r="F149">
            <v>3.24</v>
          </cell>
        </row>
        <row r="149">
          <cell r="J149">
            <v>19.44</v>
          </cell>
          <cell r="K149" t="str">
            <v>6221840509091637587</v>
          </cell>
          <cell r="L149" t="str">
            <v>连城县农村信用联社塘前信用社</v>
          </cell>
        </row>
        <row r="150">
          <cell r="A150" t="str">
            <v>144</v>
          </cell>
          <cell r="B150" t="str">
            <v>罗新昌</v>
          </cell>
          <cell r="C150" t="str">
            <v>352627196912181118</v>
          </cell>
          <cell r="D150" t="str">
            <v>13860249612</v>
          </cell>
          <cell r="E150" t="str">
            <v>罗地</v>
          </cell>
          <cell r="F150">
            <v>2.07</v>
          </cell>
        </row>
        <row r="150">
          <cell r="J150">
            <v>12.42</v>
          </cell>
          <cell r="K150" t="str">
            <v>6230361509004693909</v>
          </cell>
          <cell r="L150" t="str">
            <v>连城县农村信用联社塘前信用社</v>
          </cell>
        </row>
        <row r="151">
          <cell r="A151" t="str">
            <v>145</v>
          </cell>
          <cell r="B151" t="str">
            <v>罗水生</v>
          </cell>
          <cell r="C151" t="str">
            <v>352627196610151132</v>
          </cell>
          <cell r="D151">
            <v>18750926495</v>
          </cell>
          <cell r="E151" t="str">
            <v>罗地</v>
          </cell>
          <cell r="F151">
            <v>2.07</v>
          </cell>
        </row>
        <row r="151">
          <cell r="J151">
            <v>12.42</v>
          </cell>
          <cell r="K151" t="str">
            <v>9090824010100100087838</v>
          </cell>
          <cell r="L151" t="str">
            <v>连城县农村信用联社塘前信用社</v>
          </cell>
        </row>
        <row r="152">
          <cell r="A152" t="str">
            <v>146</v>
          </cell>
          <cell r="B152" t="str">
            <v>罗水旺</v>
          </cell>
          <cell r="C152" t="str">
            <v>352627196412191117</v>
          </cell>
          <cell r="D152">
            <v>15711586050</v>
          </cell>
          <cell r="E152" t="str">
            <v>罗地</v>
          </cell>
          <cell r="F152">
            <v>3.24</v>
          </cell>
        </row>
        <row r="152">
          <cell r="J152">
            <v>19.44</v>
          </cell>
          <cell r="K152" t="str">
            <v>6221840509091637595</v>
          </cell>
          <cell r="L152" t="str">
            <v>连城县农村信用联社塘前信用社</v>
          </cell>
        </row>
        <row r="153">
          <cell r="A153" t="str">
            <v>147</v>
          </cell>
          <cell r="B153" t="str">
            <v>罗啟明</v>
          </cell>
          <cell r="C153" t="str">
            <v>352627195012261118</v>
          </cell>
          <cell r="D153">
            <v>15960301914</v>
          </cell>
          <cell r="E153" t="str">
            <v>罗地</v>
          </cell>
          <cell r="F153">
            <v>4.05</v>
          </cell>
        </row>
        <row r="153">
          <cell r="J153">
            <v>24.3</v>
          </cell>
          <cell r="K153" t="str">
            <v>6221840509091637694</v>
          </cell>
          <cell r="L153" t="str">
            <v>连城县农村信用联社塘前信用社</v>
          </cell>
        </row>
        <row r="154">
          <cell r="A154" t="str">
            <v>148</v>
          </cell>
          <cell r="B154" t="str">
            <v>罗钦群</v>
          </cell>
          <cell r="C154" t="str">
            <v>352627196210021144</v>
          </cell>
          <cell r="D154" t="str">
            <v>15880629737</v>
          </cell>
          <cell r="E154" t="str">
            <v>罗地</v>
          </cell>
          <cell r="F154">
            <v>2.43</v>
          </cell>
        </row>
        <row r="154">
          <cell r="J154">
            <v>14.58</v>
          </cell>
          <cell r="K154" t="str">
            <v>6221840509091637629</v>
          </cell>
          <cell r="L154" t="str">
            <v>连城县农村信用联社塘前信用社</v>
          </cell>
        </row>
        <row r="155">
          <cell r="A155" t="str">
            <v>149</v>
          </cell>
          <cell r="B155" t="str">
            <v>罗寿老</v>
          </cell>
          <cell r="C155" t="str">
            <v>352627195305041119</v>
          </cell>
          <cell r="D155">
            <v>13859549485</v>
          </cell>
          <cell r="E155" t="str">
            <v>罗地</v>
          </cell>
          <cell r="F155">
            <v>2.07</v>
          </cell>
        </row>
        <row r="155">
          <cell r="J155">
            <v>12.42</v>
          </cell>
          <cell r="K155" t="str">
            <v>6221840509092284363</v>
          </cell>
          <cell r="L155" t="str">
            <v>连城县农村信用联社塘前信用社</v>
          </cell>
        </row>
        <row r="156">
          <cell r="A156" t="str">
            <v>150</v>
          </cell>
          <cell r="B156" t="str">
            <v>罗文彬</v>
          </cell>
          <cell r="C156" t="str">
            <v>352627197608121174</v>
          </cell>
          <cell r="D156" t="str">
            <v>13950884182</v>
          </cell>
          <cell r="E156" t="str">
            <v>罗地</v>
          </cell>
          <cell r="F156">
            <v>3.24</v>
          </cell>
        </row>
        <row r="156">
          <cell r="J156">
            <v>19.44</v>
          </cell>
          <cell r="K156" t="str">
            <v>6221840509091637975</v>
          </cell>
          <cell r="L156" t="str">
            <v>连城县农村信用联社塘前信用社</v>
          </cell>
        </row>
        <row r="157">
          <cell r="A157" t="str">
            <v>151</v>
          </cell>
          <cell r="B157" t="str">
            <v>罗先寿</v>
          </cell>
          <cell r="C157" t="str">
            <v>352627194304141113</v>
          </cell>
          <cell r="D157">
            <v>15206014844</v>
          </cell>
          <cell r="E157" t="str">
            <v>罗地</v>
          </cell>
          <cell r="F157">
            <v>2.88</v>
          </cell>
        </row>
        <row r="157">
          <cell r="J157">
            <v>17.28</v>
          </cell>
          <cell r="K157" t="str">
            <v>9090824010100100030382</v>
          </cell>
          <cell r="L157" t="str">
            <v>连城县农村信用联社塘前信用社</v>
          </cell>
        </row>
        <row r="158">
          <cell r="A158" t="str">
            <v>152</v>
          </cell>
          <cell r="B158" t="str">
            <v>罗土生</v>
          </cell>
          <cell r="C158" t="str">
            <v>352627196009071115</v>
          </cell>
          <cell r="D158">
            <v>15259849908</v>
          </cell>
          <cell r="E158" t="str">
            <v>罗地</v>
          </cell>
          <cell r="F158">
            <v>2.43</v>
          </cell>
        </row>
        <row r="158">
          <cell r="J158">
            <v>14.58</v>
          </cell>
          <cell r="K158" t="str">
            <v>6230362509041794891</v>
          </cell>
          <cell r="L158" t="str">
            <v>连城县农村信用联社塘前信用社</v>
          </cell>
        </row>
        <row r="159">
          <cell r="A159" t="str">
            <v>153</v>
          </cell>
          <cell r="B159" t="str">
            <v>罗金炳</v>
          </cell>
          <cell r="C159" t="str">
            <v>352627196311071132</v>
          </cell>
          <cell r="D159">
            <v>15206015793</v>
          </cell>
          <cell r="E159" t="str">
            <v>罗地</v>
          </cell>
          <cell r="F159">
            <v>2.43</v>
          </cell>
        </row>
        <row r="159">
          <cell r="J159">
            <v>14.58</v>
          </cell>
          <cell r="K159" t="str">
            <v>6221840509091638031</v>
          </cell>
          <cell r="L159" t="str">
            <v>连城县农村信用联社塘前信用社</v>
          </cell>
        </row>
        <row r="160">
          <cell r="A160" t="str">
            <v>154</v>
          </cell>
          <cell r="B160" t="str">
            <v>赖绍章</v>
          </cell>
          <cell r="C160" t="str">
            <v>352627196007171112</v>
          </cell>
          <cell r="D160" t="str">
            <v>14705097735</v>
          </cell>
          <cell r="E160" t="str">
            <v>罗地</v>
          </cell>
          <cell r="F160">
            <v>4.86</v>
          </cell>
        </row>
        <row r="160">
          <cell r="J160">
            <v>29.16</v>
          </cell>
          <cell r="K160" t="str">
            <v>6221840509091638163</v>
          </cell>
          <cell r="L160" t="str">
            <v>连城县农村信用联社塘前信用社</v>
          </cell>
        </row>
        <row r="161">
          <cell r="A161" t="str">
            <v>155</v>
          </cell>
          <cell r="B161" t="str">
            <v>罗寿高</v>
          </cell>
          <cell r="C161" t="str">
            <v>35262719460413111X</v>
          </cell>
          <cell r="D161" t="str">
            <v>18760037826</v>
          </cell>
          <cell r="E161" t="str">
            <v>罗地</v>
          </cell>
          <cell r="F161">
            <v>1.62</v>
          </cell>
        </row>
        <row r="161">
          <cell r="J161">
            <v>9.72</v>
          </cell>
          <cell r="K161" t="str">
            <v>6221840509091638361</v>
          </cell>
          <cell r="L161" t="str">
            <v>连城县农村信用联社塘前信用社</v>
          </cell>
        </row>
        <row r="162">
          <cell r="A162" t="str">
            <v>156</v>
          </cell>
          <cell r="B162" t="str">
            <v>罗林养</v>
          </cell>
          <cell r="C162" t="str">
            <v>350825198608251113</v>
          </cell>
          <cell r="D162" t="str">
            <v>15859818174</v>
          </cell>
          <cell r="E162" t="str">
            <v>罗地</v>
          </cell>
          <cell r="F162">
            <v>2.43</v>
          </cell>
        </row>
        <row r="162">
          <cell r="J162">
            <v>14.58</v>
          </cell>
          <cell r="K162" t="str">
            <v>6230361109068280394</v>
          </cell>
          <cell r="L162" t="str">
            <v>连城县农村信用联社塘前信用社</v>
          </cell>
        </row>
        <row r="163">
          <cell r="A163" t="str">
            <v>157</v>
          </cell>
          <cell r="B163" t="str">
            <v>罗升祥</v>
          </cell>
          <cell r="C163" t="str">
            <v>352627197704131137</v>
          </cell>
          <cell r="D163">
            <v>15160661685</v>
          </cell>
          <cell r="E163" t="str">
            <v>罗地</v>
          </cell>
          <cell r="F163">
            <v>2.43</v>
          </cell>
        </row>
        <row r="163">
          <cell r="J163">
            <v>14.58</v>
          </cell>
          <cell r="K163" t="str">
            <v>6221840509091637900</v>
          </cell>
          <cell r="L163" t="str">
            <v>连城县农村信用联社塘前信用社</v>
          </cell>
        </row>
        <row r="164">
          <cell r="A164" t="str">
            <v>158</v>
          </cell>
          <cell r="B164" t="str">
            <v>罗天发</v>
          </cell>
          <cell r="C164" t="str">
            <v>352627196111051110</v>
          </cell>
          <cell r="D164" t="str">
            <v>15080221254</v>
          </cell>
          <cell r="E164" t="str">
            <v>罗地</v>
          </cell>
          <cell r="F164">
            <v>4.05</v>
          </cell>
        </row>
        <row r="164">
          <cell r="J164">
            <v>24.3</v>
          </cell>
          <cell r="K164" t="str">
            <v>6221840509091638130</v>
          </cell>
          <cell r="L164" t="str">
            <v>连城县农村信用联社塘前信用社</v>
          </cell>
        </row>
        <row r="165">
          <cell r="A165" t="str">
            <v>159</v>
          </cell>
          <cell r="B165" t="str">
            <v>罗裕生</v>
          </cell>
          <cell r="C165" t="str">
            <v>352627197504151133</v>
          </cell>
          <cell r="D165">
            <v>15080221979</v>
          </cell>
          <cell r="E165" t="str">
            <v>罗地</v>
          </cell>
          <cell r="F165">
            <v>1.62</v>
          </cell>
        </row>
        <row r="165">
          <cell r="J165">
            <v>9.72</v>
          </cell>
          <cell r="K165" t="str">
            <v>9090824010100100030453</v>
          </cell>
          <cell r="L165" t="str">
            <v>连城县农村信用联社塘前信用社</v>
          </cell>
        </row>
        <row r="166">
          <cell r="A166" t="str">
            <v>160</v>
          </cell>
          <cell r="B166" t="str">
            <v>罗先文</v>
          </cell>
          <cell r="C166" t="str">
            <v>352627197408141154</v>
          </cell>
          <cell r="D166" t="str">
            <v>13459713637</v>
          </cell>
          <cell r="E166" t="str">
            <v>罗地</v>
          </cell>
          <cell r="F166">
            <v>1.62</v>
          </cell>
        </row>
        <row r="166">
          <cell r="J166">
            <v>9.72</v>
          </cell>
          <cell r="K166" t="str">
            <v>6221840509091637892</v>
          </cell>
          <cell r="L166" t="str">
            <v>连城县农村信用联社塘前信用社</v>
          </cell>
        </row>
        <row r="167">
          <cell r="A167" t="str">
            <v>161</v>
          </cell>
          <cell r="B167" t="str">
            <v>罗义生</v>
          </cell>
          <cell r="C167" t="str">
            <v>352627196703271117</v>
          </cell>
          <cell r="D167" t="str">
            <v>18760108049</v>
          </cell>
          <cell r="E167" t="str">
            <v>罗地</v>
          </cell>
          <cell r="F167">
            <v>1.62</v>
          </cell>
        </row>
        <row r="167">
          <cell r="J167">
            <v>9.72</v>
          </cell>
          <cell r="K167" t="str">
            <v>6221840509091638171</v>
          </cell>
          <cell r="L167" t="str">
            <v>连城县农村信用联社塘前信用社</v>
          </cell>
        </row>
        <row r="168">
          <cell r="A168" t="str">
            <v>162</v>
          </cell>
          <cell r="B168" t="str">
            <v>罗华昌</v>
          </cell>
          <cell r="C168" t="str">
            <v>350825198910161135</v>
          </cell>
          <cell r="D168" t="str">
            <v>15980858193</v>
          </cell>
          <cell r="E168" t="str">
            <v>罗地</v>
          </cell>
          <cell r="F168">
            <v>1.62</v>
          </cell>
        </row>
        <row r="168">
          <cell r="J168">
            <v>9.72</v>
          </cell>
          <cell r="K168" t="str">
            <v>6230362509001333805</v>
          </cell>
          <cell r="L168" t="str">
            <v>连城县农村信用联社塘前信用社</v>
          </cell>
        </row>
        <row r="169">
          <cell r="A169" t="str">
            <v>163</v>
          </cell>
          <cell r="B169" t="str">
            <v>罗秋梅</v>
          </cell>
          <cell r="C169" t="str">
            <v>350825200309071120</v>
          </cell>
          <cell r="D169">
            <v>13799073550</v>
          </cell>
          <cell r="E169" t="str">
            <v>罗地</v>
          </cell>
          <cell r="F169">
            <v>2.07</v>
          </cell>
        </row>
        <row r="169">
          <cell r="J169">
            <v>12.42</v>
          </cell>
          <cell r="K169" t="str">
            <v>6221840509043724988</v>
          </cell>
          <cell r="L169" t="str">
            <v>连城县农村信用联社塘前信用社</v>
          </cell>
        </row>
        <row r="170">
          <cell r="A170" t="str">
            <v>164</v>
          </cell>
          <cell r="B170" t="str">
            <v>罗木华</v>
          </cell>
          <cell r="C170" t="str">
            <v>352627195309061117</v>
          </cell>
          <cell r="D170" t="str">
            <v>15159074013</v>
          </cell>
          <cell r="E170" t="str">
            <v>罗地</v>
          </cell>
          <cell r="F170">
            <v>3.15</v>
          </cell>
        </row>
        <row r="170">
          <cell r="J170">
            <v>18.9</v>
          </cell>
          <cell r="K170" t="str">
            <v>6221840509091638189</v>
          </cell>
          <cell r="L170" t="str">
            <v>连城县农村信用联社塘前信用社</v>
          </cell>
        </row>
        <row r="171">
          <cell r="A171" t="str">
            <v>165</v>
          </cell>
          <cell r="B171" t="str">
            <v>罗清和</v>
          </cell>
          <cell r="C171" t="str">
            <v>352627197206011116</v>
          </cell>
          <cell r="D171" t="str">
            <v>13860283529</v>
          </cell>
          <cell r="E171" t="str">
            <v>罗地</v>
          </cell>
          <cell r="F171">
            <v>3.15</v>
          </cell>
        </row>
        <row r="171">
          <cell r="J171">
            <v>18.9</v>
          </cell>
          <cell r="K171" t="str">
            <v>6221840509091637983</v>
          </cell>
          <cell r="L171" t="str">
            <v>连城县农村信用联社塘前信用社</v>
          </cell>
        </row>
        <row r="172">
          <cell r="A172" t="str">
            <v>166</v>
          </cell>
          <cell r="B172" t="str">
            <v>罗进生</v>
          </cell>
          <cell r="C172" t="str">
            <v>352627195906181117</v>
          </cell>
          <cell r="D172">
            <v>13559962879</v>
          </cell>
          <cell r="E172" t="str">
            <v>罗地</v>
          </cell>
          <cell r="F172">
            <v>1.62</v>
          </cell>
        </row>
        <row r="172">
          <cell r="J172">
            <v>9.72</v>
          </cell>
          <cell r="K172" t="str">
            <v>6221840509105266241</v>
          </cell>
          <cell r="L172" t="str">
            <v>连城县农村信用联社塘前信用社</v>
          </cell>
        </row>
        <row r="173">
          <cell r="A173" t="str">
            <v>167</v>
          </cell>
          <cell r="B173" t="str">
            <v>罗水昌</v>
          </cell>
          <cell r="C173" t="str">
            <v>352627196510191110</v>
          </cell>
          <cell r="D173" t="str">
            <v>13959057458</v>
          </cell>
          <cell r="E173" t="str">
            <v>罗地</v>
          </cell>
          <cell r="F173">
            <v>1.62</v>
          </cell>
        </row>
        <row r="173">
          <cell r="J173">
            <v>9.72</v>
          </cell>
          <cell r="K173" t="str">
            <v>6221840509091638056</v>
          </cell>
          <cell r="L173" t="str">
            <v>连城县农村信用联社塘前信用社</v>
          </cell>
        </row>
        <row r="174">
          <cell r="A174" t="str">
            <v>168</v>
          </cell>
          <cell r="B174" t="str">
            <v>罗金林</v>
          </cell>
          <cell r="C174" t="str">
            <v>352627197905011115</v>
          </cell>
          <cell r="D174">
            <v>15980899819</v>
          </cell>
          <cell r="E174" t="str">
            <v>罗地</v>
          </cell>
          <cell r="F174">
            <v>0.81</v>
          </cell>
        </row>
        <row r="174">
          <cell r="J174">
            <v>4.86</v>
          </cell>
          <cell r="K174" t="str">
            <v>6230361109140058156</v>
          </cell>
          <cell r="L174" t="str">
            <v>连城县农村信用联社塘前信用社</v>
          </cell>
        </row>
        <row r="175">
          <cell r="A175" t="str">
            <v>169</v>
          </cell>
          <cell r="B175" t="str">
            <v>罗金荣</v>
          </cell>
          <cell r="C175" t="str">
            <v>352627197412161131</v>
          </cell>
          <cell r="D175">
            <v>13559969375</v>
          </cell>
          <cell r="E175" t="str">
            <v>罗地</v>
          </cell>
          <cell r="F175">
            <v>2.43</v>
          </cell>
        </row>
        <row r="175">
          <cell r="J175">
            <v>14.58</v>
          </cell>
          <cell r="K175" t="str">
            <v>6221840509091637819</v>
          </cell>
          <cell r="L175" t="str">
            <v>连城县农村信用联社塘前信用社</v>
          </cell>
        </row>
        <row r="176">
          <cell r="A176" t="str">
            <v>170</v>
          </cell>
          <cell r="B176" t="str">
            <v>罗长相</v>
          </cell>
          <cell r="C176" t="str">
            <v>352627195108181112</v>
          </cell>
          <cell r="D176" t="str">
            <v>15860119775</v>
          </cell>
          <cell r="E176" t="str">
            <v>罗地</v>
          </cell>
          <cell r="F176">
            <v>3.24</v>
          </cell>
        </row>
        <row r="176">
          <cell r="J176">
            <v>19.44</v>
          </cell>
          <cell r="K176" t="str">
            <v>6221840509091638346</v>
          </cell>
          <cell r="L176" t="str">
            <v>连城县农村信用联社塘前信用社</v>
          </cell>
        </row>
        <row r="177">
          <cell r="A177" t="str">
            <v>171</v>
          </cell>
          <cell r="B177" t="str">
            <v>罗生权</v>
          </cell>
          <cell r="C177" t="str">
            <v>352627196801211118</v>
          </cell>
          <cell r="D177">
            <v>15280574094</v>
          </cell>
          <cell r="E177" t="str">
            <v>罗地</v>
          </cell>
          <cell r="F177">
            <v>2.43</v>
          </cell>
        </row>
        <row r="177">
          <cell r="J177">
            <v>14.58</v>
          </cell>
          <cell r="K177" t="str">
            <v>6221840109067573500</v>
          </cell>
          <cell r="L177" t="str">
            <v>连城县农村信用联社塘前信用社</v>
          </cell>
        </row>
        <row r="178">
          <cell r="A178" t="str">
            <v>172</v>
          </cell>
          <cell r="B178" t="str">
            <v>罗生裕</v>
          </cell>
          <cell r="C178" t="str">
            <v>352627197511101118</v>
          </cell>
          <cell r="D178" t="str">
            <v>15860116055</v>
          </cell>
          <cell r="E178" t="str">
            <v>罗地</v>
          </cell>
          <cell r="F178">
            <v>0.81</v>
          </cell>
        </row>
        <row r="178">
          <cell r="J178">
            <v>4.86</v>
          </cell>
          <cell r="K178" t="str">
            <v>6221840509091638015</v>
          </cell>
          <cell r="L178" t="str">
            <v>连城县农村信用联社塘前信用社</v>
          </cell>
        </row>
        <row r="179">
          <cell r="A179" t="str">
            <v>173</v>
          </cell>
          <cell r="B179" t="str">
            <v>罗钦华</v>
          </cell>
          <cell r="C179" t="str">
            <v>352627197509281199</v>
          </cell>
          <cell r="D179">
            <v>13507501417</v>
          </cell>
          <cell r="E179" t="str">
            <v>罗地</v>
          </cell>
          <cell r="F179">
            <v>2.43</v>
          </cell>
        </row>
        <row r="179">
          <cell r="J179">
            <v>14.58</v>
          </cell>
          <cell r="K179" t="str">
            <v>6221840509091637942</v>
          </cell>
          <cell r="L179" t="str">
            <v>连城县农村信用联社塘前信用社</v>
          </cell>
        </row>
        <row r="180">
          <cell r="A180" t="str">
            <v>174</v>
          </cell>
          <cell r="B180" t="str">
            <v>罗清华</v>
          </cell>
          <cell r="C180" t="str">
            <v>352627197302271153</v>
          </cell>
          <cell r="D180">
            <v>15959735091</v>
          </cell>
          <cell r="E180" t="str">
            <v>罗地</v>
          </cell>
          <cell r="F180">
            <v>0.81</v>
          </cell>
        </row>
        <row r="180">
          <cell r="J180">
            <v>4.86</v>
          </cell>
          <cell r="K180" t="str">
            <v>6221840509091637991</v>
          </cell>
          <cell r="L180" t="str">
            <v>连城县农村信用联社塘前信用社</v>
          </cell>
        </row>
        <row r="181">
          <cell r="B181" t="str">
            <v>罗生文</v>
          </cell>
          <cell r="C181" t="str">
            <v>352627197309091139</v>
          </cell>
        </row>
        <row r="181">
          <cell r="F181">
            <v>0.81</v>
          </cell>
        </row>
        <row r="181">
          <cell r="J181">
            <v>4.86</v>
          </cell>
        </row>
        <row r="181">
          <cell r="L181" t="str">
            <v>连城县农村信用联社塘前信用社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4查验报告单"/>
      <sheetName val="3查验表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连城县塘前乡上琴村民委员会</v>
          </cell>
        </row>
        <row r="5">
          <cell r="C5" t="str">
            <v>连城县塘前乡上琴村民委员会叶群昌、叶孔桂等219户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叶群昌</v>
          </cell>
          <cell r="C7" t="str">
            <v>352627196103281119</v>
          </cell>
          <cell r="D7">
            <v>13459238968</v>
          </cell>
          <cell r="E7" t="str">
            <v>上琴</v>
          </cell>
          <cell r="F7">
            <v>2.43</v>
          </cell>
        </row>
        <row r="7">
          <cell r="J7">
            <v>14.58</v>
          </cell>
          <cell r="K7" t="str">
            <v>6221840509062600481</v>
          </cell>
          <cell r="L7" t="str">
            <v>连城县农村信用联社塘前信用社</v>
          </cell>
        </row>
        <row r="8">
          <cell r="A8" t="str">
            <v>2</v>
          </cell>
          <cell r="B8" t="str">
            <v>叶孔桂</v>
          </cell>
          <cell r="C8" t="str">
            <v>352627197007101135</v>
          </cell>
          <cell r="D8">
            <v>15280837598</v>
          </cell>
          <cell r="E8" t="str">
            <v>上琴</v>
          </cell>
          <cell r="F8">
            <v>4.05</v>
          </cell>
        </row>
        <row r="8">
          <cell r="J8">
            <v>24.3</v>
          </cell>
          <cell r="K8" t="str">
            <v>6221840509062600580</v>
          </cell>
          <cell r="L8" t="str">
            <v>连城县农村信用联社塘前信用社</v>
          </cell>
        </row>
        <row r="9">
          <cell r="A9" t="str">
            <v>3</v>
          </cell>
          <cell r="B9" t="str">
            <v>叶月花</v>
          </cell>
          <cell r="C9" t="str">
            <v>352627197805221123</v>
          </cell>
          <cell r="D9">
            <v>13859409466</v>
          </cell>
          <cell r="E9" t="str">
            <v>上琴</v>
          </cell>
          <cell r="F9">
            <v>1.62</v>
          </cell>
        </row>
        <row r="9">
          <cell r="J9">
            <v>9.72</v>
          </cell>
          <cell r="K9" t="str">
            <v>6221840509062600655</v>
          </cell>
          <cell r="L9" t="str">
            <v>连城县农村信用联社塘前信用社</v>
          </cell>
        </row>
        <row r="10">
          <cell r="A10" t="str">
            <v>4</v>
          </cell>
          <cell r="B10" t="str">
            <v>叶成仔</v>
          </cell>
          <cell r="C10" t="str">
            <v>352627195705101117</v>
          </cell>
          <cell r="D10">
            <v>13515912254</v>
          </cell>
          <cell r="E10" t="str">
            <v>上琴</v>
          </cell>
          <cell r="F10">
            <v>4.05</v>
          </cell>
        </row>
        <row r="10">
          <cell r="J10">
            <v>24.3</v>
          </cell>
          <cell r="K10" t="str">
            <v>6221840509062600457</v>
          </cell>
          <cell r="L10" t="str">
            <v>连城县农村信用联社塘前信用社</v>
          </cell>
        </row>
        <row r="11">
          <cell r="A11" t="str">
            <v>5</v>
          </cell>
          <cell r="B11" t="str">
            <v>叶木生</v>
          </cell>
          <cell r="C11" t="str">
            <v>352627198011071113</v>
          </cell>
          <cell r="D11">
            <v>15059857533</v>
          </cell>
          <cell r="E11" t="str">
            <v>上琴</v>
          </cell>
          <cell r="F11">
            <v>1.62</v>
          </cell>
        </row>
        <row r="11">
          <cell r="J11">
            <v>9.72</v>
          </cell>
          <cell r="K11" t="str">
            <v>6221840509062600671</v>
          </cell>
          <cell r="L11" t="str">
            <v>连城县农村信用联社塘前信用社</v>
          </cell>
        </row>
        <row r="12">
          <cell r="A12" t="str">
            <v>6</v>
          </cell>
          <cell r="B12" t="str">
            <v>叶小丽</v>
          </cell>
          <cell r="C12" t="str">
            <v>350825198309191122</v>
          </cell>
          <cell r="D12">
            <v>18250806806</v>
          </cell>
          <cell r="E12" t="str">
            <v>上琴</v>
          </cell>
          <cell r="F12">
            <v>1.62</v>
          </cell>
        </row>
        <row r="12">
          <cell r="J12">
            <v>9.72</v>
          </cell>
          <cell r="K12" t="str">
            <v>	6221840509062600192</v>
          </cell>
          <cell r="L12" t="str">
            <v>连城县农村信用联社塘前信用社</v>
          </cell>
        </row>
        <row r="13">
          <cell r="A13" t="str">
            <v>7</v>
          </cell>
          <cell r="B13" t="str">
            <v>叶恒忠</v>
          </cell>
          <cell r="C13" t="str">
            <v>35262719650727111X</v>
          </cell>
          <cell r="D13">
            <v>15860117128</v>
          </cell>
          <cell r="E13" t="str">
            <v>上琴</v>
          </cell>
          <cell r="F13">
            <v>25.11</v>
          </cell>
        </row>
        <row r="13">
          <cell r="J13">
            <v>150.66</v>
          </cell>
          <cell r="K13" t="str">
            <v>6221840509062600556</v>
          </cell>
          <cell r="L13" t="str">
            <v>连城县农村信用联社塘前信用社</v>
          </cell>
        </row>
        <row r="14">
          <cell r="A14" t="str">
            <v>8</v>
          </cell>
          <cell r="B14" t="str">
            <v>叶土发</v>
          </cell>
          <cell r="C14" t="str">
            <v>352627196502261115</v>
          </cell>
          <cell r="D14">
            <v>13986049321</v>
          </cell>
          <cell r="E14" t="str">
            <v>上琴</v>
          </cell>
          <cell r="F14">
            <v>8.91</v>
          </cell>
        </row>
        <row r="14">
          <cell r="J14">
            <v>53.46</v>
          </cell>
          <cell r="K14" t="str">
            <v>6221840509062600523</v>
          </cell>
          <cell r="L14" t="str">
            <v>连城县农村信用联社塘前信用社</v>
          </cell>
        </row>
        <row r="15">
          <cell r="A15" t="str">
            <v>9</v>
          </cell>
          <cell r="B15" t="str">
            <v>叶孔祥</v>
          </cell>
          <cell r="C15" t="str">
            <v>352627195609111112</v>
          </cell>
          <cell r="D15">
            <v>15359925900</v>
          </cell>
          <cell r="E15" t="str">
            <v>上琴</v>
          </cell>
          <cell r="F15">
            <v>25.11</v>
          </cell>
        </row>
        <row r="15">
          <cell r="J15">
            <v>150.66</v>
          </cell>
          <cell r="K15" t="str">
            <v>6221840509062600473</v>
          </cell>
          <cell r="L15" t="str">
            <v>连城县农村信用联社塘前信用社</v>
          </cell>
        </row>
        <row r="16">
          <cell r="A16" t="str">
            <v>10</v>
          </cell>
          <cell r="B16" t="str">
            <v>叶春仁</v>
          </cell>
          <cell r="C16" t="str">
            <v>352627196808161117</v>
          </cell>
          <cell r="D16">
            <v>15960926189</v>
          </cell>
          <cell r="E16" t="str">
            <v>上琴</v>
          </cell>
          <cell r="F16">
            <v>5.67</v>
          </cell>
        </row>
        <row r="16">
          <cell r="J16">
            <v>34.02</v>
          </cell>
          <cell r="K16" t="str">
            <v>6221840509062600606</v>
          </cell>
          <cell r="L16" t="str">
            <v>连城县农村信用联社塘前信用社</v>
          </cell>
        </row>
        <row r="17">
          <cell r="A17" t="str">
            <v>11</v>
          </cell>
          <cell r="B17" t="str">
            <v>叶水旺</v>
          </cell>
          <cell r="C17" t="str">
            <v>352627197212111113</v>
          </cell>
          <cell r="D17">
            <v>13959094764</v>
          </cell>
          <cell r="E17" t="str">
            <v>上琴</v>
          </cell>
          <cell r="F17">
            <v>2.43</v>
          </cell>
        </row>
        <row r="17">
          <cell r="J17">
            <v>14.58</v>
          </cell>
          <cell r="K17" t="str">
            <v>6221840509062600622</v>
          </cell>
          <cell r="L17" t="str">
            <v>连城县农村信用联社塘前信用社</v>
          </cell>
        </row>
        <row r="18">
          <cell r="A18" t="str">
            <v>12</v>
          </cell>
          <cell r="B18" t="str">
            <v>叶水斌</v>
          </cell>
          <cell r="C18" t="str">
            <v>352627197711251110</v>
          </cell>
          <cell r="D18">
            <v>13959259235</v>
          </cell>
          <cell r="E18" t="str">
            <v>上琴</v>
          </cell>
          <cell r="F18">
            <v>2.43</v>
          </cell>
        </row>
        <row r="18">
          <cell r="J18">
            <v>14.58</v>
          </cell>
          <cell r="K18" t="str">
            <v>6221840509062600663</v>
          </cell>
          <cell r="L18" t="str">
            <v>连城县农村信用联社塘前信用社</v>
          </cell>
        </row>
        <row r="19">
          <cell r="A19" t="str">
            <v>13</v>
          </cell>
          <cell r="B19" t="str">
            <v>叶辉明</v>
          </cell>
          <cell r="C19" t="str">
            <v>352627197412081158</v>
          </cell>
          <cell r="D19">
            <v>13799054693</v>
          </cell>
          <cell r="E19" t="str">
            <v>上琴</v>
          </cell>
          <cell r="F19">
            <v>2.43</v>
          </cell>
        </row>
        <row r="19">
          <cell r="J19">
            <v>14.58</v>
          </cell>
          <cell r="K19" t="str">
            <v>6230361109054185409</v>
          </cell>
          <cell r="L19" t="str">
            <v>连城县农村信用联社塘前信用社</v>
          </cell>
        </row>
        <row r="20">
          <cell r="A20" t="str">
            <v>14</v>
          </cell>
          <cell r="B20" t="str">
            <v>巫凤招</v>
          </cell>
          <cell r="C20" t="str">
            <v>352627195012171120</v>
          </cell>
          <cell r="D20">
            <v>15860117128</v>
          </cell>
          <cell r="E20" t="str">
            <v>上琴</v>
          </cell>
          <cell r="F20">
            <v>4.05</v>
          </cell>
        </row>
        <row r="20">
          <cell r="J20">
            <v>24.3</v>
          </cell>
          <cell r="K20" t="str">
            <v>6221840509105262786</v>
          </cell>
          <cell r="L20" t="str">
            <v>连城县农村信用联社塘前信用社</v>
          </cell>
        </row>
        <row r="21">
          <cell r="A21" t="str">
            <v>15</v>
          </cell>
          <cell r="B21" t="str">
            <v>叶金德</v>
          </cell>
          <cell r="C21" t="str">
            <v>352627196703151115</v>
          </cell>
          <cell r="D21">
            <v>13906011493</v>
          </cell>
          <cell r="E21" t="str">
            <v>上琴</v>
          </cell>
          <cell r="F21">
            <v>2.43</v>
          </cell>
        </row>
        <row r="21">
          <cell r="J21">
            <v>14.58</v>
          </cell>
          <cell r="K21" t="str">
            <v>6221840509062600549</v>
          </cell>
          <cell r="L21" t="str">
            <v>连城县农村信用联社塘前信用社</v>
          </cell>
        </row>
        <row r="22">
          <cell r="A22" t="str">
            <v>16</v>
          </cell>
          <cell r="B22" t="str">
            <v>叶孔寿</v>
          </cell>
          <cell r="C22" t="str">
            <v>352627196309091118</v>
          </cell>
          <cell r="D22">
            <v>13605934150</v>
          </cell>
          <cell r="E22" t="str">
            <v>上琴</v>
          </cell>
          <cell r="F22">
            <v>2.43</v>
          </cell>
        </row>
        <row r="22">
          <cell r="J22">
            <v>14.58</v>
          </cell>
          <cell r="K22" t="str">
            <v>6221840509062600515</v>
          </cell>
          <cell r="L22" t="str">
            <v>连城县农村信用联社塘前信用社</v>
          </cell>
        </row>
        <row r="23">
          <cell r="A23" t="str">
            <v>17</v>
          </cell>
          <cell r="B23" t="str">
            <v>华先招</v>
          </cell>
          <cell r="C23" t="str">
            <v>35262719720613022X</v>
          </cell>
          <cell r="D23">
            <v>13850680452</v>
          </cell>
          <cell r="E23" t="str">
            <v>上琴</v>
          </cell>
          <cell r="F23">
            <v>4.86</v>
          </cell>
        </row>
        <row r="23">
          <cell r="J23">
            <v>29.16</v>
          </cell>
          <cell r="K23" t="str">
            <v>6221840509083875427</v>
          </cell>
          <cell r="L23" t="str">
            <v>连城县农村信用联社塘前信用社</v>
          </cell>
        </row>
        <row r="24">
          <cell r="A24" t="str">
            <v>18</v>
          </cell>
          <cell r="B24" t="str">
            <v>叶恒义</v>
          </cell>
          <cell r="C24" t="str">
            <v>352627197107231113</v>
          </cell>
          <cell r="D24">
            <v>18859025192</v>
          </cell>
          <cell r="E24" t="str">
            <v>上琴</v>
          </cell>
          <cell r="F24">
            <v>2.43</v>
          </cell>
        </row>
        <row r="24">
          <cell r="J24">
            <v>14.58</v>
          </cell>
          <cell r="K24" t="str">
            <v>6221840509091630319</v>
          </cell>
          <cell r="L24" t="str">
            <v>连城县农村信用联社塘前信用社</v>
          </cell>
        </row>
        <row r="25">
          <cell r="A25" t="str">
            <v>19</v>
          </cell>
          <cell r="B25" t="str">
            <v>叶长源</v>
          </cell>
          <cell r="C25" t="str">
            <v>350825199409231114</v>
          </cell>
          <cell r="D25">
            <v>13405907029</v>
          </cell>
          <cell r="E25" t="str">
            <v>上琴</v>
          </cell>
          <cell r="F25">
            <v>16.2</v>
          </cell>
        </row>
        <row r="25">
          <cell r="J25">
            <v>97.2</v>
          </cell>
          <cell r="K25" t="str">
            <v>	6230361509011872579</v>
          </cell>
          <cell r="L25" t="str">
            <v>连城县农村信用联社塘前信用社</v>
          </cell>
        </row>
        <row r="26">
          <cell r="A26" t="str">
            <v>20</v>
          </cell>
          <cell r="B26" t="str">
            <v>叶金生</v>
          </cell>
          <cell r="C26" t="str">
            <v>352627196405231117</v>
          </cell>
          <cell r="D26">
            <v>13110954891</v>
          </cell>
          <cell r="E26" t="str">
            <v>上琴</v>
          </cell>
          <cell r="F26">
            <v>4.05</v>
          </cell>
        </row>
        <row r="26">
          <cell r="J26">
            <v>24.3</v>
          </cell>
          <cell r="K26" t="str">
            <v>6221840509062601067</v>
          </cell>
          <cell r="L26" t="str">
            <v>连城县农村信用联社塘前信用社</v>
          </cell>
        </row>
        <row r="27">
          <cell r="A27" t="str">
            <v>21</v>
          </cell>
          <cell r="B27" t="str">
            <v>叶焕文</v>
          </cell>
          <cell r="C27" t="str">
            <v>35262719801206111X</v>
          </cell>
          <cell r="D27">
            <v>13255907068</v>
          </cell>
          <cell r="E27" t="str">
            <v>上琴</v>
          </cell>
          <cell r="F27">
            <v>2.43</v>
          </cell>
        </row>
        <row r="27">
          <cell r="J27">
            <v>14.58</v>
          </cell>
          <cell r="K27" t="str">
            <v>6221840509091630335</v>
          </cell>
          <cell r="L27" t="str">
            <v>连城县农村信用联社塘前信用社</v>
          </cell>
        </row>
        <row r="28">
          <cell r="A28" t="str">
            <v>22</v>
          </cell>
          <cell r="B28" t="str">
            <v>罗金妹</v>
          </cell>
          <cell r="C28" t="str">
            <v>35262719391220112X</v>
          </cell>
          <cell r="D28">
            <v>15860117128</v>
          </cell>
          <cell r="E28" t="str">
            <v>上琴</v>
          </cell>
          <cell r="F28">
            <v>2.43</v>
          </cell>
        </row>
        <row r="28">
          <cell r="J28">
            <v>14.58</v>
          </cell>
          <cell r="K28" t="str">
            <v>6221840509062600903</v>
          </cell>
          <cell r="L28" t="str">
            <v>连城县农村信用联社塘前信用社</v>
          </cell>
        </row>
        <row r="29">
          <cell r="A29" t="str">
            <v>23</v>
          </cell>
          <cell r="B29" t="str">
            <v>叶定长</v>
          </cell>
          <cell r="C29" t="str">
            <v>352627195107071114</v>
          </cell>
          <cell r="D29">
            <v>15860120803</v>
          </cell>
          <cell r="E29" t="str">
            <v>上琴</v>
          </cell>
          <cell r="F29">
            <v>4.86</v>
          </cell>
        </row>
        <row r="29">
          <cell r="J29">
            <v>29.16</v>
          </cell>
          <cell r="K29" t="str">
            <v>6221840509062600952</v>
          </cell>
          <cell r="L29" t="str">
            <v>连城县农村信用联社塘前信用社</v>
          </cell>
        </row>
        <row r="30">
          <cell r="A30" t="str">
            <v>24</v>
          </cell>
          <cell r="B30" t="str">
            <v>张美群</v>
          </cell>
          <cell r="C30" t="str">
            <v>352627195203131121</v>
          </cell>
          <cell r="D30">
            <v>18859070618</v>
          </cell>
          <cell r="E30" t="str">
            <v>上琴</v>
          </cell>
          <cell r="F30">
            <v>3.24</v>
          </cell>
        </row>
        <row r="30">
          <cell r="J30">
            <v>19.44</v>
          </cell>
          <cell r="K30" t="str">
            <v>6221840509062600978</v>
          </cell>
          <cell r="L30" t="str">
            <v>连城县农村信用联社塘前信用社</v>
          </cell>
        </row>
        <row r="31">
          <cell r="A31" t="str">
            <v>25</v>
          </cell>
          <cell r="B31" t="str">
            <v>叶广福</v>
          </cell>
          <cell r="C31" t="str">
            <v>352627198012181111</v>
          </cell>
          <cell r="D31">
            <v>18959030768</v>
          </cell>
          <cell r="E31" t="str">
            <v>上琴</v>
          </cell>
          <cell r="F31">
            <v>3.24</v>
          </cell>
        </row>
        <row r="31">
          <cell r="J31">
            <v>19.44</v>
          </cell>
          <cell r="K31" t="str">
            <v>6221840109050570539</v>
          </cell>
          <cell r="L31" t="str">
            <v>连城县农村信用联社塘前信用社</v>
          </cell>
        </row>
        <row r="32">
          <cell r="A32" t="str">
            <v>26</v>
          </cell>
          <cell r="B32" t="str">
            <v>叶水升</v>
          </cell>
          <cell r="C32" t="str">
            <v>352627196710221118</v>
          </cell>
          <cell r="D32">
            <v>15359919008</v>
          </cell>
          <cell r="E32" t="str">
            <v>上琴</v>
          </cell>
          <cell r="F32">
            <v>11.34</v>
          </cell>
        </row>
        <row r="32">
          <cell r="J32">
            <v>68.04</v>
          </cell>
          <cell r="K32" t="str">
            <v>6221840509062601083</v>
          </cell>
          <cell r="L32" t="str">
            <v>连城县农村信用联社塘前信用社</v>
          </cell>
        </row>
        <row r="33">
          <cell r="A33" t="str">
            <v>27</v>
          </cell>
          <cell r="B33" t="str">
            <v>罗承妹</v>
          </cell>
          <cell r="C33" t="str">
            <v>352627195709021122</v>
          </cell>
          <cell r="D33">
            <v>15860172684</v>
          </cell>
          <cell r="E33" t="str">
            <v>上琴</v>
          </cell>
          <cell r="F33">
            <v>4.05</v>
          </cell>
        </row>
        <row r="33">
          <cell r="J33">
            <v>24.3</v>
          </cell>
          <cell r="K33" t="str">
            <v>6221840509062601034</v>
          </cell>
          <cell r="L33" t="str">
            <v>连城县农村信用联社塘前信用社</v>
          </cell>
        </row>
        <row r="34">
          <cell r="A34" t="str">
            <v>28</v>
          </cell>
          <cell r="B34" t="str">
            <v>郑明玩</v>
          </cell>
          <cell r="C34" t="str">
            <v>352627196410161117</v>
          </cell>
          <cell r="D34">
            <v>15716059672</v>
          </cell>
          <cell r="E34" t="str">
            <v>上琴</v>
          </cell>
          <cell r="F34">
            <v>11.34</v>
          </cell>
        </row>
        <row r="34">
          <cell r="J34">
            <v>68.04</v>
          </cell>
          <cell r="K34" t="str">
            <v>6221840509062601042</v>
          </cell>
          <cell r="L34" t="str">
            <v>连城县农村信用联社塘前信用社</v>
          </cell>
        </row>
        <row r="35">
          <cell r="A35" t="str">
            <v>29</v>
          </cell>
          <cell r="B35" t="str">
            <v>叶水福</v>
          </cell>
          <cell r="C35" t="str">
            <v>352627197007251117</v>
          </cell>
          <cell r="D35">
            <v>15860120956</v>
          </cell>
          <cell r="E35" t="str">
            <v>上琴</v>
          </cell>
          <cell r="F35">
            <v>22.68</v>
          </cell>
        </row>
        <row r="35">
          <cell r="J35">
            <v>136.08</v>
          </cell>
          <cell r="K35" t="str">
            <v>6221840509062601091</v>
          </cell>
          <cell r="L35" t="str">
            <v>连城县农村信用联社塘前信用社</v>
          </cell>
        </row>
        <row r="36">
          <cell r="A36" t="str">
            <v>30</v>
          </cell>
          <cell r="B36" t="str">
            <v>叶汉福</v>
          </cell>
          <cell r="C36" t="str">
            <v>352627195503181112</v>
          </cell>
          <cell r="D36">
            <v>18250376952</v>
          </cell>
          <cell r="E36" t="str">
            <v>上琴</v>
          </cell>
          <cell r="F36">
            <v>3.24</v>
          </cell>
        </row>
        <row r="36">
          <cell r="J36">
            <v>19.44</v>
          </cell>
          <cell r="K36" t="str">
            <v>9090824010100100025156</v>
          </cell>
          <cell r="L36" t="str">
            <v>连城县农村信用联社塘前信用社</v>
          </cell>
        </row>
        <row r="37">
          <cell r="A37" t="str">
            <v>31</v>
          </cell>
          <cell r="B37" t="str">
            <v>王才文</v>
          </cell>
          <cell r="C37" t="str">
            <v>35262719630711112X</v>
          </cell>
          <cell r="D37">
            <v>15080221622</v>
          </cell>
          <cell r="E37" t="str">
            <v>上琴</v>
          </cell>
          <cell r="F37">
            <v>4.86</v>
          </cell>
        </row>
        <row r="37">
          <cell r="J37">
            <v>29.16</v>
          </cell>
          <cell r="K37" t="str">
            <v>6221840509062601075</v>
          </cell>
          <cell r="L37" t="str">
            <v>连城县农村信用联社塘前信用社</v>
          </cell>
        </row>
        <row r="38">
          <cell r="A38" t="str">
            <v>32</v>
          </cell>
          <cell r="B38" t="str">
            <v>叶茂华</v>
          </cell>
          <cell r="C38" t="str">
            <v>352627197602021156</v>
          </cell>
          <cell r="D38">
            <v>13860166631</v>
          </cell>
          <cell r="E38" t="str">
            <v>上琴</v>
          </cell>
          <cell r="F38">
            <v>1.62</v>
          </cell>
        </row>
        <row r="38">
          <cell r="J38">
            <v>9.72</v>
          </cell>
          <cell r="K38" t="str">
            <v>6221840509062601158</v>
          </cell>
          <cell r="L38" t="str">
            <v>连城县农村信用联社塘前信用社</v>
          </cell>
        </row>
        <row r="39">
          <cell r="A39" t="str">
            <v>33</v>
          </cell>
          <cell r="B39" t="str">
            <v>叶木林</v>
          </cell>
          <cell r="C39" t="str">
            <v>350825198306261113</v>
          </cell>
          <cell r="D39">
            <v>13656040611</v>
          </cell>
          <cell r="E39" t="str">
            <v>上琴</v>
          </cell>
          <cell r="F39">
            <v>2.43</v>
          </cell>
        </row>
        <row r="39">
          <cell r="J39">
            <v>14.58</v>
          </cell>
          <cell r="K39" t="str">
            <v>6230362509001332658</v>
          </cell>
          <cell r="L39" t="str">
            <v>连城县农村信用联社塘前信用社</v>
          </cell>
        </row>
        <row r="40">
          <cell r="A40" t="str">
            <v>34</v>
          </cell>
          <cell r="B40" t="str">
            <v>叶水旺</v>
          </cell>
          <cell r="C40" t="str">
            <v>352627195512101110</v>
          </cell>
          <cell r="D40">
            <v>13959094764</v>
          </cell>
          <cell r="E40" t="str">
            <v>上琴</v>
          </cell>
          <cell r="F40">
            <v>2.43</v>
          </cell>
        </row>
        <row r="40">
          <cell r="J40">
            <v>14.58</v>
          </cell>
          <cell r="K40" t="str">
            <v>6221840509062601398</v>
          </cell>
          <cell r="L40" t="str">
            <v>连城县农村信用联社塘前信用社</v>
          </cell>
        </row>
        <row r="41">
          <cell r="A41" t="str">
            <v>35</v>
          </cell>
          <cell r="B41" t="str">
            <v>叶恒辉</v>
          </cell>
          <cell r="C41" t="str">
            <v>352627196001251111</v>
          </cell>
          <cell r="D41">
            <v>13860257163</v>
          </cell>
          <cell r="E41" t="str">
            <v>上琴</v>
          </cell>
          <cell r="F41">
            <v>9.72</v>
          </cell>
        </row>
        <row r="41">
          <cell r="J41">
            <v>58.32</v>
          </cell>
          <cell r="K41" t="str">
            <v>9090824010100100027298</v>
          </cell>
          <cell r="L41" t="str">
            <v>连城县农村信用联社塘前信用社</v>
          </cell>
        </row>
        <row r="42">
          <cell r="A42" t="str">
            <v>36</v>
          </cell>
          <cell r="B42" t="str">
            <v>叶仁财</v>
          </cell>
          <cell r="C42" t="str">
            <v>352627194503101114</v>
          </cell>
          <cell r="D42">
            <v>15160661193</v>
          </cell>
          <cell r="E42" t="str">
            <v>上琴</v>
          </cell>
          <cell r="F42">
            <v>6.48</v>
          </cell>
        </row>
        <row r="42">
          <cell r="J42">
            <v>38.88</v>
          </cell>
          <cell r="K42" t="str">
            <v>6221840509062601299</v>
          </cell>
          <cell r="L42" t="str">
            <v>连城县农村信用联社塘前信用社</v>
          </cell>
        </row>
        <row r="43">
          <cell r="A43" t="str">
            <v>37</v>
          </cell>
          <cell r="B43" t="str">
            <v>叶爱旺</v>
          </cell>
          <cell r="C43" t="str">
            <v>352627196309081112</v>
          </cell>
          <cell r="D43">
            <v>15860349456</v>
          </cell>
          <cell r="E43" t="str">
            <v>上琴</v>
          </cell>
          <cell r="F43">
            <v>4.86</v>
          </cell>
        </row>
        <row r="43">
          <cell r="J43">
            <v>29.16</v>
          </cell>
          <cell r="K43" t="str">
            <v>6221840509062601422</v>
          </cell>
          <cell r="L43" t="str">
            <v>连城县农村信用联社塘前信用社</v>
          </cell>
        </row>
        <row r="44">
          <cell r="A44" t="str">
            <v>38</v>
          </cell>
          <cell r="B44" t="str">
            <v>赖丽勤</v>
          </cell>
          <cell r="C44" t="str">
            <v>352627197706130023</v>
          </cell>
          <cell r="D44">
            <v>13507501678</v>
          </cell>
          <cell r="E44" t="str">
            <v>上琴</v>
          </cell>
          <cell r="F44">
            <v>0.81</v>
          </cell>
        </row>
        <row r="44">
          <cell r="J44">
            <v>4.86</v>
          </cell>
          <cell r="K44" t="str">
            <v>6230361109003199162</v>
          </cell>
          <cell r="L44" t="str">
            <v>连城县农村信用联社塘前信用社</v>
          </cell>
        </row>
        <row r="45">
          <cell r="A45" t="str">
            <v>39</v>
          </cell>
          <cell r="B45" t="str">
            <v>叶林峰</v>
          </cell>
          <cell r="C45" t="str">
            <v>350825199408301117</v>
          </cell>
          <cell r="D45">
            <v>18759071070</v>
          </cell>
          <cell r="E45" t="str">
            <v>上琴</v>
          </cell>
          <cell r="F45">
            <v>2.43</v>
          </cell>
        </row>
        <row r="45">
          <cell r="J45">
            <v>14.58</v>
          </cell>
          <cell r="K45" t="str">
            <v>6221840109050762086</v>
          </cell>
          <cell r="L45" t="str">
            <v>连城县农村信用联社塘前信用社</v>
          </cell>
        </row>
        <row r="46">
          <cell r="A46" t="str">
            <v>40</v>
          </cell>
          <cell r="B46" t="str">
            <v>叶汉周</v>
          </cell>
          <cell r="C46" t="str">
            <v>352627195305261111</v>
          </cell>
          <cell r="D46">
            <v>13950899573</v>
          </cell>
          <cell r="E46" t="str">
            <v>上琴</v>
          </cell>
          <cell r="F46">
            <v>4.86</v>
          </cell>
        </row>
        <row r="46">
          <cell r="J46">
            <v>29.16</v>
          </cell>
          <cell r="K46" t="str">
            <v>6221840509062601372</v>
          </cell>
          <cell r="L46" t="str">
            <v>连城县农村信用联社塘前信用社</v>
          </cell>
        </row>
        <row r="47">
          <cell r="A47" t="str">
            <v>41</v>
          </cell>
          <cell r="B47" t="str">
            <v>叶财保</v>
          </cell>
          <cell r="C47" t="str">
            <v>352627195012161117</v>
          </cell>
          <cell r="D47">
            <v>13559967558</v>
          </cell>
          <cell r="E47" t="str">
            <v>上琴</v>
          </cell>
          <cell r="F47">
            <v>4.5</v>
          </cell>
        </row>
        <row r="47">
          <cell r="J47">
            <v>27</v>
          </cell>
          <cell r="K47" t="str">
            <v>6221840509062601331</v>
          </cell>
          <cell r="L47" t="str">
            <v>连城县农村信用联社塘前信用社</v>
          </cell>
        </row>
        <row r="48">
          <cell r="A48" t="str">
            <v>42</v>
          </cell>
          <cell r="B48" t="str">
            <v>叶火旺</v>
          </cell>
          <cell r="C48" t="str">
            <v>352627194807261117</v>
          </cell>
          <cell r="D48">
            <v>13507516420</v>
          </cell>
          <cell r="E48" t="str">
            <v>上琴</v>
          </cell>
          <cell r="F48">
            <v>2.43</v>
          </cell>
        </row>
        <row r="48">
          <cell r="J48">
            <v>14.58</v>
          </cell>
          <cell r="K48" t="str">
            <v>6221840509062601281</v>
          </cell>
          <cell r="L48" t="str">
            <v>连城县农村信用联社塘前信用社</v>
          </cell>
        </row>
        <row r="49">
          <cell r="A49" t="str">
            <v>43</v>
          </cell>
          <cell r="B49" t="str">
            <v>张立妹</v>
          </cell>
          <cell r="C49" t="str">
            <v>35262719630308112X</v>
          </cell>
          <cell r="D49">
            <v>18005979482</v>
          </cell>
          <cell r="E49" t="str">
            <v>上琴</v>
          </cell>
          <cell r="F49">
            <v>2.43</v>
          </cell>
        </row>
        <row r="49">
          <cell r="J49">
            <v>14.58</v>
          </cell>
          <cell r="K49" t="str">
            <v>6221840509062601448</v>
          </cell>
          <cell r="L49" t="str">
            <v>连城县农村信用联社塘前信用社</v>
          </cell>
        </row>
        <row r="50">
          <cell r="A50" t="str">
            <v>44</v>
          </cell>
          <cell r="B50" t="str">
            <v>叶汉旺</v>
          </cell>
          <cell r="C50" t="str">
            <v>352627197312201132</v>
          </cell>
          <cell r="D50">
            <v>15860792889</v>
          </cell>
          <cell r="E50" t="str">
            <v>上琴</v>
          </cell>
          <cell r="F50">
            <v>7.29</v>
          </cell>
        </row>
        <row r="50">
          <cell r="J50">
            <v>43.74</v>
          </cell>
          <cell r="K50" t="str">
            <v>6221840509062601471</v>
          </cell>
          <cell r="L50" t="str">
            <v>连城县农村信用联社塘前信用社</v>
          </cell>
        </row>
        <row r="51">
          <cell r="A51" t="str">
            <v>45</v>
          </cell>
          <cell r="B51" t="str">
            <v>叶水先</v>
          </cell>
          <cell r="C51" t="str">
            <v>352627197406091130</v>
          </cell>
          <cell r="D51">
            <v>15860165833</v>
          </cell>
          <cell r="E51" t="str">
            <v>上琴</v>
          </cell>
          <cell r="F51">
            <v>2.43</v>
          </cell>
        </row>
        <row r="51">
          <cell r="J51">
            <v>14.58</v>
          </cell>
          <cell r="K51" t="str">
            <v>6221840509062601489</v>
          </cell>
          <cell r="L51" t="str">
            <v>连城县农村信用联社塘前信用社</v>
          </cell>
        </row>
        <row r="52">
          <cell r="A52" t="str">
            <v>46</v>
          </cell>
          <cell r="B52" t="str">
            <v>李春香</v>
          </cell>
          <cell r="C52" t="str">
            <v>352627196802021121</v>
          </cell>
          <cell r="D52">
            <v>15860117551</v>
          </cell>
          <cell r="E52" t="str">
            <v>上琴</v>
          </cell>
          <cell r="F52">
            <v>3.24</v>
          </cell>
        </row>
        <row r="52">
          <cell r="J52">
            <v>19.44</v>
          </cell>
          <cell r="K52" t="str">
            <v>6221840509062601893</v>
          </cell>
          <cell r="L52" t="str">
            <v>连城县农村信用联社塘前信用社</v>
          </cell>
        </row>
        <row r="53">
          <cell r="A53" t="str">
            <v>47</v>
          </cell>
          <cell r="B53" t="str">
            <v>叶通福</v>
          </cell>
          <cell r="C53" t="str">
            <v>352627195801121118</v>
          </cell>
          <cell r="D53">
            <v>18359304879</v>
          </cell>
          <cell r="E53" t="str">
            <v>上琴</v>
          </cell>
          <cell r="F53">
            <v>3.24</v>
          </cell>
        </row>
        <row r="53">
          <cell r="J53">
            <v>19.44</v>
          </cell>
          <cell r="K53" t="str">
            <v>6221840509091630392</v>
          </cell>
          <cell r="L53" t="str">
            <v>连城县农村信用联社塘前信用社</v>
          </cell>
        </row>
        <row r="54">
          <cell r="A54" t="str">
            <v>48</v>
          </cell>
          <cell r="B54" t="str">
            <v>叶龙云</v>
          </cell>
          <cell r="C54" t="str">
            <v>352627194711271118</v>
          </cell>
          <cell r="D54">
            <v>17350408039</v>
          </cell>
          <cell r="E54" t="str">
            <v>上琴</v>
          </cell>
          <cell r="F54">
            <v>1.62</v>
          </cell>
        </row>
        <row r="54">
          <cell r="J54">
            <v>9.72</v>
          </cell>
          <cell r="K54" t="str">
            <v>6221840509062601729</v>
          </cell>
          <cell r="L54" t="str">
            <v>连城县农村信用联社塘前信用社</v>
          </cell>
        </row>
        <row r="55">
          <cell r="A55" t="str">
            <v>49</v>
          </cell>
          <cell r="B55" t="str">
            <v>叶康宁</v>
          </cell>
          <cell r="C55" t="str">
            <v>	350825200112161114</v>
          </cell>
          <cell r="D55">
            <v>13328731120</v>
          </cell>
          <cell r="E55" t="str">
            <v>上琴</v>
          </cell>
          <cell r="F55">
            <v>3.24</v>
          </cell>
        </row>
        <row r="55">
          <cell r="J55">
            <v>19.44</v>
          </cell>
          <cell r="K55" t="str">
            <v>6230361109110526810</v>
          </cell>
          <cell r="L55" t="str">
            <v>连城县农村信用联社塘前信用社</v>
          </cell>
        </row>
        <row r="56">
          <cell r="A56" t="str">
            <v>50</v>
          </cell>
          <cell r="B56" t="str">
            <v>叶辉云</v>
          </cell>
          <cell r="C56" t="str">
            <v>352627195610211110</v>
          </cell>
          <cell r="D56">
            <v>13950816771</v>
          </cell>
          <cell r="E56" t="str">
            <v>上琴</v>
          </cell>
          <cell r="F56">
            <v>2.43</v>
          </cell>
        </row>
        <row r="56">
          <cell r="J56">
            <v>14.58</v>
          </cell>
          <cell r="K56" t="str">
            <v>6221840109067572510</v>
          </cell>
          <cell r="L56" t="str">
            <v>连城县农村信用联社塘前信用社</v>
          </cell>
        </row>
        <row r="57">
          <cell r="A57" t="str">
            <v>51</v>
          </cell>
          <cell r="B57" t="str">
            <v>叶恒顺</v>
          </cell>
          <cell r="C57" t="str">
            <v>352627196410081117</v>
          </cell>
          <cell r="D57">
            <v>13685953083</v>
          </cell>
          <cell r="E57" t="str">
            <v>上琴</v>
          </cell>
          <cell r="F57">
            <v>4.86</v>
          </cell>
        </row>
        <row r="57">
          <cell r="J57">
            <v>29.16</v>
          </cell>
          <cell r="K57" t="str">
            <v>6221840509062601851</v>
          </cell>
          <cell r="L57" t="str">
            <v>连城县农村信用联社塘前信用社</v>
          </cell>
        </row>
        <row r="58">
          <cell r="A58" t="str">
            <v>52</v>
          </cell>
          <cell r="B58" t="str">
            <v>叶孔富</v>
          </cell>
          <cell r="C58" t="str">
            <v>352627197412011133</v>
          </cell>
          <cell r="D58">
            <v>15059923218</v>
          </cell>
          <cell r="E58" t="str">
            <v>上琴</v>
          </cell>
          <cell r="F58">
            <v>26.73</v>
          </cell>
        </row>
        <row r="58">
          <cell r="J58">
            <v>160.38</v>
          </cell>
          <cell r="K58" t="str">
            <v>6221840509062601901</v>
          </cell>
          <cell r="L58" t="str">
            <v>连城县农村信用联社塘前信用社</v>
          </cell>
        </row>
        <row r="59">
          <cell r="A59" t="str">
            <v>53</v>
          </cell>
          <cell r="B59" t="str">
            <v>叶贵祝</v>
          </cell>
          <cell r="C59" t="str">
            <v>352627195510181110</v>
          </cell>
          <cell r="D59">
            <v>15960308005</v>
          </cell>
          <cell r="E59" t="str">
            <v>上琴</v>
          </cell>
          <cell r="F59">
            <v>3.24</v>
          </cell>
        </row>
        <row r="59">
          <cell r="J59">
            <v>19.44</v>
          </cell>
          <cell r="K59" t="str">
            <v>6221840509062601794</v>
          </cell>
          <cell r="L59" t="str">
            <v>连城县农村信用联社塘前信用社</v>
          </cell>
        </row>
        <row r="60">
          <cell r="A60" t="str">
            <v>54</v>
          </cell>
          <cell r="B60" t="str">
            <v>叶永福</v>
          </cell>
          <cell r="C60" t="str">
            <v>352627197111021119</v>
          </cell>
          <cell r="D60">
            <v>13459712841</v>
          </cell>
          <cell r="E60" t="str">
            <v>上琴</v>
          </cell>
          <cell r="F60">
            <v>2.43</v>
          </cell>
        </row>
        <row r="60">
          <cell r="J60">
            <v>14.58</v>
          </cell>
          <cell r="K60" t="str">
            <v>6221840509091630384</v>
          </cell>
          <cell r="L60" t="str">
            <v>连城县农村信用联社塘前信用社</v>
          </cell>
        </row>
        <row r="61">
          <cell r="A61" t="str">
            <v>55</v>
          </cell>
          <cell r="B61" t="str">
            <v>叶恒吉</v>
          </cell>
          <cell r="C61" t="str">
            <v>352627196205051111</v>
          </cell>
          <cell r="D61">
            <v>13685999069</v>
          </cell>
          <cell r="E61" t="str">
            <v>上琴</v>
          </cell>
          <cell r="F61">
            <v>3.24</v>
          </cell>
        </row>
        <row r="61">
          <cell r="J61">
            <v>19.44</v>
          </cell>
          <cell r="K61" t="str">
            <v>6221840509062601802</v>
          </cell>
          <cell r="L61" t="str">
            <v>连城县农村信用联社塘前信用社</v>
          </cell>
        </row>
        <row r="62">
          <cell r="A62" t="str">
            <v>56</v>
          </cell>
          <cell r="B62" t="str">
            <v>叶永春</v>
          </cell>
          <cell r="C62" t="str">
            <v>352627197705301134</v>
          </cell>
          <cell r="D62">
            <v>18150593656</v>
          </cell>
          <cell r="E62" t="str">
            <v>上琴</v>
          </cell>
          <cell r="F62">
            <v>3.24</v>
          </cell>
        </row>
        <row r="62">
          <cell r="J62">
            <v>19.44</v>
          </cell>
          <cell r="K62" t="str">
            <v>6221840509062601935</v>
          </cell>
          <cell r="L62" t="str">
            <v>连城县农村信用联社塘前信用社</v>
          </cell>
        </row>
        <row r="63">
          <cell r="A63" t="str">
            <v>57</v>
          </cell>
          <cell r="B63" t="str">
            <v>叶伟良</v>
          </cell>
          <cell r="C63" t="str">
            <v>35082519910228115X</v>
          </cell>
          <cell r="D63">
            <v>13859507310</v>
          </cell>
          <cell r="E63" t="str">
            <v>上琴</v>
          </cell>
          <cell r="F63">
            <v>3.24</v>
          </cell>
        </row>
        <row r="63">
          <cell r="J63">
            <v>19.44</v>
          </cell>
          <cell r="K63" t="str">
            <v>	6221840509062601620</v>
          </cell>
          <cell r="L63" t="str">
            <v>连城县农村信用联社塘前信用社</v>
          </cell>
        </row>
        <row r="64">
          <cell r="A64" t="str">
            <v>58</v>
          </cell>
          <cell r="B64" t="str">
            <v>叶添寿</v>
          </cell>
          <cell r="C64" t="str">
            <v>352627196812091115</v>
          </cell>
          <cell r="D64">
            <v>13616904365</v>
          </cell>
          <cell r="E64" t="str">
            <v>上琴</v>
          </cell>
          <cell r="F64">
            <v>1.62</v>
          </cell>
        </row>
        <row r="64">
          <cell r="J64">
            <v>9.72</v>
          </cell>
          <cell r="K64" t="str">
            <v>6230362509009514448</v>
          </cell>
          <cell r="L64" t="str">
            <v>连城县农村信用联社塘前信用社</v>
          </cell>
        </row>
        <row r="65">
          <cell r="A65" t="str">
            <v>59</v>
          </cell>
          <cell r="B65" t="str">
            <v>叶恒富</v>
          </cell>
          <cell r="C65" t="str">
            <v>352627195610201115</v>
          </cell>
          <cell r="D65">
            <v>15960308429</v>
          </cell>
          <cell r="E65" t="str">
            <v>上琴</v>
          </cell>
          <cell r="F65">
            <v>5.67</v>
          </cell>
        </row>
        <row r="65">
          <cell r="J65">
            <v>34.02</v>
          </cell>
          <cell r="K65" t="str">
            <v>6221840509091630400</v>
          </cell>
          <cell r="L65" t="str">
            <v>连城县农村信用联社塘前信用社</v>
          </cell>
        </row>
        <row r="66">
          <cell r="A66" t="str">
            <v>60</v>
          </cell>
          <cell r="B66" t="str">
            <v>叶炎平</v>
          </cell>
          <cell r="C66" t="str">
            <v>350825198908021117</v>
          </cell>
          <cell r="D66">
            <v>13799093806</v>
          </cell>
          <cell r="E66" t="str">
            <v>上琴</v>
          </cell>
          <cell r="F66">
            <v>0.81</v>
          </cell>
        </row>
        <row r="66">
          <cell r="J66">
            <v>4.86</v>
          </cell>
          <cell r="K66" t="str">
            <v>6221840509062602123</v>
          </cell>
          <cell r="L66" t="str">
            <v>连城县农村信用联社塘前信用社</v>
          </cell>
        </row>
        <row r="67">
          <cell r="A67" t="str">
            <v>61</v>
          </cell>
          <cell r="B67" t="str">
            <v>叶财福</v>
          </cell>
          <cell r="C67" t="str">
            <v>352627196212091111</v>
          </cell>
          <cell r="D67">
            <v>13806986067</v>
          </cell>
          <cell r="E67" t="str">
            <v>上琴</v>
          </cell>
          <cell r="F67">
            <v>26.73</v>
          </cell>
        </row>
        <row r="67">
          <cell r="J67">
            <v>160.38</v>
          </cell>
          <cell r="K67" t="str">
            <v>6221840509062602404</v>
          </cell>
          <cell r="L67" t="str">
            <v>连城县农村信用联社塘前信用社</v>
          </cell>
        </row>
        <row r="68">
          <cell r="A68" t="str">
            <v>62</v>
          </cell>
          <cell r="B68" t="str">
            <v>叶汉兴</v>
          </cell>
          <cell r="C68" t="str">
            <v>352627196508181116</v>
          </cell>
          <cell r="D68">
            <v>15716042879</v>
          </cell>
          <cell r="E68" t="str">
            <v>上琴</v>
          </cell>
          <cell r="F68">
            <v>1.62</v>
          </cell>
        </row>
        <row r="68">
          <cell r="J68">
            <v>9.72</v>
          </cell>
          <cell r="K68" t="str">
            <v>6221840509062602438</v>
          </cell>
          <cell r="L68" t="str">
            <v>连城县农村信用联社塘前信用社</v>
          </cell>
        </row>
        <row r="69">
          <cell r="A69" t="str">
            <v>63</v>
          </cell>
          <cell r="B69" t="str">
            <v>叶汉保</v>
          </cell>
          <cell r="C69" t="str">
            <v>35262719550726111X</v>
          </cell>
          <cell r="D69">
            <v>18250366570</v>
          </cell>
          <cell r="E69" t="str">
            <v>上琴</v>
          </cell>
          <cell r="F69">
            <v>5.67</v>
          </cell>
        </row>
        <row r="69">
          <cell r="J69">
            <v>34.02</v>
          </cell>
          <cell r="K69" t="str">
            <v>9090824010100100014934</v>
          </cell>
          <cell r="L69" t="str">
            <v>连城县农村信用联社塘前信用社</v>
          </cell>
        </row>
        <row r="70">
          <cell r="A70" t="str">
            <v>64</v>
          </cell>
          <cell r="B70" t="str">
            <v>叶海云</v>
          </cell>
          <cell r="C70" t="str">
            <v>352627197305021117</v>
          </cell>
          <cell r="D70">
            <v>19942754506</v>
          </cell>
          <cell r="E70" t="str">
            <v>上琴</v>
          </cell>
          <cell r="F70">
            <v>3.24</v>
          </cell>
        </row>
        <row r="70">
          <cell r="J70">
            <v>19.44</v>
          </cell>
          <cell r="K70" t="str">
            <v>6221840509062602511</v>
          </cell>
          <cell r="L70" t="str">
            <v>连城县农村信用联社塘前信用社</v>
          </cell>
        </row>
        <row r="71">
          <cell r="A71" t="str">
            <v>65</v>
          </cell>
          <cell r="B71" t="str">
            <v>叶恒升</v>
          </cell>
          <cell r="C71" t="str">
            <v>352627195009061115</v>
          </cell>
          <cell r="D71">
            <v>13850645701</v>
          </cell>
          <cell r="E71" t="str">
            <v>上琴</v>
          </cell>
          <cell r="F71">
            <v>1.62</v>
          </cell>
        </row>
        <row r="71">
          <cell r="J71">
            <v>9.72</v>
          </cell>
          <cell r="K71" t="str">
            <v>6221840509062602263</v>
          </cell>
          <cell r="L71" t="str">
            <v>连城县农村信用联社塘前信用社</v>
          </cell>
        </row>
        <row r="72">
          <cell r="A72" t="str">
            <v>66</v>
          </cell>
          <cell r="B72" t="str">
            <v>叶添增</v>
          </cell>
          <cell r="C72" t="str">
            <v>352627196307011110</v>
          </cell>
          <cell r="D72" t="str">
            <v>05978962131</v>
          </cell>
          <cell r="E72" t="str">
            <v>上琴</v>
          </cell>
          <cell r="F72">
            <v>12.96</v>
          </cell>
        </row>
        <row r="72">
          <cell r="J72">
            <v>77.76</v>
          </cell>
          <cell r="K72" t="str">
            <v>6221840509083875575</v>
          </cell>
          <cell r="L72" t="str">
            <v>连城县农村信用联社塘前信用社</v>
          </cell>
        </row>
        <row r="73">
          <cell r="A73" t="str">
            <v>67</v>
          </cell>
          <cell r="B73" t="str">
            <v>叶恒保</v>
          </cell>
          <cell r="C73" t="str">
            <v>352627195908131113</v>
          </cell>
          <cell r="D73">
            <v>13318976140</v>
          </cell>
          <cell r="E73" t="str">
            <v>上琴</v>
          </cell>
          <cell r="F73">
            <v>1.62</v>
          </cell>
        </row>
        <row r="73">
          <cell r="J73">
            <v>9.72</v>
          </cell>
          <cell r="K73" t="str">
            <v>6221840509062602354</v>
          </cell>
          <cell r="L73" t="str">
            <v>连城县农村信用联社塘前信用社</v>
          </cell>
        </row>
        <row r="74">
          <cell r="A74" t="str">
            <v>68</v>
          </cell>
          <cell r="B74" t="str">
            <v>叶秋林</v>
          </cell>
          <cell r="C74" t="str">
            <v>35262719680811111X</v>
          </cell>
          <cell r="D74">
            <v>18859021259</v>
          </cell>
          <cell r="E74" t="str">
            <v>上琴</v>
          </cell>
          <cell r="F74">
            <v>1.62</v>
          </cell>
        </row>
        <row r="74">
          <cell r="J74">
            <v>9.72</v>
          </cell>
          <cell r="K74" t="str">
            <v>6221840509062602453</v>
          </cell>
          <cell r="L74" t="str">
            <v>连城县农村信用联社塘前信用社</v>
          </cell>
        </row>
        <row r="75">
          <cell r="A75" t="str">
            <v>69</v>
          </cell>
          <cell r="B75" t="str">
            <v>叶寿通</v>
          </cell>
          <cell r="C75" t="str">
            <v>352627195711241116</v>
          </cell>
          <cell r="D75">
            <v>15206017253</v>
          </cell>
          <cell r="E75" t="str">
            <v>上琴</v>
          </cell>
          <cell r="F75">
            <v>14.58</v>
          </cell>
        </row>
        <row r="75">
          <cell r="J75">
            <v>87.48</v>
          </cell>
          <cell r="K75" t="str">
            <v>6221840509062602305</v>
          </cell>
          <cell r="L75" t="str">
            <v>连城县农村信用联社塘前信用社</v>
          </cell>
        </row>
        <row r="76">
          <cell r="A76" t="str">
            <v>70</v>
          </cell>
          <cell r="B76" t="str">
            <v>叶文亮</v>
          </cell>
          <cell r="C76" t="str">
            <v>352627197211111138</v>
          </cell>
          <cell r="D76">
            <v>18659815130</v>
          </cell>
          <cell r="E76" t="str">
            <v>上琴</v>
          </cell>
          <cell r="F76">
            <v>2.43</v>
          </cell>
        </row>
        <row r="76">
          <cell r="J76">
            <v>14.58</v>
          </cell>
          <cell r="K76" t="str">
            <v>6221840509062602461</v>
          </cell>
          <cell r="L76" t="str">
            <v>连城县农村信用联社塘前信用社</v>
          </cell>
        </row>
        <row r="77">
          <cell r="A77" t="str">
            <v>71</v>
          </cell>
          <cell r="B77" t="str">
            <v>叶文海</v>
          </cell>
          <cell r="C77" t="str">
            <v>352627197505101111</v>
          </cell>
          <cell r="D77">
            <v>13695013291</v>
          </cell>
          <cell r="E77" t="str">
            <v>上琴</v>
          </cell>
          <cell r="F77">
            <v>0.81</v>
          </cell>
        </row>
        <row r="77">
          <cell r="J77">
            <v>4.86</v>
          </cell>
          <cell r="K77" t="str">
            <v>6221840509062602503</v>
          </cell>
          <cell r="L77" t="str">
            <v>连城县农村信用联社塘前信用社</v>
          </cell>
        </row>
        <row r="78">
          <cell r="A78" t="str">
            <v>72</v>
          </cell>
          <cell r="B78" t="str">
            <v>叶金旺</v>
          </cell>
          <cell r="C78" t="str">
            <v>352627196703311115</v>
          </cell>
          <cell r="D78">
            <v>13859502278</v>
          </cell>
          <cell r="E78" t="str">
            <v>上琴</v>
          </cell>
          <cell r="F78">
            <v>46.98</v>
          </cell>
        </row>
        <row r="78">
          <cell r="J78">
            <v>281.88</v>
          </cell>
          <cell r="K78" t="str">
            <v>6230362509035528263</v>
          </cell>
          <cell r="L78" t="str">
            <v>连城县农村信用联社塘前信用社</v>
          </cell>
        </row>
        <row r="79">
          <cell r="A79" t="str">
            <v>73</v>
          </cell>
          <cell r="B79" t="str">
            <v>叶方财</v>
          </cell>
          <cell r="C79" t="str">
            <v>352627194407051110</v>
          </cell>
          <cell r="D79">
            <v>18659595944</v>
          </cell>
          <cell r="E79" t="str">
            <v>上琴</v>
          </cell>
          <cell r="F79">
            <v>2.07</v>
          </cell>
        </row>
        <row r="79">
          <cell r="J79">
            <v>12.42</v>
          </cell>
          <cell r="K79" t="str">
            <v>6221840509062602248</v>
          </cell>
          <cell r="L79" t="str">
            <v>连城县农村信用联社塘前信用社</v>
          </cell>
        </row>
        <row r="80">
          <cell r="A80" t="str">
            <v>74</v>
          </cell>
          <cell r="B80" t="str">
            <v>罗桂群</v>
          </cell>
          <cell r="C80" t="str">
            <v>350423197610255069</v>
          </cell>
          <cell r="D80">
            <v>15960308546</v>
          </cell>
          <cell r="E80" t="str">
            <v>上琴</v>
          </cell>
          <cell r="F80">
            <v>1.62</v>
          </cell>
        </row>
        <row r="80">
          <cell r="J80">
            <v>9.72</v>
          </cell>
          <cell r="K80" t="str">
            <v>	6221840509062601950</v>
          </cell>
          <cell r="L80" t="str">
            <v>连城县农村信用联社塘前信用社</v>
          </cell>
        </row>
        <row r="81">
          <cell r="A81" t="str">
            <v>75</v>
          </cell>
          <cell r="B81" t="str">
            <v>张丽群</v>
          </cell>
          <cell r="C81" t="str">
            <v>352627195710191129</v>
          </cell>
          <cell r="D81">
            <v>18859070519</v>
          </cell>
          <cell r="E81" t="str">
            <v>上琴</v>
          </cell>
          <cell r="F81">
            <v>7.29</v>
          </cell>
        </row>
        <row r="81">
          <cell r="J81">
            <v>43.74</v>
          </cell>
          <cell r="K81" t="str">
            <v>6221840509062602875</v>
          </cell>
          <cell r="L81" t="str">
            <v>连城县农村信用联社塘前信用社</v>
          </cell>
        </row>
        <row r="82">
          <cell r="A82" t="str">
            <v>76</v>
          </cell>
          <cell r="B82" t="str">
            <v>罗龙曲</v>
          </cell>
          <cell r="C82" t="str">
            <v>352627195202151120</v>
          </cell>
          <cell r="D82">
            <v>18760165387</v>
          </cell>
          <cell r="E82" t="str">
            <v>上琴</v>
          </cell>
          <cell r="F82">
            <v>1.62</v>
          </cell>
        </row>
        <row r="82">
          <cell r="J82">
            <v>9.72</v>
          </cell>
          <cell r="K82" t="str">
            <v>6221840509083875633</v>
          </cell>
          <cell r="L82" t="str">
            <v>连城县农村信用联社塘前信用社</v>
          </cell>
        </row>
        <row r="83">
          <cell r="A83" t="str">
            <v>77</v>
          </cell>
          <cell r="B83" t="str">
            <v>叶秀招</v>
          </cell>
          <cell r="C83" t="str">
            <v>352627196001271120</v>
          </cell>
          <cell r="D83">
            <v>15857086319</v>
          </cell>
          <cell r="E83" t="str">
            <v>上琴</v>
          </cell>
          <cell r="F83">
            <v>2.43</v>
          </cell>
        </row>
        <row r="83">
          <cell r="J83">
            <v>14.58</v>
          </cell>
          <cell r="K83" t="str">
            <v>9090824010100100110134</v>
          </cell>
          <cell r="L83" t="str">
            <v>连城县农村信用联社塘前信用社</v>
          </cell>
        </row>
        <row r="84">
          <cell r="A84" t="str">
            <v>78</v>
          </cell>
          <cell r="B84" t="str">
            <v>叶求财</v>
          </cell>
          <cell r="C84" t="str">
            <v>352627194404221137</v>
          </cell>
          <cell r="D84">
            <v>15860117427</v>
          </cell>
          <cell r="E84" t="str">
            <v>上琴</v>
          </cell>
          <cell r="F84">
            <v>7.29</v>
          </cell>
        </row>
        <row r="84">
          <cell r="J84">
            <v>43.74</v>
          </cell>
          <cell r="K84" t="str">
            <v>6221840509062602834</v>
          </cell>
          <cell r="L84" t="str">
            <v>连城县农村信用联社塘前信用社</v>
          </cell>
        </row>
        <row r="85">
          <cell r="A85" t="str">
            <v>79</v>
          </cell>
          <cell r="B85" t="str">
            <v>叶先春</v>
          </cell>
          <cell r="C85" t="str">
            <v>35262719680205111X</v>
          </cell>
          <cell r="D85">
            <v>13459717672</v>
          </cell>
          <cell r="E85" t="str">
            <v>上琴</v>
          </cell>
          <cell r="F85">
            <v>2.43</v>
          </cell>
        </row>
        <row r="85">
          <cell r="J85">
            <v>14.58</v>
          </cell>
          <cell r="K85" t="str">
            <v>6221840509062602974</v>
          </cell>
          <cell r="L85" t="str">
            <v>连城县农村信用联社塘前信用社</v>
          </cell>
        </row>
        <row r="86">
          <cell r="A86" t="str">
            <v>80</v>
          </cell>
          <cell r="B86" t="str">
            <v>叶旺财</v>
          </cell>
          <cell r="C86" t="str">
            <v>352627197604011138</v>
          </cell>
          <cell r="D86">
            <v>13906089079</v>
          </cell>
          <cell r="E86" t="str">
            <v>上琴</v>
          </cell>
          <cell r="F86">
            <v>1.62</v>
          </cell>
        </row>
        <row r="86">
          <cell r="J86">
            <v>9.72</v>
          </cell>
          <cell r="K86" t="str">
            <v>6221840509062603006</v>
          </cell>
          <cell r="L86" t="str">
            <v>连城县农村信用联社塘前信用社</v>
          </cell>
        </row>
        <row r="87">
          <cell r="A87" t="str">
            <v>81</v>
          </cell>
          <cell r="B87" t="str">
            <v>叶春菊</v>
          </cell>
          <cell r="C87" t="str">
            <v>352627197403221120</v>
          </cell>
          <cell r="D87">
            <v>15159072924</v>
          </cell>
          <cell r="E87" t="str">
            <v>上琴</v>
          </cell>
          <cell r="F87">
            <v>3.24</v>
          </cell>
        </row>
        <row r="87">
          <cell r="J87">
            <v>19.44</v>
          </cell>
          <cell r="K87" t="str">
            <v>6221840509091630418</v>
          </cell>
          <cell r="L87" t="str">
            <v>连城县农村信用联社塘前信用社</v>
          </cell>
        </row>
        <row r="88">
          <cell r="A88" t="str">
            <v>82</v>
          </cell>
          <cell r="B88" t="str">
            <v>叶孔明</v>
          </cell>
          <cell r="C88" t="str">
            <v>352627195910231113</v>
          </cell>
          <cell r="D88">
            <v>13850675571</v>
          </cell>
          <cell r="E88" t="str">
            <v>上琴</v>
          </cell>
          <cell r="F88">
            <v>7.29</v>
          </cell>
        </row>
        <row r="88">
          <cell r="J88">
            <v>43.74</v>
          </cell>
          <cell r="K88" t="str">
            <v>6221840509062602925</v>
          </cell>
          <cell r="L88" t="str">
            <v>连城县农村信用联社塘前信用社</v>
          </cell>
        </row>
        <row r="89">
          <cell r="A89" t="str">
            <v>83</v>
          </cell>
          <cell r="B89" t="str">
            <v>叶锦旺</v>
          </cell>
          <cell r="C89" t="str">
            <v>352627196210301111</v>
          </cell>
          <cell r="D89">
            <v>13799088712</v>
          </cell>
          <cell r="E89" t="str">
            <v>上琴</v>
          </cell>
          <cell r="F89">
            <v>6.48</v>
          </cell>
        </row>
        <row r="89">
          <cell r="J89">
            <v>38.88</v>
          </cell>
          <cell r="K89" t="str">
            <v>6221840509062602958</v>
          </cell>
          <cell r="L89" t="str">
            <v>连城县农村信用联社塘前信用社</v>
          </cell>
        </row>
        <row r="90">
          <cell r="A90" t="str">
            <v>84</v>
          </cell>
          <cell r="B90" t="str">
            <v>叶锦保</v>
          </cell>
          <cell r="C90" t="str">
            <v>352627195504011115</v>
          </cell>
          <cell r="D90">
            <v>15860116515</v>
          </cell>
          <cell r="E90" t="str">
            <v>上琴</v>
          </cell>
          <cell r="F90">
            <v>34.02</v>
          </cell>
        </row>
        <row r="90">
          <cell r="J90">
            <v>204.12</v>
          </cell>
          <cell r="K90" t="str">
            <v>6221840509062602867</v>
          </cell>
          <cell r="L90" t="str">
            <v>连城县农村信用联社塘前信用社</v>
          </cell>
        </row>
        <row r="91">
          <cell r="A91" t="str">
            <v>85</v>
          </cell>
          <cell r="B91" t="str">
            <v>叶汉天</v>
          </cell>
          <cell r="C91" t="str">
            <v>352627195109081113</v>
          </cell>
          <cell r="D91">
            <v>15985971945</v>
          </cell>
          <cell r="E91" t="str">
            <v>上琴</v>
          </cell>
          <cell r="F91">
            <v>3.24</v>
          </cell>
        </row>
        <row r="91">
          <cell r="J91">
            <v>19.44</v>
          </cell>
          <cell r="K91" t="str">
            <v>6221840509062602859</v>
          </cell>
          <cell r="L91" t="str">
            <v>连城县农村信用联社塘前信用社</v>
          </cell>
        </row>
        <row r="92">
          <cell r="A92" t="str">
            <v>86</v>
          </cell>
          <cell r="B92" t="str">
            <v>叶求火</v>
          </cell>
          <cell r="C92" t="str">
            <v>352627195609121118</v>
          </cell>
          <cell r="D92">
            <v>18950862968</v>
          </cell>
          <cell r="E92" t="str">
            <v>上琴</v>
          </cell>
          <cell r="F92">
            <v>25.11</v>
          </cell>
        </row>
        <row r="92">
          <cell r="J92">
            <v>150.66</v>
          </cell>
          <cell r="K92" t="str">
            <v>6221840509105262893</v>
          </cell>
          <cell r="L92" t="str">
            <v>连城县农村信用联社塘前信用社</v>
          </cell>
        </row>
        <row r="93">
          <cell r="A93" t="str">
            <v>87</v>
          </cell>
          <cell r="B93" t="str">
            <v>叶文春</v>
          </cell>
          <cell r="C93" t="str">
            <v>352627197812241114</v>
          </cell>
          <cell r="D93">
            <v>13695019737</v>
          </cell>
          <cell r="E93" t="str">
            <v>上琴</v>
          </cell>
          <cell r="F93">
            <v>0.81</v>
          </cell>
        </row>
        <row r="93">
          <cell r="J93">
            <v>4.86</v>
          </cell>
          <cell r="K93" t="str">
            <v>6230361109068383099</v>
          </cell>
          <cell r="L93" t="str">
            <v>连城县农村信用联社塘前信用社</v>
          </cell>
        </row>
        <row r="94">
          <cell r="A94" t="str">
            <v>88</v>
          </cell>
          <cell r="B94" t="str">
            <v>叶水发</v>
          </cell>
          <cell r="C94" t="str">
            <v>352627197007091117</v>
          </cell>
          <cell r="D94">
            <v>18859021358</v>
          </cell>
          <cell r="E94" t="str">
            <v>上琴</v>
          </cell>
          <cell r="F94">
            <v>3.24</v>
          </cell>
        </row>
        <row r="94">
          <cell r="J94">
            <v>19.44</v>
          </cell>
          <cell r="K94" t="str">
            <v>6221840509062603303</v>
          </cell>
          <cell r="L94" t="str">
            <v>连城县农村信用联社塘前信用社</v>
          </cell>
        </row>
        <row r="95">
          <cell r="A95" t="str">
            <v>89</v>
          </cell>
          <cell r="B95" t="str">
            <v>黄满曲</v>
          </cell>
          <cell r="C95" t="str">
            <v>352627196112201125</v>
          </cell>
          <cell r="D95">
            <v>18760039153</v>
          </cell>
          <cell r="E95" t="str">
            <v>上琴</v>
          </cell>
          <cell r="F95">
            <v>3.24</v>
          </cell>
        </row>
        <row r="95">
          <cell r="J95">
            <v>19.44</v>
          </cell>
          <cell r="K95" t="str">
            <v>6221840509083875682</v>
          </cell>
          <cell r="L95" t="str">
            <v>连城县农村信用联社塘前信用社</v>
          </cell>
        </row>
        <row r="96">
          <cell r="A96" t="str">
            <v>90</v>
          </cell>
          <cell r="B96" t="str">
            <v>叶春锦</v>
          </cell>
          <cell r="C96" t="str">
            <v>352627196310141119</v>
          </cell>
          <cell r="D96">
            <v>15160675743</v>
          </cell>
          <cell r="E96" t="str">
            <v>上琴</v>
          </cell>
          <cell r="F96">
            <v>15.39</v>
          </cell>
        </row>
        <row r="96">
          <cell r="J96">
            <v>92.34</v>
          </cell>
          <cell r="K96" t="str">
            <v>6221840509062603287</v>
          </cell>
          <cell r="L96" t="str">
            <v>连城县农村信用联社塘前信用社</v>
          </cell>
        </row>
        <row r="97">
          <cell r="A97" t="str">
            <v>91</v>
          </cell>
          <cell r="B97" t="str">
            <v>叶汉武</v>
          </cell>
          <cell r="C97" t="str">
            <v>352627196007201115</v>
          </cell>
          <cell r="D97">
            <v>15959735062</v>
          </cell>
          <cell r="E97" t="str">
            <v>上琴</v>
          </cell>
          <cell r="F97">
            <v>4.86</v>
          </cell>
        </row>
        <row r="97">
          <cell r="J97">
            <v>29.16</v>
          </cell>
          <cell r="K97" t="str">
            <v>6221840509062603253</v>
          </cell>
          <cell r="L97" t="str">
            <v>连城县农村信用联社塘前信用社</v>
          </cell>
        </row>
        <row r="98">
          <cell r="A98" t="str">
            <v>92</v>
          </cell>
          <cell r="B98" t="str">
            <v>罗金莲</v>
          </cell>
          <cell r="C98" t="str">
            <v>352627195012121123</v>
          </cell>
          <cell r="D98">
            <v>15559188998</v>
          </cell>
          <cell r="E98" t="str">
            <v>上琴</v>
          </cell>
          <cell r="F98">
            <v>2.43</v>
          </cell>
        </row>
        <row r="98">
          <cell r="J98">
            <v>14.58</v>
          </cell>
          <cell r="K98" t="str">
            <v>6221840509062603246</v>
          </cell>
          <cell r="L98" t="str">
            <v>连城县农村信用联社塘前信用社</v>
          </cell>
        </row>
        <row r="99">
          <cell r="A99" t="str">
            <v>93</v>
          </cell>
          <cell r="B99" t="str">
            <v>叶裕美</v>
          </cell>
          <cell r="C99" t="str">
            <v>352627196610131123</v>
          </cell>
          <cell r="D99">
            <v>15880684604</v>
          </cell>
          <cell r="E99" t="str">
            <v>上琴</v>
          </cell>
          <cell r="F99">
            <v>2.43</v>
          </cell>
        </row>
        <row r="99">
          <cell r="J99">
            <v>14.58</v>
          </cell>
          <cell r="K99" t="str">
            <v>6221840509105262984</v>
          </cell>
          <cell r="L99" t="str">
            <v>连城县农村信用联社塘前信用社</v>
          </cell>
        </row>
        <row r="100">
          <cell r="A100" t="str">
            <v>94</v>
          </cell>
          <cell r="B100" t="str">
            <v>叶贵强</v>
          </cell>
          <cell r="C100" t="str">
            <v>352627197010081112</v>
          </cell>
          <cell r="D100" t="str">
            <v>05978962161</v>
          </cell>
          <cell r="E100" t="str">
            <v>上琴</v>
          </cell>
          <cell r="F100">
            <v>4.05</v>
          </cell>
        </row>
        <row r="100">
          <cell r="J100">
            <v>24.3</v>
          </cell>
          <cell r="K100" t="str">
            <v>6221840509105262968</v>
          </cell>
          <cell r="L100" t="str">
            <v>连城县农村信用联社塘前信用社</v>
          </cell>
        </row>
        <row r="101">
          <cell r="A101" t="str">
            <v>95</v>
          </cell>
          <cell r="B101" t="str">
            <v>罗宗生</v>
          </cell>
          <cell r="C101" t="str">
            <v>352627197408161112</v>
          </cell>
          <cell r="D101">
            <v>13600995855</v>
          </cell>
          <cell r="E101" t="str">
            <v>上琴</v>
          </cell>
          <cell r="F101">
            <v>2.43</v>
          </cell>
        </row>
        <row r="101">
          <cell r="J101">
            <v>14.58</v>
          </cell>
          <cell r="K101" t="str">
            <v>	6221840509062603345</v>
          </cell>
          <cell r="L101" t="str">
            <v>连城县农村信用联社塘前信用社</v>
          </cell>
        </row>
        <row r="102">
          <cell r="A102" t="str">
            <v>96</v>
          </cell>
          <cell r="B102" t="str">
            <v>叶福华</v>
          </cell>
          <cell r="C102" t="str">
            <v>350825198506271113</v>
          </cell>
          <cell r="D102">
            <v>15060940545</v>
          </cell>
          <cell r="E102" t="str">
            <v>上琴</v>
          </cell>
          <cell r="F102">
            <v>2.43</v>
          </cell>
        </row>
        <row r="102">
          <cell r="J102">
            <v>14.58</v>
          </cell>
          <cell r="K102" t="str">
            <v>6221840509062603113</v>
          </cell>
          <cell r="L102" t="str">
            <v>连城县农村信用联社塘前信用社</v>
          </cell>
        </row>
        <row r="103">
          <cell r="A103" t="str">
            <v>97</v>
          </cell>
          <cell r="B103" t="str">
            <v>叶大华</v>
          </cell>
          <cell r="C103" t="str">
            <v>352627196707261119</v>
          </cell>
          <cell r="D103">
            <v>15080577149</v>
          </cell>
          <cell r="E103" t="str">
            <v>上琴</v>
          </cell>
          <cell r="F103">
            <v>1.62</v>
          </cell>
        </row>
        <row r="103">
          <cell r="J103">
            <v>9.72</v>
          </cell>
          <cell r="K103" t="str">
            <v>6221840509062603295</v>
          </cell>
          <cell r="L103" t="str">
            <v>连城县农村信用联社塘前信用社</v>
          </cell>
        </row>
        <row r="104">
          <cell r="A104" t="str">
            <v>98</v>
          </cell>
          <cell r="B104" t="str">
            <v>叶渊龙</v>
          </cell>
          <cell r="C104" t="str">
            <v>352627198101051116</v>
          </cell>
          <cell r="D104">
            <v>13055617171</v>
          </cell>
          <cell r="E104" t="str">
            <v>上琴</v>
          </cell>
          <cell r="F104">
            <v>2.43</v>
          </cell>
        </row>
        <row r="104">
          <cell r="J104">
            <v>14.58</v>
          </cell>
          <cell r="K104" t="str">
            <v>6221840509062603378</v>
          </cell>
          <cell r="L104" t="str">
            <v>连城县农村信用联社塘前信用社</v>
          </cell>
        </row>
        <row r="105">
          <cell r="A105" t="str">
            <v>99</v>
          </cell>
          <cell r="B105" t="str">
            <v>叶辉福</v>
          </cell>
          <cell r="C105" t="str">
            <v>352627193207051111</v>
          </cell>
          <cell r="D105">
            <v>13806010942</v>
          </cell>
          <cell r="E105" t="str">
            <v>上琴</v>
          </cell>
          <cell r="F105">
            <v>1.62</v>
          </cell>
        </row>
        <row r="105">
          <cell r="J105">
            <v>9.72</v>
          </cell>
          <cell r="K105" t="str">
            <v>6221840509062603188</v>
          </cell>
          <cell r="L105" t="str">
            <v>连城县农村信用联社塘前信用社</v>
          </cell>
        </row>
        <row r="106">
          <cell r="A106" t="str">
            <v>100</v>
          </cell>
          <cell r="B106" t="str">
            <v>叶大鹏</v>
          </cell>
          <cell r="C106" t="str">
            <v>352627196307131139</v>
          </cell>
          <cell r="D106">
            <v>15880377601</v>
          </cell>
          <cell r="E106" t="str">
            <v>上琴</v>
          </cell>
          <cell r="F106">
            <v>3.24</v>
          </cell>
        </row>
        <row r="106">
          <cell r="J106">
            <v>19.44</v>
          </cell>
          <cell r="K106" t="str">
            <v>6221840509062603709</v>
          </cell>
          <cell r="L106" t="str">
            <v>连城县农村信用联社塘前信用社</v>
          </cell>
        </row>
        <row r="107">
          <cell r="A107" t="str">
            <v>101</v>
          </cell>
          <cell r="B107" t="str">
            <v>邓先招</v>
          </cell>
          <cell r="C107" t="str">
            <v>352627197310281124</v>
          </cell>
          <cell r="D107">
            <v>13559313537</v>
          </cell>
          <cell r="E107" t="str">
            <v>上琴</v>
          </cell>
          <cell r="F107">
            <v>1.62</v>
          </cell>
        </row>
        <row r="107">
          <cell r="J107">
            <v>9.72</v>
          </cell>
          <cell r="K107" t="str">
            <v>6221840509065537425</v>
          </cell>
          <cell r="L107" t="str">
            <v>连城县农村信用联社塘前信用社</v>
          </cell>
        </row>
        <row r="108">
          <cell r="A108" t="str">
            <v>102</v>
          </cell>
          <cell r="B108" t="str">
            <v>叶汉隆</v>
          </cell>
          <cell r="C108" t="str">
            <v>352627196605251112</v>
          </cell>
          <cell r="D108">
            <v>15860165736</v>
          </cell>
          <cell r="E108" t="str">
            <v>上琴</v>
          </cell>
          <cell r="F108">
            <v>3.24</v>
          </cell>
        </row>
        <row r="108">
          <cell r="J108">
            <v>19.44</v>
          </cell>
          <cell r="K108" t="str">
            <v>6221840509091630491</v>
          </cell>
          <cell r="L108" t="str">
            <v>连城县农村信用联社塘前信用社</v>
          </cell>
        </row>
        <row r="109">
          <cell r="A109" t="str">
            <v>103</v>
          </cell>
          <cell r="B109" t="str">
            <v>叶春萱</v>
          </cell>
          <cell r="C109" t="str">
            <v>352627195908091115</v>
          </cell>
          <cell r="D109">
            <v>15280275179</v>
          </cell>
          <cell r="E109" t="str">
            <v>上琴</v>
          </cell>
          <cell r="F109">
            <v>6.48</v>
          </cell>
        </row>
        <row r="109">
          <cell r="J109">
            <v>38.88</v>
          </cell>
          <cell r="K109" t="str">
            <v>6221840509062603683</v>
          </cell>
          <cell r="L109" t="str">
            <v>连城县农村信用联社塘前信用社</v>
          </cell>
        </row>
        <row r="110">
          <cell r="A110" t="str">
            <v>104</v>
          </cell>
          <cell r="B110" t="str">
            <v>叶水生</v>
          </cell>
          <cell r="C110" t="str">
            <v>352627196503181117</v>
          </cell>
          <cell r="D110" t="str">
            <v>05978962036</v>
          </cell>
          <cell r="E110" t="str">
            <v>上琴</v>
          </cell>
          <cell r="F110">
            <v>27.54</v>
          </cell>
        </row>
        <row r="110">
          <cell r="J110">
            <v>165.24</v>
          </cell>
          <cell r="K110" t="str">
            <v>6221840509062603741</v>
          </cell>
          <cell r="L110" t="str">
            <v>连城县农村信用联社塘前信用社</v>
          </cell>
        </row>
        <row r="111">
          <cell r="A111" t="str">
            <v>105</v>
          </cell>
          <cell r="B111" t="str">
            <v>叶爱华</v>
          </cell>
          <cell r="C111" t="str">
            <v>352627197008241113</v>
          </cell>
          <cell r="D111">
            <v>13960208510</v>
          </cell>
          <cell r="E111" t="str">
            <v>上琴</v>
          </cell>
          <cell r="F111">
            <v>2.43</v>
          </cell>
        </row>
        <row r="111">
          <cell r="J111">
            <v>14.58</v>
          </cell>
          <cell r="K111" t="str">
            <v>6221840509062603816</v>
          </cell>
          <cell r="L111" t="str">
            <v>连城县农村信用联社塘前信用社</v>
          </cell>
        </row>
        <row r="112">
          <cell r="A112" t="str">
            <v>106</v>
          </cell>
          <cell r="B112" t="str">
            <v>叶金彪</v>
          </cell>
          <cell r="C112" t="str">
            <v>352627196605151111</v>
          </cell>
          <cell r="D112">
            <v>13959085175</v>
          </cell>
          <cell r="E112" t="str">
            <v>上琴</v>
          </cell>
          <cell r="F112">
            <v>2.43</v>
          </cell>
        </row>
        <row r="112">
          <cell r="J112">
            <v>14.58</v>
          </cell>
          <cell r="K112" t="str">
            <v>6221840509062603766</v>
          </cell>
          <cell r="L112" t="str">
            <v>连城县农村信用联社塘前信用社</v>
          </cell>
        </row>
        <row r="113">
          <cell r="A113" t="str">
            <v>107</v>
          </cell>
          <cell r="B113" t="str">
            <v>叶春林</v>
          </cell>
          <cell r="C113" t="str">
            <v>352627197112261114</v>
          </cell>
          <cell r="D113">
            <v>18859025338</v>
          </cell>
          <cell r="E113" t="str">
            <v>上琴</v>
          </cell>
          <cell r="F113">
            <v>2.43</v>
          </cell>
        </row>
        <row r="113">
          <cell r="J113">
            <v>14.58</v>
          </cell>
          <cell r="K113" t="str">
            <v>6221840509062603857</v>
          </cell>
          <cell r="L113" t="str">
            <v>连城县农村信用联社塘前信用社</v>
          </cell>
        </row>
        <row r="114">
          <cell r="A114" t="str">
            <v>108</v>
          </cell>
          <cell r="B114" t="str">
            <v>马喜梅</v>
          </cell>
          <cell r="C114" t="str">
            <v>352627197009141122</v>
          </cell>
          <cell r="D114">
            <v>18250034508</v>
          </cell>
          <cell r="E114" t="str">
            <v>上琴</v>
          </cell>
          <cell r="F114">
            <v>4.86</v>
          </cell>
        </row>
        <row r="114">
          <cell r="J114">
            <v>29.16</v>
          </cell>
          <cell r="K114" t="str">
            <v>6221840509062603865</v>
          </cell>
          <cell r="L114" t="str">
            <v>连城县农村信用联社塘前信用社</v>
          </cell>
        </row>
        <row r="115">
          <cell r="A115" t="str">
            <v>109</v>
          </cell>
          <cell r="B115" t="str">
            <v>叶春煌</v>
          </cell>
          <cell r="C115" t="str">
            <v>352627197310161114</v>
          </cell>
          <cell r="D115">
            <v>13959010136</v>
          </cell>
          <cell r="E115" t="str">
            <v>上琴</v>
          </cell>
          <cell r="F115">
            <v>2.43</v>
          </cell>
        </row>
        <row r="115">
          <cell r="J115">
            <v>14.58</v>
          </cell>
          <cell r="K115" t="str">
            <v>6230361509002370666</v>
          </cell>
          <cell r="L115" t="str">
            <v>连城县农村信用联社塘前信用社</v>
          </cell>
        </row>
        <row r="116">
          <cell r="A116" t="str">
            <v>110</v>
          </cell>
          <cell r="B116" t="str">
            <v>叶春桂</v>
          </cell>
          <cell r="C116" t="str">
            <v>352627196007071111</v>
          </cell>
          <cell r="D116">
            <v>13799088604</v>
          </cell>
          <cell r="E116" t="str">
            <v>上琴</v>
          </cell>
          <cell r="F116">
            <v>2.43</v>
          </cell>
        </row>
        <row r="116">
          <cell r="J116">
            <v>14.58</v>
          </cell>
          <cell r="K116" t="str">
            <v>6221840509062603659</v>
          </cell>
          <cell r="L116" t="str">
            <v>连城县农村信用联社塘前信用社</v>
          </cell>
        </row>
        <row r="117">
          <cell r="A117" t="str">
            <v>111</v>
          </cell>
          <cell r="B117" t="str">
            <v>叶爱文</v>
          </cell>
          <cell r="C117" t="str">
            <v>352627197512241112</v>
          </cell>
          <cell r="D117">
            <v>13799265369</v>
          </cell>
          <cell r="E117" t="str">
            <v>上琴</v>
          </cell>
          <cell r="F117">
            <v>2.43</v>
          </cell>
        </row>
        <row r="117">
          <cell r="J117">
            <v>14.58</v>
          </cell>
          <cell r="K117" t="str">
            <v>6221840509062603907</v>
          </cell>
          <cell r="L117" t="str">
            <v>连城县农村信用联社塘前信用社</v>
          </cell>
        </row>
        <row r="118">
          <cell r="A118" t="str">
            <v>112</v>
          </cell>
          <cell r="B118" t="str">
            <v>叶恒添</v>
          </cell>
          <cell r="C118" t="str">
            <v>352627194412071116</v>
          </cell>
          <cell r="D118">
            <v>13459719943</v>
          </cell>
          <cell r="E118" t="str">
            <v>上琴</v>
          </cell>
          <cell r="F118">
            <v>2.43</v>
          </cell>
        </row>
        <row r="118">
          <cell r="J118">
            <v>14.58</v>
          </cell>
          <cell r="K118" t="str">
            <v>6221840509062603626</v>
          </cell>
          <cell r="L118" t="str">
            <v>连城县农村信用联社塘前信用社</v>
          </cell>
        </row>
        <row r="119">
          <cell r="A119" t="str">
            <v>113</v>
          </cell>
          <cell r="B119" t="str">
            <v>叶春华</v>
          </cell>
          <cell r="C119" t="str">
            <v>352627196207291119</v>
          </cell>
          <cell r="D119">
            <v>13850689272</v>
          </cell>
          <cell r="E119" t="str">
            <v>上琴</v>
          </cell>
          <cell r="F119">
            <v>3.24</v>
          </cell>
        </row>
        <row r="119">
          <cell r="J119">
            <v>19.44</v>
          </cell>
          <cell r="K119" t="str">
            <v>6221840509062603667</v>
          </cell>
          <cell r="L119" t="str">
            <v>连城县农村信用联社塘前信用社</v>
          </cell>
        </row>
        <row r="120">
          <cell r="A120" t="str">
            <v>114</v>
          </cell>
          <cell r="B120" t="str">
            <v>叶孔希</v>
          </cell>
          <cell r="C120" t="str">
            <v>350825194112081116</v>
          </cell>
          <cell r="D120">
            <v>18065806814</v>
          </cell>
          <cell r="E120" t="str">
            <v>上琴</v>
          </cell>
          <cell r="F120">
            <v>2.43</v>
          </cell>
        </row>
        <row r="120">
          <cell r="J120">
            <v>14.58</v>
          </cell>
          <cell r="K120" t="str">
            <v>6221840509062603931</v>
          </cell>
          <cell r="L120" t="str">
            <v>连城县农村信用联社塘前信用社</v>
          </cell>
        </row>
        <row r="121">
          <cell r="A121" t="str">
            <v>115</v>
          </cell>
          <cell r="B121" t="str">
            <v>叶恒春</v>
          </cell>
          <cell r="C121" t="str">
            <v>352627195412251111</v>
          </cell>
          <cell r="D121" t="str">
            <v>05978963122</v>
          </cell>
          <cell r="E121" t="str">
            <v>上琴</v>
          </cell>
          <cell r="F121">
            <v>5.67</v>
          </cell>
        </row>
        <row r="121">
          <cell r="J121">
            <v>34.02</v>
          </cell>
          <cell r="K121" t="str">
            <v>6221840509062604178</v>
          </cell>
          <cell r="L121" t="str">
            <v>连城县农村信用联社塘前信用社</v>
          </cell>
        </row>
        <row r="122">
          <cell r="A122" t="str">
            <v>116</v>
          </cell>
          <cell r="B122" t="str">
            <v>叶跃林</v>
          </cell>
          <cell r="C122" t="str">
            <v>352627197208071112</v>
          </cell>
          <cell r="D122">
            <v>13599323548</v>
          </cell>
          <cell r="E122" t="str">
            <v>上琴</v>
          </cell>
          <cell r="F122">
            <v>2.43</v>
          </cell>
        </row>
        <row r="122">
          <cell r="J122">
            <v>14.58</v>
          </cell>
          <cell r="K122" t="str">
            <v>6221840509062604285</v>
          </cell>
          <cell r="L122" t="str">
            <v>连城县农村信用联社塘前信用社</v>
          </cell>
        </row>
        <row r="123">
          <cell r="A123" t="str">
            <v>117</v>
          </cell>
          <cell r="B123" t="str">
            <v>叶如林</v>
          </cell>
          <cell r="C123" t="str">
            <v>35262719620528111X</v>
          </cell>
          <cell r="D123">
            <v>18750818318</v>
          </cell>
          <cell r="E123" t="str">
            <v>上琴</v>
          </cell>
          <cell r="F123">
            <v>2.43</v>
          </cell>
        </row>
        <row r="123">
          <cell r="J123">
            <v>14.58</v>
          </cell>
          <cell r="K123" t="str">
            <v>6230362509001332765</v>
          </cell>
          <cell r="L123" t="str">
            <v>连城县农村信用联社塘前信用社</v>
          </cell>
        </row>
        <row r="124">
          <cell r="A124" t="str">
            <v>118</v>
          </cell>
          <cell r="B124" t="str">
            <v>叶恒定</v>
          </cell>
          <cell r="C124" t="str">
            <v>352627195110211114</v>
          </cell>
          <cell r="D124">
            <v>15160656390</v>
          </cell>
          <cell r="E124" t="str">
            <v>上琴</v>
          </cell>
          <cell r="F124">
            <v>8.91</v>
          </cell>
        </row>
        <row r="124">
          <cell r="J124">
            <v>53.46</v>
          </cell>
          <cell r="K124" t="str">
            <v>6221840509062604152</v>
          </cell>
          <cell r="L124" t="str">
            <v>连城县农村信用联社塘前信用社</v>
          </cell>
        </row>
        <row r="125">
          <cell r="A125" t="str">
            <v>119</v>
          </cell>
          <cell r="B125" t="str">
            <v>黄新花</v>
          </cell>
          <cell r="C125" t="str">
            <v>350628197205050548</v>
          </cell>
          <cell r="D125">
            <v>13656068637</v>
          </cell>
          <cell r="E125" t="str">
            <v>上琴</v>
          </cell>
          <cell r="F125">
            <v>2.43</v>
          </cell>
        </row>
        <row r="125">
          <cell r="J125">
            <v>14.58</v>
          </cell>
          <cell r="K125" t="str">
            <v>6230361109068384915</v>
          </cell>
          <cell r="L125" t="str">
            <v>连城县农村信用联社塘前信用社</v>
          </cell>
        </row>
        <row r="126">
          <cell r="A126" t="str">
            <v>120</v>
          </cell>
          <cell r="B126" t="str">
            <v>叶仁桂</v>
          </cell>
          <cell r="C126" t="str">
            <v>352627195801181110</v>
          </cell>
          <cell r="D126">
            <v>13950864021</v>
          </cell>
          <cell r="E126" t="str">
            <v>上琴</v>
          </cell>
          <cell r="F126">
            <v>8.1</v>
          </cell>
        </row>
        <row r="126">
          <cell r="J126">
            <v>48.6</v>
          </cell>
          <cell r="K126" t="str">
            <v>9090824010100100024941</v>
          </cell>
          <cell r="L126" t="str">
            <v>连城县农村信用联社塘前信用社</v>
          </cell>
        </row>
        <row r="127">
          <cell r="A127" t="str">
            <v>121</v>
          </cell>
          <cell r="B127" t="str">
            <v>叶恒林</v>
          </cell>
          <cell r="C127" t="str">
            <v>352627196007161117</v>
          </cell>
          <cell r="D127">
            <v>13859573484</v>
          </cell>
          <cell r="E127" t="str">
            <v>上琴</v>
          </cell>
          <cell r="F127">
            <v>10.53</v>
          </cell>
        </row>
        <row r="127">
          <cell r="J127">
            <v>63.18</v>
          </cell>
          <cell r="K127" t="str">
            <v>6221840509091630525</v>
          </cell>
          <cell r="L127" t="str">
            <v>连城县农村信用联社塘前信用社</v>
          </cell>
        </row>
        <row r="128">
          <cell r="A128" t="str">
            <v>122</v>
          </cell>
          <cell r="B128" t="str">
            <v>叶先锋</v>
          </cell>
          <cell r="C128" t="str">
            <v>350825198506241117</v>
          </cell>
          <cell r="D128">
            <v>13850648063</v>
          </cell>
          <cell r="E128" t="str">
            <v>上琴</v>
          </cell>
          <cell r="F128">
            <v>18.63</v>
          </cell>
        </row>
        <row r="128">
          <cell r="J128">
            <v>111.78</v>
          </cell>
          <cell r="K128" t="str">
            <v>6230361109003214193</v>
          </cell>
          <cell r="L128" t="str">
            <v>连城县农村信用联社塘前信用社</v>
          </cell>
        </row>
        <row r="129">
          <cell r="A129" t="str">
            <v>123</v>
          </cell>
          <cell r="B129" t="str">
            <v>叶汉裕</v>
          </cell>
          <cell r="C129" t="str">
            <v>352627197105011117</v>
          </cell>
          <cell r="D129">
            <v>15880384436</v>
          </cell>
          <cell r="E129" t="str">
            <v>上琴</v>
          </cell>
          <cell r="F129">
            <v>23.49</v>
          </cell>
        </row>
        <row r="129">
          <cell r="J129">
            <v>140.94</v>
          </cell>
          <cell r="K129" t="str">
            <v>6221840509062604293</v>
          </cell>
          <cell r="L129" t="str">
            <v>连城县农村信用联社塘前信用社</v>
          </cell>
        </row>
        <row r="130">
          <cell r="A130" t="str">
            <v>124</v>
          </cell>
          <cell r="B130" t="str">
            <v>叶汉春</v>
          </cell>
          <cell r="C130" t="str">
            <v>35262719680715111X</v>
          </cell>
          <cell r="D130">
            <v>13459710831</v>
          </cell>
          <cell r="E130" t="str">
            <v>上琴</v>
          </cell>
          <cell r="F130">
            <v>4.05</v>
          </cell>
        </row>
        <row r="130">
          <cell r="J130">
            <v>24.3</v>
          </cell>
          <cell r="K130" t="str">
            <v>6221840509083875740</v>
          </cell>
          <cell r="L130" t="str">
            <v>连城县农村信用联社塘前信用社</v>
          </cell>
        </row>
        <row r="131">
          <cell r="A131" t="str">
            <v>125</v>
          </cell>
          <cell r="B131" t="str">
            <v>叶仁生</v>
          </cell>
          <cell r="C131" t="str">
            <v>352627196004021119</v>
          </cell>
          <cell r="D131" t="str">
            <v>05978963063</v>
          </cell>
          <cell r="E131" t="str">
            <v>上琴</v>
          </cell>
          <cell r="F131">
            <v>24.3</v>
          </cell>
        </row>
        <row r="131">
          <cell r="J131">
            <v>145.8</v>
          </cell>
          <cell r="K131" t="str">
            <v>6221840509062604194</v>
          </cell>
          <cell r="L131" t="str">
            <v>连城县农村信用联社塘前信用社</v>
          </cell>
        </row>
        <row r="132">
          <cell r="A132" t="str">
            <v>126</v>
          </cell>
          <cell r="B132" t="str">
            <v>叶仁富</v>
          </cell>
          <cell r="C132" t="str">
            <v>352627195510021117</v>
          </cell>
          <cell r="D132">
            <v>15880373593</v>
          </cell>
          <cell r="E132" t="str">
            <v>上琴</v>
          </cell>
          <cell r="F132">
            <v>4.86</v>
          </cell>
        </row>
        <row r="132">
          <cell r="J132">
            <v>29.16</v>
          </cell>
          <cell r="K132" t="str">
            <v>6221840509062604160</v>
          </cell>
          <cell r="L132" t="str">
            <v>连城县农村信用联社塘前信用社</v>
          </cell>
        </row>
        <row r="133">
          <cell r="A133" t="str">
            <v>127</v>
          </cell>
          <cell r="B133" t="str">
            <v>张翠金</v>
          </cell>
          <cell r="C133" t="str">
            <v>35262719740106116X</v>
          </cell>
          <cell r="D133">
            <v>13860284071</v>
          </cell>
          <cell r="E133" t="str">
            <v>上琴</v>
          </cell>
          <cell r="F133">
            <v>3.24</v>
          </cell>
        </row>
        <row r="133">
          <cell r="J133">
            <v>19.44</v>
          </cell>
          <cell r="K133" t="str">
            <v>6230361109054185193</v>
          </cell>
          <cell r="L133" t="str">
            <v>连城县农村信用联社塘前信用社</v>
          </cell>
        </row>
        <row r="134">
          <cell r="A134" t="str">
            <v>128</v>
          </cell>
          <cell r="B134" t="str">
            <v>叶如顺</v>
          </cell>
          <cell r="C134" t="str">
            <v>352627195408211117</v>
          </cell>
          <cell r="D134">
            <v>15880219439</v>
          </cell>
          <cell r="E134" t="str">
            <v>上琴</v>
          </cell>
          <cell r="F134">
            <v>2.43</v>
          </cell>
        </row>
        <row r="134">
          <cell r="J134">
            <v>14.58</v>
          </cell>
          <cell r="K134" t="str">
            <v>6221840509105263156</v>
          </cell>
          <cell r="L134" t="str">
            <v>连城县农村信用联社塘前信用社</v>
          </cell>
        </row>
        <row r="135">
          <cell r="A135" t="str">
            <v>129</v>
          </cell>
          <cell r="B135" t="str">
            <v>叶孔通</v>
          </cell>
          <cell r="C135" t="str">
            <v>352627195407181112</v>
          </cell>
          <cell r="D135">
            <v>15059904023</v>
          </cell>
          <cell r="E135" t="str">
            <v>上琴</v>
          </cell>
          <cell r="F135">
            <v>14.58</v>
          </cell>
        </row>
        <row r="135">
          <cell r="J135">
            <v>87.48</v>
          </cell>
          <cell r="K135" t="str">
            <v>6221840509091630608</v>
          </cell>
          <cell r="L135" t="str">
            <v>连城县农村信用联社塘前信用社</v>
          </cell>
        </row>
        <row r="136">
          <cell r="A136" t="str">
            <v>130</v>
          </cell>
          <cell r="B136" t="str">
            <v>叶火斌</v>
          </cell>
          <cell r="C136" t="str">
            <v>350825198406101117</v>
          </cell>
          <cell r="D136">
            <v>15860116735</v>
          </cell>
          <cell r="E136" t="str">
            <v>上琴</v>
          </cell>
          <cell r="F136">
            <v>35.64</v>
          </cell>
        </row>
        <row r="136">
          <cell r="J136">
            <v>213.84</v>
          </cell>
          <cell r="K136" t="str">
            <v>6221840509062604400</v>
          </cell>
          <cell r="L136" t="str">
            <v>连城县农村信用联社塘前信用社</v>
          </cell>
        </row>
        <row r="137">
          <cell r="A137" t="str">
            <v>131</v>
          </cell>
          <cell r="B137" t="str">
            <v>叶寿昌</v>
          </cell>
          <cell r="C137" t="str">
            <v>352627196708301119</v>
          </cell>
          <cell r="D137">
            <v>15160661877</v>
          </cell>
          <cell r="E137" t="str">
            <v>上琴</v>
          </cell>
          <cell r="F137">
            <v>24.3</v>
          </cell>
        </row>
        <row r="137">
          <cell r="J137">
            <v>145.8</v>
          </cell>
          <cell r="K137" t="str">
            <v>6221840509062604616</v>
          </cell>
          <cell r="L137" t="str">
            <v>连城县农村信用联社塘前信用社</v>
          </cell>
        </row>
        <row r="138">
          <cell r="A138" t="str">
            <v>132</v>
          </cell>
          <cell r="B138" t="str">
            <v>叶孔全</v>
          </cell>
          <cell r="C138" t="str">
            <v>352627197112121111</v>
          </cell>
          <cell r="D138">
            <v>15159070836</v>
          </cell>
          <cell r="E138" t="str">
            <v>上琴</v>
          </cell>
          <cell r="F138">
            <v>0.81</v>
          </cell>
        </row>
        <row r="138">
          <cell r="J138">
            <v>4.86</v>
          </cell>
          <cell r="K138" t="str">
            <v>6221840509091630574</v>
          </cell>
          <cell r="L138" t="str">
            <v>连城县农村信用联社塘前信用社</v>
          </cell>
        </row>
        <row r="139">
          <cell r="A139" t="str">
            <v>133</v>
          </cell>
          <cell r="B139" t="str">
            <v>叶定芳</v>
          </cell>
          <cell r="C139" t="str">
            <v>352627195708031118</v>
          </cell>
          <cell r="D139">
            <v>15392360171</v>
          </cell>
          <cell r="E139" t="str">
            <v>上琴</v>
          </cell>
          <cell r="F139">
            <v>34.02</v>
          </cell>
        </row>
        <row r="139">
          <cell r="J139">
            <v>204.12</v>
          </cell>
          <cell r="K139" t="str">
            <v>6221840509062604533</v>
          </cell>
          <cell r="L139" t="str">
            <v>连城县农村信用联社塘前信用社</v>
          </cell>
        </row>
        <row r="140">
          <cell r="A140" t="str">
            <v>134</v>
          </cell>
          <cell r="B140" t="str">
            <v>叶汉林</v>
          </cell>
          <cell r="C140" t="str">
            <v>352627196802071110</v>
          </cell>
          <cell r="D140">
            <v>15980893451</v>
          </cell>
          <cell r="E140" t="str">
            <v>上琴</v>
          </cell>
          <cell r="F140">
            <v>0.81</v>
          </cell>
        </row>
        <row r="140">
          <cell r="J140">
            <v>4.86</v>
          </cell>
          <cell r="K140" t="str">
            <v>6221840509062604640</v>
          </cell>
          <cell r="L140" t="str">
            <v>连城县农村信用联社塘前信用社</v>
          </cell>
        </row>
        <row r="141">
          <cell r="A141" t="str">
            <v>135</v>
          </cell>
          <cell r="B141" t="str">
            <v>叶其昌</v>
          </cell>
          <cell r="C141" t="str">
            <v>352627195403301113</v>
          </cell>
          <cell r="D141">
            <v>15880671127</v>
          </cell>
          <cell r="E141" t="str">
            <v>上琴</v>
          </cell>
          <cell r="F141">
            <v>9.72</v>
          </cell>
        </row>
        <row r="141">
          <cell r="J141">
            <v>58.32</v>
          </cell>
          <cell r="K141" t="str">
            <v>6221840509091630590</v>
          </cell>
          <cell r="L141" t="str">
            <v>连城县农村信用联社塘前信用社</v>
          </cell>
        </row>
        <row r="142">
          <cell r="A142" t="str">
            <v>136</v>
          </cell>
          <cell r="B142" t="str">
            <v>叶付祝</v>
          </cell>
          <cell r="C142" t="str">
            <v>35262719530223111X</v>
          </cell>
          <cell r="D142">
            <v>18850628839</v>
          </cell>
          <cell r="E142" t="str">
            <v>上琴</v>
          </cell>
          <cell r="F142">
            <v>3.24</v>
          </cell>
        </row>
        <row r="142">
          <cell r="J142">
            <v>19.44</v>
          </cell>
          <cell r="K142" t="str">
            <v>6221840509062604517</v>
          </cell>
          <cell r="L142" t="str">
            <v>连城县农村信用联社塘前信用社</v>
          </cell>
        </row>
        <row r="143">
          <cell r="A143" t="str">
            <v>137</v>
          </cell>
          <cell r="B143" t="str">
            <v>叶志勤</v>
          </cell>
          <cell r="C143" t="str">
            <v>352627196501131116</v>
          </cell>
          <cell r="D143">
            <v>15160675752</v>
          </cell>
          <cell r="E143" t="str">
            <v>上琴</v>
          </cell>
          <cell r="F143">
            <v>0.81</v>
          </cell>
        </row>
        <row r="143">
          <cell r="J143">
            <v>4.86</v>
          </cell>
          <cell r="K143" t="str">
            <v>6221840509083875823</v>
          </cell>
          <cell r="L143" t="str">
            <v>连城县农村信用联社塘前信用社</v>
          </cell>
        </row>
        <row r="144">
          <cell r="A144" t="str">
            <v>138</v>
          </cell>
          <cell r="B144" t="str">
            <v>叶志勇</v>
          </cell>
          <cell r="C144" t="str">
            <v>352627196804061119</v>
          </cell>
          <cell r="D144">
            <v>15159072389</v>
          </cell>
          <cell r="E144" t="str">
            <v>上琴</v>
          </cell>
          <cell r="F144">
            <v>0.81</v>
          </cell>
        </row>
        <row r="144">
          <cell r="J144">
            <v>4.86</v>
          </cell>
          <cell r="K144" t="str">
            <v>6221840509091630582</v>
          </cell>
          <cell r="L144" t="str">
            <v>连城县农村信用联社塘前信用社</v>
          </cell>
        </row>
        <row r="145">
          <cell r="A145" t="str">
            <v>139</v>
          </cell>
          <cell r="B145" t="str">
            <v>邓玉香</v>
          </cell>
          <cell r="C145" t="str">
            <v>352627195706131182</v>
          </cell>
          <cell r="D145">
            <v>18359304283</v>
          </cell>
          <cell r="E145" t="str">
            <v>上琴</v>
          </cell>
          <cell r="F145">
            <v>4.05</v>
          </cell>
        </row>
        <row r="145">
          <cell r="J145">
            <v>24.3</v>
          </cell>
          <cell r="K145" t="str">
            <v>9090824010100100025245</v>
          </cell>
          <cell r="L145" t="str">
            <v>连城县农村信用联社塘前信用社</v>
          </cell>
        </row>
        <row r="146">
          <cell r="A146" t="str">
            <v>140</v>
          </cell>
          <cell r="B146" t="str">
            <v>邓炳恒</v>
          </cell>
          <cell r="C146" t="str">
            <v>352627194012241112</v>
          </cell>
          <cell r="D146">
            <v>13850659230</v>
          </cell>
          <cell r="E146" t="str">
            <v>上琴</v>
          </cell>
          <cell r="F146">
            <v>1.62</v>
          </cell>
        </row>
        <row r="146">
          <cell r="J146">
            <v>9.72</v>
          </cell>
          <cell r="K146" t="str">
            <v>6221840509062604897</v>
          </cell>
          <cell r="L146" t="str">
            <v>连城县农村信用联社塘前信用社</v>
          </cell>
        </row>
        <row r="147">
          <cell r="A147" t="str">
            <v>141</v>
          </cell>
          <cell r="B147" t="str">
            <v>邓仁生</v>
          </cell>
          <cell r="C147" t="str">
            <v>352627195612101118</v>
          </cell>
          <cell r="D147" t="str">
            <v>05978963185</v>
          </cell>
          <cell r="E147" t="str">
            <v>上琴</v>
          </cell>
          <cell r="F147">
            <v>4.05</v>
          </cell>
        </row>
        <row r="147">
          <cell r="J147">
            <v>24.3</v>
          </cell>
          <cell r="K147" t="str">
            <v>6221840509062604970</v>
          </cell>
          <cell r="L147" t="str">
            <v>连城县农村信用联社塘前信用社</v>
          </cell>
        </row>
        <row r="148">
          <cell r="A148" t="str">
            <v>142</v>
          </cell>
          <cell r="B148" t="str">
            <v>邓立道</v>
          </cell>
          <cell r="C148" t="str">
            <v>352627193705231115</v>
          </cell>
          <cell r="D148">
            <v>13599342344</v>
          </cell>
          <cell r="E148" t="str">
            <v>上琴</v>
          </cell>
          <cell r="F148">
            <v>0.81</v>
          </cell>
        </row>
        <row r="148">
          <cell r="J148">
            <v>4.86</v>
          </cell>
          <cell r="K148" t="str">
            <v>6221840509062604871</v>
          </cell>
          <cell r="L148" t="str">
            <v>连城县农村信用联社塘前信用社</v>
          </cell>
        </row>
        <row r="149">
          <cell r="A149" t="str">
            <v>143</v>
          </cell>
          <cell r="B149" t="str">
            <v>邓恒文</v>
          </cell>
          <cell r="C149" t="str">
            <v>352627196612161115</v>
          </cell>
          <cell r="D149">
            <v>18950887359</v>
          </cell>
          <cell r="E149" t="str">
            <v>上琴</v>
          </cell>
          <cell r="F149">
            <v>2.43</v>
          </cell>
        </row>
        <row r="149">
          <cell r="J149">
            <v>14.58</v>
          </cell>
          <cell r="K149" t="str">
            <v>6221840509062605035</v>
          </cell>
          <cell r="L149" t="str">
            <v>连城县农村信用联社塘前信用社</v>
          </cell>
        </row>
        <row r="150">
          <cell r="A150" t="str">
            <v>144</v>
          </cell>
          <cell r="B150" t="str">
            <v>叶如清</v>
          </cell>
          <cell r="C150" t="str">
            <v>352627195705041126</v>
          </cell>
          <cell r="D150">
            <v>18350493463</v>
          </cell>
          <cell r="E150" t="str">
            <v>上琴</v>
          </cell>
          <cell r="F150">
            <v>1.62</v>
          </cell>
        </row>
        <row r="150">
          <cell r="J150">
            <v>9.72</v>
          </cell>
          <cell r="K150" t="str">
            <v>6221840509062605373</v>
          </cell>
          <cell r="L150" t="str">
            <v>连城县农村信用联社塘前信用社</v>
          </cell>
        </row>
        <row r="151">
          <cell r="A151" t="str">
            <v>145</v>
          </cell>
          <cell r="B151" t="str">
            <v>张啟招</v>
          </cell>
          <cell r="C151" t="str">
            <v>352627196007161125</v>
          </cell>
          <cell r="D151">
            <v>18965075997</v>
          </cell>
          <cell r="E151" t="str">
            <v>上琴</v>
          </cell>
          <cell r="F151">
            <v>4.05</v>
          </cell>
        </row>
        <row r="151">
          <cell r="J151">
            <v>24.3</v>
          </cell>
          <cell r="K151" t="str">
            <v>9090824010100100088123</v>
          </cell>
          <cell r="L151" t="str">
            <v>连城县农村信用联社塘前信用社</v>
          </cell>
        </row>
        <row r="152">
          <cell r="A152" t="str">
            <v>146</v>
          </cell>
          <cell r="B152" t="str">
            <v>邓秋坤</v>
          </cell>
          <cell r="C152" t="str">
            <v>350825198507161119</v>
          </cell>
          <cell r="D152">
            <v>13559989080</v>
          </cell>
          <cell r="E152" t="str">
            <v>上琴</v>
          </cell>
          <cell r="F152">
            <v>4.05</v>
          </cell>
        </row>
        <row r="152">
          <cell r="J152">
            <v>24.3</v>
          </cell>
          <cell r="K152" t="str">
            <v>6221840509091630616</v>
          </cell>
          <cell r="L152" t="str">
            <v>连城县农村信用联社塘前信用社</v>
          </cell>
        </row>
        <row r="153">
          <cell r="A153" t="str">
            <v>147</v>
          </cell>
          <cell r="B153" t="str">
            <v>邓庆生</v>
          </cell>
          <cell r="C153" t="str">
            <v>352627195502061119</v>
          </cell>
          <cell r="D153" t="str">
            <v>05978963204</v>
          </cell>
          <cell r="E153" t="str">
            <v>上琴</v>
          </cell>
          <cell r="F153">
            <v>3.24</v>
          </cell>
        </row>
        <row r="153">
          <cell r="J153">
            <v>19.44</v>
          </cell>
          <cell r="K153" t="str">
            <v>6221840509062604954</v>
          </cell>
          <cell r="L153" t="str">
            <v>连城县农村信用联社塘前信用社</v>
          </cell>
        </row>
        <row r="154">
          <cell r="A154" t="str">
            <v>148</v>
          </cell>
          <cell r="B154" t="str">
            <v>邓仁贵</v>
          </cell>
          <cell r="C154" t="str">
            <v>352627194602121110</v>
          </cell>
          <cell r="D154" t="str">
            <v>05978963925</v>
          </cell>
          <cell r="E154" t="str">
            <v>上琴</v>
          </cell>
          <cell r="F154">
            <v>4.86</v>
          </cell>
        </row>
        <row r="154">
          <cell r="J154">
            <v>29.16</v>
          </cell>
          <cell r="K154" t="str">
            <v>6221840509062604905</v>
          </cell>
          <cell r="L154" t="str">
            <v>连城县农村信用联社塘前信用社</v>
          </cell>
        </row>
        <row r="155">
          <cell r="A155" t="str">
            <v>149</v>
          </cell>
          <cell r="B155" t="str">
            <v>肖清娥</v>
          </cell>
          <cell r="C155" t="str">
            <v>352627193706051124</v>
          </cell>
          <cell r="D155">
            <v>15080260086</v>
          </cell>
          <cell r="E155" t="str">
            <v>上琴</v>
          </cell>
          <cell r="F155">
            <v>2.43</v>
          </cell>
        </row>
        <row r="155">
          <cell r="J155">
            <v>14.58</v>
          </cell>
          <cell r="K155" t="str">
            <v>6221840509062604889</v>
          </cell>
          <cell r="L155" t="str">
            <v>连城县农村信用联社塘前信用社</v>
          </cell>
        </row>
        <row r="156">
          <cell r="A156" t="str">
            <v>150</v>
          </cell>
          <cell r="B156" t="str">
            <v>邓水生</v>
          </cell>
          <cell r="C156" t="str">
            <v>352627195708181116</v>
          </cell>
          <cell r="D156">
            <v>13004881553</v>
          </cell>
          <cell r="E156" t="str">
            <v>上琴</v>
          </cell>
          <cell r="F156">
            <v>2.43</v>
          </cell>
        </row>
        <row r="156">
          <cell r="J156">
            <v>14.58</v>
          </cell>
          <cell r="K156" t="str">
            <v>6221840509105263255</v>
          </cell>
          <cell r="L156" t="str">
            <v>连城县农村信用联社塘前信用社</v>
          </cell>
        </row>
        <row r="157">
          <cell r="A157" t="str">
            <v>151</v>
          </cell>
          <cell r="B157" t="str">
            <v>邓伟燊</v>
          </cell>
          <cell r="C157" t="str">
            <v>350825199208251119</v>
          </cell>
          <cell r="D157">
            <v>13255987487</v>
          </cell>
          <cell r="E157" t="str">
            <v>上琴</v>
          </cell>
          <cell r="F157">
            <v>4.05</v>
          </cell>
        </row>
        <row r="157">
          <cell r="J157">
            <v>24.3</v>
          </cell>
          <cell r="K157" t="str">
            <v>6221840509062604772</v>
          </cell>
          <cell r="L157" t="str">
            <v>连城县农村信用联社塘前信用社</v>
          </cell>
        </row>
        <row r="158">
          <cell r="A158" t="str">
            <v>152</v>
          </cell>
          <cell r="B158" t="str">
            <v>邓永旺</v>
          </cell>
          <cell r="C158" t="str">
            <v>352627197008311118</v>
          </cell>
          <cell r="D158">
            <v>15206019103</v>
          </cell>
          <cell r="E158" t="str">
            <v>上琴</v>
          </cell>
          <cell r="F158">
            <v>4.05</v>
          </cell>
        </row>
        <row r="158">
          <cell r="J158">
            <v>24.3</v>
          </cell>
          <cell r="K158" t="str">
            <v>6221840509062605050</v>
          </cell>
          <cell r="L158" t="str">
            <v>连城县农村信用联社塘前信用社</v>
          </cell>
        </row>
        <row r="159">
          <cell r="A159" t="str">
            <v>153</v>
          </cell>
          <cell r="B159" t="str">
            <v>邓新书</v>
          </cell>
          <cell r="C159" t="str">
            <v>352627194111301117</v>
          </cell>
          <cell r="D159" t="str">
            <v>05978963049</v>
          </cell>
          <cell r="E159" t="str">
            <v>上琴</v>
          </cell>
          <cell r="F159">
            <v>0.81</v>
          </cell>
        </row>
        <row r="159">
          <cell r="J159">
            <v>4.86</v>
          </cell>
          <cell r="K159" t="str">
            <v>6221840509062605266</v>
          </cell>
          <cell r="L159" t="str">
            <v>连城县农村信用联社塘前信用社</v>
          </cell>
        </row>
        <row r="160">
          <cell r="A160" t="str">
            <v>154</v>
          </cell>
          <cell r="B160" t="str">
            <v>邓长生</v>
          </cell>
          <cell r="C160" t="str">
            <v>352627197510251157</v>
          </cell>
          <cell r="D160">
            <v>13860234766</v>
          </cell>
          <cell r="E160" t="str">
            <v>上琴</v>
          </cell>
          <cell r="F160">
            <v>8.1</v>
          </cell>
        </row>
        <row r="160">
          <cell r="J160">
            <v>48.6</v>
          </cell>
          <cell r="K160" t="str">
            <v>6221840509062605506</v>
          </cell>
          <cell r="L160" t="str">
            <v>连城县农村信用联社塘前信用社</v>
          </cell>
        </row>
        <row r="161">
          <cell r="A161" t="str">
            <v>155</v>
          </cell>
          <cell r="B161" t="str">
            <v>赖清英</v>
          </cell>
          <cell r="C161" t="str">
            <v>352627195312171122</v>
          </cell>
          <cell r="D161">
            <v>17359779859</v>
          </cell>
          <cell r="E161" t="str">
            <v>上琴</v>
          </cell>
          <cell r="F161">
            <v>0.81</v>
          </cell>
        </row>
        <row r="161">
          <cell r="J161">
            <v>4.86</v>
          </cell>
          <cell r="K161" t="str">
            <v>6221840509062605332</v>
          </cell>
          <cell r="L161" t="str">
            <v>连城县农村信用联社塘前信用社</v>
          </cell>
        </row>
        <row r="162">
          <cell r="A162" t="str">
            <v>156</v>
          </cell>
          <cell r="B162" t="str">
            <v>邓火辉</v>
          </cell>
          <cell r="C162" t="str">
            <v>352627196810031119</v>
          </cell>
          <cell r="D162">
            <v>13550807945</v>
          </cell>
          <cell r="E162" t="str">
            <v>上琴</v>
          </cell>
          <cell r="F162">
            <v>36.45</v>
          </cell>
        </row>
        <row r="162">
          <cell r="J162">
            <v>218.7</v>
          </cell>
          <cell r="K162" t="str">
            <v>6221840509062605472</v>
          </cell>
          <cell r="L162" t="str">
            <v>连城县农村信用联社塘前信用社</v>
          </cell>
        </row>
        <row r="163">
          <cell r="A163" t="str">
            <v>157</v>
          </cell>
          <cell r="B163" t="str">
            <v>邓维武</v>
          </cell>
          <cell r="C163" t="str">
            <v>352627195702081114</v>
          </cell>
          <cell r="D163">
            <v>13605901104</v>
          </cell>
          <cell r="E163" t="str">
            <v>上琴</v>
          </cell>
          <cell r="F163">
            <v>6.48</v>
          </cell>
        </row>
        <row r="163">
          <cell r="J163">
            <v>38.88</v>
          </cell>
          <cell r="K163" t="str">
            <v>6221840509062605399</v>
          </cell>
          <cell r="L163" t="str">
            <v>连城县农村信用联社塘前信用社</v>
          </cell>
        </row>
        <row r="164">
          <cell r="A164" t="str">
            <v>158</v>
          </cell>
          <cell r="B164" t="str">
            <v>邓新</v>
          </cell>
          <cell r="C164" t="str">
            <v>352627197401021133</v>
          </cell>
          <cell r="D164">
            <v>13559490915</v>
          </cell>
          <cell r="E164" t="str">
            <v>上琴</v>
          </cell>
          <cell r="F164">
            <v>2.43</v>
          </cell>
        </row>
        <row r="164">
          <cell r="J164">
            <v>14.58</v>
          </cell>
          <cell r="K164" t="str">
            <v>6221840509062605548</v>
          </cell>
          <cell r="L164" t="str">
            <v>连城县农村信用联社塘前信用社</v>
          </cell>
        </row>
        <row r="165">
          <cell r="A165" t="str">
            <v>159</v>
          </cell>
          <cell r="B165" t="str">
            <v>邓春树</v>
          </cell>
          <cell r="C165" t="str">
            <v>350825198802271134</v>
          </cell>
          <cell r="D165">
            <v>13646011003</v>
          </cell>
          <cell r="E165" t="str">
            <v>上琴</v>
          </cell>
          <cell r="F165">
            <v>3.24</v>
          </cell>
        </row>
        <row r="165">
          <cell r="J165">
            <v>19.44</v>
          </cell>
          <cell r="K165" t="str">
            <v>6221840509062605191</v>
          </cell>
          <cell r="L165" t="str">
            <v>连城县农村信用联社塘前信用社</v>
          </cell>
        </row>
        <row r="166">
          <cell r="A166" t="str">
            <v>160</v>
          </cell>
          <cell r="B166" t="str">
            <v>邓金林</v>
          </cell>
          <cell r="C166" t="str">
            <v>352627196002281195</v>
          </cell>
          <cell r="D166">
            <v>13607509643</v>
          </cell>
          <cell r="E166" t="str">
            <v>上琴</v>
          </cell>
          <cell r="F166">
            <v>25.11</v>
          </cell>
        </row>
        <row r="166">
          <cell r="J166">
            <v>150.66</v>
          </cell>
          <cell r="K166" t="str">
            <v>6221840509062605449</v>
          </cell>
          <cell r="L166" t="str">
            <v>连城县农村信用联社塘前信用社</v>
          </cell>
        </row>
        <row r="167">
          <cell r="A167" t="str">
            <v>161</v>
          </cell>
          <cell r="B167" t="str">
            <v>邓维生</v>
          </cell>
          <cell r="C167" t="str">
            <v>352627195010041111</v>
          </cell>
          <cell r="D167">
            <v>18959030630</v>
          </cell>
          <cell r="E167" t="str">
            <v>上琴</v>
          </cell>
          <cell r="F167">
            <v>3.24</v>
          </cell>
        </row>
        <row r="167">
          <cell r="J167">
            <v>19.44</v>
          </cell>
          <cell r="K167" t="str">
            <v>6221840509062605365</v>
          </cell>
          <cell r="L167" t="str">
            <v>连城县农村信用联社塘前信用社</v>
          </cell>
        </row>
        <row r="168">
          <cell r="A168" t="str">
            <v>162</v>
          </cell>
          <cell r="B168" t="str">
            <v>叶恒秀</v>
          </cell>
          <cell r="C168" t="str">
            <v>352627196805261120</v>
          </cell>
          <cell r="D168">
            <v>13950884112</v>
          </cell>
          <cell r="E168" t="str">
            <v>上琴</v>
          </cell>
          <cell r="F168">
            <v>0.81</v>
          </cell>
        </row>
        <row r="168">
          <cell r="J168">
            <v>4.86</v>
          </cell>
          <cell r="K168" t="str">
            <v>6221840509062605480</v>
          </cell>
          <cell r="L168" t="str">
            <v>连城县农村信用联社塘前信用社</v>
          </cell>
        </row>
        <row r="169">
          <cell r="A169" t="str">
            <v>163</v>
          </cell>
          <cell r="B169" t="str">
            <v>邓水福</v>
          </cell>
          <cell r="C169" t="str">
            <v>352627195703161116</v>
          </cell>
          <cell r="D169">
            <v>18959086252</v>
          </cell>
          <cell r="E169" t="str">
            <v>上琴</v>
          </cell>
          <cell r="F169">
            <v>3.24</v>
          </cell>
        </row>
        <row r="169">
          <cell r="J169">
            <v>19.44</v>
          </cell>
          <cell r="K169" t="str">
            <v>6221840509062605415</v>
          </cell>
          <cell r="L169" t="str">
            <v>连城县农村信用联社塘前信用社</v>
          </cell>
        </row>
        <row r="170">
          <cell r="A170" t="str">
            <v>164</v>
          </cell>
          <cell r="B170" t="str">
            <v>邓维周</v>
          </cell>
          <cell r="C170" t="str">
            <v>352627194605121116</v>
          </cell>
          <cell r="D170">
            <v>13559989771</v>
          </cell>
          <cell r="E170" t="str">
            <v>上琴</v>
          </cell>
          <cell r="F170">
            <v>2.43</v>
          </cell>
        </row>
        <row r="170">
          <cell r="J170">
            <v>14.58</v>
          </cell>
          <cell r="K170" t="str">
            <v>6221840509062605316</v>
          </cell>
          <cell r="L170" t="str">
            <v>连城县农村信用联社塘前信用社</v>
          </cell>
        </row>
        <row r="171">
          <cell r="A171" t="str">
            <v>165</v>
          </cell>
          <cell r="B171" t="str">
            <v>邓仁财</v>
          </cell>
          <cell r="C171" t="str">
            <v>352627197310041112</v>
          </cell>
          <cell r="D171">
            <v>13685998292</v>
          </cell>
          <cell r="E171" t="str">
            <v>上琴</v>
          </cell>
          <cell r="F171">
            <v>2.43</v>
          </cell>
        </row>
        <row r="171">
          <cell r="J171">
            <v>14.58</v>
          </cell>
          <cell r="K171" t="str">
            <v>6221840509062605514</v>
          </cell>
          <cell r="L171" t="str">
            <v>连城县农村信用联社塘前信用社</v>
          </cell>
        </row>
        <row r="172">
          <cell r="A172" t="str">
            <v>166</v>
          </cell>
          <cell r="B172" t="str">
            <v>叶爱曲</v>
          </cell>
          <cell r="C172" t="str">
            <v>352627196209241123</v>
          </cell>
          <cell r="D172">
            <v>15959734773</v>
          </cell>
          <cell r="E172" t="str">
            <v>上琴</v>
          </cell>
          <cell r="F172">
            <v>4.05</v>
          </cell>
        </row>
        <row r="172">
          <cell r="J172">
            <v>24.3</v>
          </cell>
          <cell r="K172" t="str">
            <v>6221840509062605456</v>
          </cell>
          <cell r="L172" t="str">
            <v>连城县农村信用联社塘前信用社</v>
          </cell>
        </row>
        <row r="173">
          <cell r="A173" t="str">
            <v>167</v>
          </cell>
          <cell r="B173" t="str">
            <v>姚美群</v>
          </cell>
          <cell r="C173" t="str">
            <v>352627194508021121</v>
          </cell>
          <cell r="D173">
            <v>15859283391</v>
          </cell>
          <cell r="E173" t="str">
            <v>上琴</v>
          </cell>
          <cell r="F173">
            <v>2.43</v>
          </cell>
        </row>
        <row r="173">
          <cell r="J173">
            <v>14.58</v>
          </cell>
          <cell r="K173" t="str">
            <v>6221840509062605761</v>
          </cell>
          <cell r="L173" t="str">
            <v>连城县农村信用联社塘前信用社</v>
          </cell>
        </row>
        <row r="174">
          <cell r="A174" t="str">
            <v>168</v>
          </cell>
          <cell r="B174" t="str">
            <v>邓梓雄</v>
          </cell>
          <cell r="C174" t="str">
            <v>352627197002081112</v>
          </cell>
          <cell r="D174">
            <v>13599349240</v>
          </cell>
          <cell r="E174" t="str">
            <v>上琴</v>
          </cell>
          <cell r="F174">
            <v>3.24</v>
          </cell>
        </row>
        <row r="174">
          <cell r="J174">
            <v>19.44</v>
          </cell>
          <cell r="K174" t="str">
            <v>6221840509062605969</v>
          </cell>
          <cell r="L174" t="str">
            <v>连城县农村信用联社塘前信用社</v>
          </cell>
        </row>
        <row r="175">
          <cell r="A175" t="str">
            <v>169</v>
          </cell>
          <cell r="B175" t="str">
            <v>邓梓辉</v>
          </cell>
          <cell r="C175" t="str">
            <v>352627197201031118</v>
          </cell>
          <cell r="D175">
            <v>15960348346</v>
          </cell>
          <cell r="E175" t="str">
            <v>上琴</v>
          </cell>
          <cell r="F175">
            <v>1.62</v>
          </cell>
        </row>
        <row r="175">
          <cell r="J175">
            <v>9.72</v>
          </cell>
          <cell r="K175" t="str">
            <v>6221840509062606074</v>
          </cell>
          <cell r="L175" t="str">
            <v>连城县农村信用联社塘前信用社</v>
          </cell>
        </row>
        <row r="176">
          <cell r="A176" t="str">
            <v>170</v>
          </cell>
          <cell r="B176" t="str">
            <v>邓爱德</v>
          </cell>
          <cell r="C176" t="str">
            <v>35262719650620111X</v>
          </cell>
          <cell r="D176">
            <v>15280837101</v>
          </cell>
          <cell r="E176" t="str">
            <v>上琴</v>
          </cell>
          <cell r="F176">
            <v>4.05</v>
          </cell>
        </row>
        <row r="176">
          <cell r="J176">
            <v>24.3</v>
          </cell>
          <cell r="K176" t="str">
            <v>6221840509062605936</v>
          </cell>
          <cell r="L176" t="str">
            <v>连城县农村信用联社塘前信用社</v>
          </cell>
        </row>
        <row r="177">
          <cell r="A177" t="str">
            <v>171</v>
          </cell>
          <cell r="B177" t="str">
            <v>马曲招</v>
          </cell>
          <cell r="C177" t="str">
            <v>352627194105061129</v>
          </cell>
          <cell r="D177">
            <v>15259238351</v>
          </cell>
          <cell r="E177" t="str">
            <v>上琴</v>
          </cell>
          <cell r="F177">
            <v>0.81</v>
          </cell>
        </row>
        <row r="177">
          <cell r="J177">
            <v>4.86</v>
          </cell>
          <cell r="K177" t="str">
            <v>6230361509003318698</v>
          </cell>
          <cell r="L177" t="str">
            <v>连城县农村信用联社塘前信用社</v>
          </cell>
        </row>
        <row r="178">
          <cell r="A178" t="str">
            <v>172</v>
          </cell>
          <cell r="B178" t="str">
            <v>邓维康</v>
          </cell>
          <cell r="C178" t="str">
            <v>352627196907171118</v>
          </cell>
          <cell r="D178">
            <v>15206072713</v>
          </cell>
          <cell r="E178" t="str">
            <v>上琴</v>
          </cell>
          <cell r="F178">
            <v>4.05</v>
          </cell>
        </row>
        <row r="178">
          <cell r="J178">
            <v>24.3</v>
          </cell>
          <cell r="K178" t="str">
            <v>6221840509062605977</v>
          </cell>
          <cell r="L178" t="str">
            <v>连城县农村信用联社塘前信用社</v>
          </cell>
        </row>
        <row r="179">
          <cell r="A179" t="str">
            <v>173</v>
          </cell>
          <cell r="B179" t="str">
            <v>邓正财</v>
          </cell>
          <cell r="C179" t="str">
            <v>352627196912101114</v>
          </cell>
          <cell r="D179">
            <v>15859208105</v>
          </cell>
          <cell r="E179" t="str">
            <v>上琴</v>
          </cell>
          <cell r="F179">
            <v>3.24</v>
          </cell>
        </row>
        <row r="179">
          <cell r="J179">
            <v>19.44</v>
          </cell>
          <cell r="K179" t="str">
            <v>6221840509083876045</v>
          </cell>
          <cell r="L179" t="str">
            <v>连城县农村信用联社塘前信用社</v>
          </cell>
        </row>
        <row r="180">
          <cell r="A180" t="str">
            <v>174</v>
          </cell>
          <cell r="B180" t="str">
            <v>赖玉梅</v>
          </cell>
          <cell r="C180" t="str">
            <v>352627196906151123</v>
          </cell>
          <cell r="D180">
            <v>15980942499</v>
          </cell>
          <cell r="E180" t="str">
            <v>上琴</v>
          </cell>
          <cell r="F180">
            <v>2.43</v>
          </cell>
        </row>
        <row r="180">
          <cell r="J180">
            <v>14.58</v>
          </cell>
          <cell r="K180" t="str">
            <v>6221840509062606033</v>
          </cell>
          <cell r="L180" t="str">
            <v>连城县农村信用联社塘前信用社</v>
          </cell>
        </row>
        <row r="181">
          <cell r="A181" t="str">
            <v>175</v>
          </cell>
          <cell r="B181" t="str">
            <v>邓才德</v>
          </cell>
          <cell r="C181" t="str">
            <v>352627197202131110</v>
          </cell>
          <cell r="D181">
            <v>18959031082</v>
          </cell>
          <cell r="E181" t="str">
            <v>上琴</v>
          </cell>
          <cell r="F181">
            <v>37.26</v>
          </cell>
        </row>
        <row r="181">
          <cell r="J181">
            <v>223.56</v>
          </cell>
          <cell r="K181" t="str">
            <v>6221840509062606058</v>
          </cell>
          <cell r="L181" t="str">
            <v>连城县农村信用联社塘前信用社</v>
          </cell>
        </row>
        <row r="182">
          <cell r="A182" t="str">
            <v>176</v>
          </cell>
          <cell r="B182" t="str">
            <v>邓恒生</v>
          </cell>
          <cell r="C182" t="str">
            <v>352627195409011117</v>
          </cell>
          <cell r="D182">
            <v>13559309707</v>
          </cell>
          <cell r="E182" t="str">
            <v>上琴</v>
          </cell>
          <cell r="F182">
            <v>4.86</v>
          </cell>
        </row>
        <row r="182">
          <cell r="J182">
            <v>29.16</v>
          </cell>
          <cell r="K182" t="str">
            <v>6221840509062605852</v>
          </cell>
          <cell r="L182" t="str">
            <v>连城县农村信用联社塘前信用社</v>
          </cell>
        </row>
        <row r="183">
          <cell r="A183" t="str">
            <v>177</v>
          </cell>
          <cell r="B183" t="str">
            <v>邓恒旺</v>
          </cell>
          <cell r="C183" t="str">
            <v>35262719690729111X</v>
          </cell>
          <cell r="D183">
            <v>18250061432</v>
          </cell>
          <cell r="E183" t="str">
            <v>上琴</v>
          </cell>
          <cell r="F183">
            <v>4.05</v>
          </cell>
        </row>
        <row r="183">
          <cell r="J183">
            <v>24.3</v>
          </cell>
          <cell r="K183" t="str">
            <v>6221840509062605993</v>
          </cell>
          <cell r="L183" t="str">
            <v>连城县农村信用联社塘前信用社</v>
          </cell>
        </row>
        <row r="184">
          <cell r="A184" t="str">
            <v>178</v>
          </cell>
          <cell r="B184" t="str">
            <v>邓全通</v>
          </cell>
          <cell r="C184" t="str">
            <v>352627194812211114</v>
          </cell>
          <cell r="D184">
            <v>15859208105</v>
          </cell>
          <cell r="E184" t="str">
            <v>上琴</v>
          </cell>
          <cell r="F184">
            <v>2.43</v>
          </cell>
        </row>
        <row r="184">
          <cell r="J184">
            <v>14.58</v>
          </cell>
          <cell r="K184" t="str">
            <v>6221840509062605795</v>
          </cell>
          <cell r="L184" t="str">
            <v>连城县农村信用联社塘前信用社</v>
          </cell>
        </row>
        <row r="185">
          <cell r="A185" t="str">
            <v>179</v>
          </cell>
          <cell r="B185" t="str">
            <v>邓天水</v>
          </cell>
          <cell r="C185" t="str">
            <v>352627195003111118</v>
          </cell>
          <cell r="D185">
            <v>13358363506</v>
          </cell>
          <cell r="E185" t="str">
            <v>上琴</v>
          </cell>
          <cell r="F185">
            <v>2.43</v>
          </cell>
        </row>
        <row r="185">
          <cell r="J185">
            <v>14.58</v>
          </cell>
          <cell r="K185" t="str">
            <v>6221840509062605811</v>
          </cell>
          <cell r="L185" t="str">
            <v>连城县农村信用联社塘前信用社</v>
          </cell>
        </row>
        <row r="186">
          <cell r="A186" t="str">
            <v>180</v>
          </cell>
          <cell r="B186" t="str">
            <v>邓艳梅</v>
          </cell>
          <cell r="C186" t="str">
            <v>352627195904241120</v>
          </cell>
          <cell r="D186">
            <v>18506078991</v>
          </cell>
          <cell r="E186" t="str">
            <v>上琴</v>
          </cell>
          <cell r="F186">
            <v>0.81</v>
          </cell>
        </row>
        <row r="186">
          <cell r="J186">
            <v>4.86</v>
          </cell>
          <cell r="K186" t="str">
            <v>6221840509062605902</v>
          </cell>
          <cell r="L186" t="str">
            <v>连城县农村信用联社塘前信用社</v>
          </cell>
        </row>
        <row r="187">
          <cell r="A187" t="str">
            <v>181</v>
          </cell>
          <cell r="B187" t="str">
            <v>邓恒福</v>
          </cell>
          <cell r="C187" t="str">
            <v>352627196307101116</v>
          </cell>
          <cell r="D187">
            <v>18396315951</v>
          </cell>
          <cell r="E187" t="str">
            <v>上琴</v>
          </cell>
          <cell r="F187">
            <v>4.05</v>
          </cell>
        </row>
        <row r="187">
          <cell r="J187">
            <v>24.3</v>
          </cell>
          <cell r="K187" t="str">
            <v>6221840509062605928</v>
          </cell>
          <cell r="L187" t="str">
            <v>连城县农村信用联社塘前信用社</v>
          </cell>
        </row>
        <row r="188">
          <cell r="A188" t="str">
            <v>182</v>
          </cell>
          <cell r="B188" t="str">
            <v>黄绪英</v>
          </cell>
          <cell r="C188" t="str">
            <v>352627195912261121</v>
          </cell>
          <cell r="D188">
            <v>15860174948</v>
          </cell>
          <cell r="E188" t="str">
            <v>上琴</v>
          </cell>
          <cell r="F188">
            <v>2.43</v>
          </cell>
        </row>
        <row r="188">
          <cell r="J188">
            <v>14.58</v>
          </cell>
          <cell r="K188" t="str">
            <v>6221840509062605894</v>
          </cell>
          <cell r="L188" t="str">
            <v>连城县农村信用联社塘前信用社</v>
          </cell>
        </row>
        <row r="189">
          <cell r="A189" t="str">
            <v>183</v>
          </cell>
          <cell r="B189" t="str">
            <v>邓恒武</v>
          </cell>
          <cell r="C189" t="str">
            <v>352627197209051113</v>
          </cell>
          <cell r="D189">
            <v>13559978864</v>
          </cell>
          <cell r="E189" t="str">
            <v>上琴</v>
          </cell>
          <cell r="F189">
            <v>32.4</v>
          </cell>
        </row>
        <row r="189">
          <cell r="J189">
            <v>194.4</v>
          </cell>
          <cell r="K189" t="str">
            <v>6221840509062606066</v>
          </cell>
          <cell r="L189" t="str">
            <v>连城县农村信用联社塘前信用社</v>
          </cell>
        </row>
        <row r="190">
          <cell r="A190" t="str">
            <v>184</v>
          </cell>
          <cell r="B190" t="str">
            <v>邓起生</v>
          </cell>
          <cell r="C190" t="str">
            <v>352627195111111115</v>
          </cell>
          <cell r="D190">
            <v>15159071739</v>
          </cell>
          <cell r="E190" t="str">
            <v>上琴</v>
          </cell>
          <cell r="F190">
            <v>3.24</v>
          </cell>
        </row>
        <row r="190">
          <cell r="J190">
            <v>19.44</v>
          </cell>
          <cell r="K190" t="str">
            <v>6221840509083876169</v>
          </cell>
          <cell r="L190" t="str">
            <v>连城县农村信用联社塘前信用社</v>
          </cell>
        </row>
        <row r="191">
          <cell r="A191" t="str">
            <v>185</v>
          </cell>
          <cell r="B191" t="str">
            <v>邓绍四</v>
          </cell>
          <cell r="C191" t="str">
            <v>352627194305011118</v>
          </cell>
          <cell r="D191">
            <v>18950099265</v>
          </cell>
          <cell r="E191" t="str">
            <v>上琴</v>
          </cell>
          <cell r="F191">
            <v>2.43</v>
          </cell>
        </row>
        <row r="191">
          <cell r="J191">
            <v>14.58</v>
          </cell>
          <cell r="K191" t="str">
            <v>6230362509017084186</v>
          </cell>
          <cell r="L191" t="str">
            <v>连城县农村信用联社塘前信用社</v>
          </cell>
        </row>
        <row r="192">
          <cell r="A192" t="str">
            <v>186</v>
          </cell>
          <cell r="B192" t="str">
            <v>邓振波</v>
          </cell>
          <cell r="C192" t="str">
            <v>352627196508221114</v>
          </cell>
          <cell r="D192">
            <v>17805978756</v>
          </cell>
          <cell r="E192" t="str">
            <v>上琴</v>
          </cell>
          <cell r="F192">
            <v>4.05</v>
          </cell>
        </row>
        <row r="192">
          <cell r="J192">
            <v>24.3</v>
          </cell>
          <cell r="K192" t="str">
            <v>6221840509083876185</v>
          </cell>
          <cell r="L192" t="str">
            <v>连城县农村信用联社塘前信用社</v>
          </cell>
        </row>
        <row r="193">
          <cell r="A193" t="str">
            <v>187</v>
          </cell>
          <cell r="B193" t="str">
            <v>邓灯旺</v>
          </cell>
          <cell r="C193" t="str">
            <v>352627194107181116</v>
          </cell>
          <cell r="D193">
            <v>19859736884</v>
          </cell>
          <cell r="E193" t="str">
            <v>上琴</v>
          </cell>
          <cell r="F193">
            <v>2.43</v>
          </cell>
        </row>
        <row r="193">
          <cell r="J193">
            <v>14.58</v>
          </cell>
          <cell r="K193" t="str">
            <v>6221840509062606280</v>
          </cell>
          <cell r="L193" t="str">
            <v>连城县农村信用联社塘前信用社</v>
          </cell>
        </row>
        <row r="194">
          <cell r="A194" t="str">
            <v>188</v>
          </cell>
          <cell r="B194" t="str">
            <v>邓合旺</v>
          </cell>
          <cell r="C194" t="str">
            <v>352627197011231119</v>
          </cell>
          <cell r="D194">
            <v>13375089127</v>
          </cell>
          <cell r="E194" t="str">
            <v>上琴</v>
          </cell>
          <cell r="F194">
            <v>2.43</v>
          </cell>
        </row>
        <row r="194">
          <cell r="J194">
            <v>14.58</v>
          </cell>
          <cell r="K194" t="str">
            <v>6221840509092282870</v>
          </cell>
          <cell r="L194" t="str">
            <v>连城县农村信用联社塘前信用社</v>
          </cell>
        </row>
        <row r="195">
          <cell r="A195" t="str">
            <v>189</v>
          </cell>
          <cell r="B195" t="str">
            <v>邓昌财</v>
          </cell>
          <cell r="C195" t="str">
            <v>352627196003051113</v>
          </cell>
          <cell r="D195">
            <v>15280046026</v>
          </cell>
          <cell r="E195" t="str">
            <v>上琴</v>
          </cell>
          <cell r="F195">
            <v>1.62</v>
          </cell>
        </row>
        <row r="195">
          <cell r="J195">
            <v>9.72</v>
          </cell>
          <cell r="K195" t="str">
            <v>6221840509083876144</v>
          </cell>
          <cell r="L195" t="str">
            <v>连城县农村信用联社塘前信用社</v>
          </cell>
        </row>
        <row r="196">
          <cell r="A196" t="str">
            <v>190</v>
          </cell>
          <cell r="B196" t="str">
            <v>邓维旺</v>
          </cell>
          <cell r="C196" t="str">
            <v>352627196512181119</v>
          </cell>
          <cell r="D196">
            <v>15880623462</v>
          </cell>
          <cell r="E196" t="str">
            <v>上琴</v>
          </cell>
          <cell r="F196">
            <v>27.54</v>
          </cell>
        </row>
        <row r="196">
          <cell r="J196">
            <v>165.24</v>
          </cell>
          <cell r="K196" t="str">
            <v>6221840509062606421</v>
          </cell>
          <cell r="L196" t="str">
            <v>连城县农村信用联社塘前信用社</v>
          </cell>
        </row>
        <row r="197">
          <cell r="A197" t="str">
            <v>191</v>
          </cell>
          <cell r="B197" t="str">
            <v>邓正如</v>
          </cell>
          <cell r="C197" t="str">
            <v>352627195912231117</v>
          </cell>
          <cell r="D197">
            <v>13599342709</v>
          </cell>
          <cell r="E197" t="str">
            <v>上琴</v>
          </cell>
          <cell r="F197">
            <v>2.43</v>
          </cell>
        </row>
        <row r="197">
          <cell r="J197">
            <v>14.58</v>
          </cell>
          <cell r="K197" t="str">
            <v>6221840509062606330</v>
          </cell>
          <cell r="L197" t="str">
            <v>连城县农村信用联社塘前信用社</v>
          </cell>
        </row>
        <row r="198">
          <cell r="A198" t="str">
            <v>192</v>
          </cell>
          <cell r="B198" t="str">
            <v>邓维斌</v>
          </cell>
          <cell r="C198" t="str">
            <v>352627195808151117</v>
          </cell>
          <cell r="D198">
            <v>13515912179</v>
          </cell>
          <cell r="E198" t="str">
            <v>上琴</v>
          </cell>
          <cell r="F198">
            <v>29.97</v>
          </cell>
        </row>
        <row r="198">
          <cell r="J198">
            <v>179.82</v>
          </cell>
          <cell r="K198" t="str">
            <v>6221840509062606363</v>
          </cell>
          <cell r="L198" t="str">
            <v>连城县农村信用联社塘前信用社</v>
          </cell>
        </row>
        <row r="199">
          <cell r="A199" t="str">
            <v>193</v>
          </cell>
          <cell r="B199" t="str">
            <v>邓坤如</v>
          </cell>
          <cell r="C199" t="str">
            <v>352627196201021134</v>
          </cell>
          <cell r="D199">
            <v>15059922993</v>
          </cell>
          <cell r="E199" t="str">
            <v>上琴</v>
          </cell>
          <cell r="F199">
            <v>4.05</v>
          </cell>
        </row>
        <row r="199">
          <cell r="J199">
            <v>24.3</v>
          </cell>
          <cell r="K199" t="str">
            <v>6221840509083876151</v>
          </cell>
          <cell r="L199" t="str">
            <v>连城县农村信用联社塘前信用社</v>
          </cell>
        </row>
        <row r="200">
          <cell r="A200" t="str">
            <v>194</v>
          </cell>
          <cell r="B200" t="str">
            <v>邓维裕</v>
          </cell>
          <cell r="C200" t="str">
            <v>352627196302011111</v>
          </cell>
          <cell r="D200">
            <v>13685966102</v>
          </cell>
          <cell r="E200" t="str">
            <v>上琴</v>
          </cell>
          <cell r="F200">
            <v>2.43</v>
          </cell>
        </row>
        <row r="200">
          <cell r="J200">
            <v>14.58</v>
          </cell>
          <cell r="K200" t="str">
            <v>6221840509062606389</v>
          </cell>
          <cell r="L200" t="str">
            <v>连城县农村信用联社塘前信用社</v>
          </cell>
        </row>
        <row r="201">
          <cell r="A201" t="str">
            <v>195</v>
          </cell>
          <cell r="B201" t="str">
            <v>邓荣</v>
          </cell>
          <cell r="C201" t="str">
            <v>352627197901061115</v>
          </cell>
          <cell r="D201">
            <v>18959059678</v>
          </cell>
          <cell r="E201" t="str">
            <v>上琴</v>
          </cell>
          <cell r="F201">
            <v>4.05</v>
          </cell>
        </row>
        <row r="201">
          <cell r="J201">
            <v>24.3</v>
          </cell>
          <cell r="K201" t="str">
            <v>6221840509062606488</v>
          </cell>
          <cell r="L201" t="str">
            <v>连城县农村信用联社塘前信用社</v>
          </cell>
        </row>
        <row r="202">
          <cell r="A202" t="str">
            <v>196</v>
          </cell>
          <cell r="B202" t="str">
            <v>邓合武</v>
          </cell>
          <cell r="C202" t="str">
            <v>352627196501061111</v>
          </cell>
          <cell r="D202">
            <v>13950857796</v>
          </cell>
          <cell r="E202" t="str">
            <v>上琴</v>
          </cell>
          <cell r="F202">
            <v>2.43</v>
          </cell>
        </row>
        <row r="202">
          <cell r="J202">
            <v>14.58</v>
          </cell>
          <cell r="K202" t="str">
            <v>6221840509062606405</v>
          </cell>
          <cell r="L202" t="str">
            <v>连城县农村信用联社塘前信用社</v>
          </cell>
        </row>
        <row r="203">
          <cell r="A203" t="str">
            <v>197</v>
          </cell>
          <cell r="B203" t="str">
            <v>邓香娇</v>
          </cell>
          <cell r="C203" t="str">
            <v>352627197311141123</v>
          </cell>
          <cell r="D203">
            <v>18760038335</v>
          </cell>
          <cell r="E203" t="str">
            <v>上琴</v>
          </cell>
          <cell r="F203">
            <v>4.05</v>
          </cell>
        </row>
        <row r="203">
          <cell r="J203">
            <v>24.3</v>
          </cell>
          <cell r="K203" t="str">
            <v>6221840509062606470</v>
          </cell>
          <cell r="L203" t="str">
            <v>连城县农村信用联社塘前信用社</v>
          </cell>
        </row>
        <row r="204">
          <cell r="A204" t="str">
            <v>198</v>
          </cell>
          <cell r="B204" t="str">
            <v>邓永林</v>
          </cell>
          <cell r="C204" t="str">
            <v>350825198209221136</v>
          </cell>
          <cell r="D204">
            <v>13959202521</v>
          </cell>
          <cell r="E204" t="str">
            <v>上琴</v>
          </cell>
          <cell r="F204">
            <v>2.43</v>
          </cell>
        </row>
        <row r="204">
          <cell r="J204">
            <v>14.58</v>
          </cell>
          <cell r="K204" t="str">
            <v>6221840509091630665</v>
          </cell>
          <cell r="L204" t="str">
            <v>连城县农村信用联社塘前信用社</v>
          </cell>
        </row>
        <row r="205">
          <cell r="A205" t="str">
            <v>199</v>
          </cell>
          <cell r="B205" t="str">
            <v>叶坤旺</v>
          </cell>
          <cell r="C205" t="str">
            <v>352627197207231110</v>
          </cell>
          <cell r="D205">
            <v>15159096438</v>
          </cell>
          <cell r="E205" t="str">
            <v>上琴</v>
          </cell>
          <cell r="F205">
            <v>4.05</v>
          </cell>
        </row>
        <row r="205">
          <cell r="J205">
            <v>24.3</v>
          </cell>
          <cell r="K205" t="str">
            <v>6221840509062607031</v>
          </cell>
          <cell r="L205" t="str">
            <v>连城县农村信用联社塘前信用社</v>
          </cell>
        </row>
        <row r="206">
          <cell r="A206" t="str">
            <v>200</v>
          </cell>
          <cell r="B206" t="str">
            <v>叶孔文</v>
          </cell>
          <cell r="C206" t="str">
            <v>35262719690622111X</v>
          </cell>
          <cell r="D206">
            <v>13806995472</v>
          </cell>
          <cell r="E206" t="str">
            <v>上琴</v>
          </cell>
          <cell r="F206">
            <v>4.05</v>
          </cell>
        </row>
        <row r="206">
          <cell r="J206">
            <v>24.3</v>
          </cell>
          <cell r="K206" t="str">
            <v>6221840509062606967</v>
          </cell>
          <cell r="L206" t="str">
            <v>连城县农村信用联社塘前信用社</v>
          </cell>
        </row>
        <row r="207">
          <cell r="A207" t="str">
            <v>201</v>
          </cell>
          <cell r="B207" t="str">
            <v>叶孔生</v>
          </cell>
          <cell r="C207" t="str">
            <v>352627196809161119</v>
          </cell>
          <cell r="D207">
            <v>13515909384</v>
          </cell>
          <cell r="E207" t="str">
            <v>上琴</v>
          </cell>
          <cell r="F207">
            <v>28.35</v>
          </cell>
        </row>
        <row r="207">
          <cell r="J207">
            <v>170.1</v>
          </cell>
          <cell r="K207" t="str">
            <v>6230362509009514505</v>
          </cell>
          <cell r="L207" t="str">
            <v>连城县农村信用联社塘前信用社</v>
          </cell>
        </row>
        <row r="208">
          <cell r="A208" t="str">
            <v>202</v>
          </cell>
          <cell r="B208" t="str">
            <v>罗林凤</v>
          </cell>
          <cell r="C208" t="str">
            <v>352627196804051121</v>
          </cell>
          <cell r="D208">
            <v>15280816409</v>
          </cell>
          <cell r="E208" t="str">
            <v>上琴</v>
          </cell>
          <cell r="F208">
            <v>4.86</v>
          </cell>
        </row>
        <row r="208">
          <cell r="J208">
            <v>29.16</v>
          </cell>
          <cell r="K208" t="str">
            <v>6221840509062606975</v>
          </cell>
          <cell r="L208" t="str">
            <v>连城县农村信用联社塘前信用社</v>
          </cell>
        </row>
        <row r="209">
          <cell r="A209" t="str">
            <v>203</v>
          </cell>
          <cell r="B209" t="str">
            <v>叶水河</v>
          </cell>
          <cell r="C209" t="str">
            <v>352627195807211114</v>
          </cell>
          <cell r="D209">
            <v>13959076917</v>
          </cell>
          <cell r="E209" t="str">
            <v>上琴</v>
          </cell>
          <cell r="F209">
            <v>1.62</v>
          </cell>
        </row>
        <row r="209">
          <cell r="J209">
            <v>9.72</v>
          </cell>
          <cell r="K209" t="str">
            <v>6221840509062606850</v>
          </cell>
          <cell r="L209" t="str">
            <v>连城县农村信用联社塘前信用社</v>
          </cell>
        </row>
        <row r="210">
          <cell r="A210" t="str">
            <v>204</v>
          </cell>
          <cell r="B210" t="str">
            <v>叶先文</v>
          </cell>
          <cell r="C210" t="str">
            <v>352627196505181110</v>
          </cell>
          <cell r="D210">
            <v>18750212585</v>
          </cell>
          <cell r="E210" t="str">
            <v>上琴</v>
          </cell>
          <cell r="F210">
            <v>4.05</v>
          </cell>
        </row>
        <row r="210">
          <cell r="J210">
            <v>24.3</v>
          </cell>
          <cell r="K210" t="str">
            <v>6221840509083876318</v>
          </cell>
          <cell r="L210" t="str">
            <v>连城县农村信用联社塘前信用社</v>
          </cell>
        </row>
        <row r="211">
          <cell r="A211" t="str">
            <v>205</v>
          </cell>
          <cell r="B211" t="str">
            <v>叶春河</v>
          </cell>
          <cell r="C211" t="str">
            <v>35262719690120111X</v>
          </cell>
          <cell r="D211">
            <v>13950847439</v>
          </cell>
          <cell r="E211" t="str">
            <v>上琴</v>
          </cell>
          <cell r="F211">
            <v>6.48</v>
          </cell>
        </row>
        <row r="211">
          <cell r="J211">
            <v>38.88</v>
          </cell>
          <cell r="K211" t="str">
            <v>6221840509062606991</v>
          </cell>
          <cell r="L211" t="str">
            <v>连城县农村信用联社塘前信用社</v>
          </cell>
        </row>
        <row r="212">
          <cell r="A212" t="str">
            <v>206</v>
          </cell>
          <cell r="B212" t="str">
            <v>叶跃春</v>
          </cell>
          <cell r="C212" t="str">
            <v>352627196501071117</v>
          </cell>
          <cell r="D212">
            <v>13959487431</v>
          </cell>
          <cell r="E212" t="str">
            <v>上琴</v>
          </cell>
          <cell r="F212">
            <v>3.24</v>
          </cell>
        </row>
        <row r="212">
          <cell r="J212">
            <v>19.44</v>
          </cell>
          <cell r="K212" t="str">
            <v>6221840509062606892</v>
          </cell>
          <cell r="L212" t="str">
            <v>连城县农村信用联社塘前信用社</v>
          </cell>
        </row>
        <row r="213">
          <cell r="A213" t="str">
            <v>207</v>
          </cell>
          <cell r="B213" t="str">
            <v>叶坤海</v>
          </cell>
          <cell r="C213" t="str">
            <v>35262719600519111X</v>
          </cell>
          <cell r="D213">
            <v>13616929290</v>
          </cell>
          <cell r="E213" t="str">
            <v>上琴</v>
          </cell>
          <cell r="F213">
            <v>4.86</v>
          </cell>
        </row>
        <row r="213">
          <cell r="J213">
            <v>29.16</v>
          </cell>
          <cell r="K213" t="str">
            <v>6221840509062606843</v>
          </cell>
          <cell r="L213" t="str">
            <v>连城县农村信用联社塘前信用社</v>
          </cell>
        </row>
        <row r="214">
          <cell r="A214" t="str">
            <v>208</v>
          </cell>
          <cell r="B214" t="str">
            <v>叶孔南</v>
          </cell>
          <cell r="C214" t="str">
            <v>352627195804251110</v>
          </cell>
          <cell r="D214">
            <v>13850698957</v>
          </cell>
          <cell r="E214" t="str">
            <v>上琴</v>
          </cell>
          <cell r="F214">
            <v>4.86</v>
          </cell>
        </row>
        <row r="214">
          <cell r="J214">
            <v>29.16</v>
          </cell>
          <cell r="K214" t="str">
            <v>6221840509062606835</v>
          </cell>
          <cell r="L214" t="str">
            <v>连城县农村信用联社塘前信用社</v>
          </cell>
        </row>
        <row r="215">
          <cell r="A215" t="str">
            <v>209</v>
          </cell>
          <cell r="B215" t="str">
            <v>叶如西</v>
          </cell>
          <cell r="C215" t="str">
            <v>352627194201071116</v>
          </cell>
          <cell r="D215">
            <v>18759081764</v>
          </cell>
          <cell r="E215" t="str">
            <v>上琴</v>
          </cell>
          <cell r="F215">
            <v>8.1</v>
          </cell>
        </row>
        <row r="215">
          <cell r="J215">
            <v>48.6</v>
          </cell>
          <cell r="K215" t="str">
            <v>6221840509083876300</v>
          </cell>
          <cell r="L215" t="str">
            <v>连城县农村信用联社塘前信用社</v>
          </cell>
        </row>
        <row r="216">
          <cell r="A216" t="str">
            <v>210</v>
          </cell>
          <cell r="B216" t="str">
            <v>叶如林</v>
          </cell>
          <cell r="C216" t="str">
            <v>35262719510409111X</v>
          </cell>
          <cell r="D216">
            <v>15951797553</v>
          </cell>
          <cell r="E216" t="str">
            <v>上琴</v>
          </cell>
          <cell r="F216">
            <v>2.43</v>
          </cell>
        </row>
        <row r="216">
          <cell r="J216">
            <v>14.58</v>
          </cell>
          <cell r="K216" t="str">
            <v>6221840509062606785</v>
          </cell>
          <cell r="L216" t="str">
            <v>连城县农村信用联社塘前信用社</v>
          </cell>
        </row>
        <row r="217">
          <cell r="A217" t="str">
            <v>211</v>
          </cell>
          <cell r="B217" t="str">
            <v>叶仰高</v>
          </cell>
          <cell r="C217" t="str">
            <v>352627194710181110</v>
          </cell>
          <cell r="D217">
            <v>15392360165</v>
          </cell>
          <cell r="E217" t="str">
            <v>上琴</v>
          </cell>
          <cell r="F217">
            <v>2.43</v>
          </cell>
        </row>
        <row r="217">
          <cell r="J217">
            <v>14.58</v>
          </cell>
          <cell r="K217" t="str">
            <v>9090824010100100027653</v>
          </cell>
          <cell r="L217" t="str">
            <v>连城县农村信用联社塘前信用社</v>
          </cell>
        </row>
        <row r="218">
          <cell r="A218" t="str">
            <v>212</v>
          </cell>
          <cell r="B218" t="str">
            <v>叶恒焕</v>
          </cell>
          <cell r="C218" t="str">
            <v>352627195311171112</v>
          </cell>
          <cell r="D218">
            <v>15880372495</v>
          </cell>
          <cell r="E218" t="str">
            <v>上琴</v>
          </cell>
          <cell r="F218">
            <v>4.05</v>
          </cell>
        </row>
        <row r="218">
          <cell r="J218">
            <v>24.3</v>
          </cell>
          <cell r="K218" t="str">
            <v>6221840509062606769</v>
          </cell>
          <cell r="L218" t="str">
            <v>连城县农村信用联社塘前信用社</v>
          </cell>
        </row>
        <row r="219">
          <cell r="A219" t="str">
            <v>213</v>
          </cell>
          <cell r="B219" t="str">
            <v>叶长江</v>
          </cell>
          <cell r="C219" t="str">
            <v>35082519910215111X</v>
          </cell>
          <cell r="D219">
            <v>18750237161</v>
          </cell>
          <cell r="E219" t="str">
            <v>上琴</v>
          </cell>
          <cell r="F219">
            <v>3.24</v>
          </cell>
        </row>
        <row r="219">
          <cell r="J219">
            <v>19.44</v>
          </cell>
          <cell r="K219" t="str">
            <v>6221840509062606629</v>
          </cell>
          <cell r="L219" t="str">
            <v>连城县农村信用联社塘前信用社</v>
          </cell>
        </row>
        <row r="220">
          <cell r="A220" t="str">
            <v>214</v>
          </cell>
          <cell r="B220" t="str">
            <v>叶荣贵</v>
          </cell>
          <cell r="C220" t="str">
            <v>352627196211281116</v>
          </cell>
          <cell r="D220">
            <v>13559991076</v>
          </cell>
          <cell r="E220" t="str">
            <v>上琴</v>
          </cell>
          <cell r="F220">
            <v>3.24</v>
          </cell>
        </row>
        <row r="220">
          <cell r="J220">
            <v>19.44</v>
          </cell>
          <cell r="K220" t="str">
            <v>6221840509083876292</v>
          </cell>
          <cell r="L220" t="str">
            <v>连城县农村信用联社塘前信用社</v>
          </cell>
        </row>
        <row r="221">
          <cell r="A221" t="str">
            <v>215</v>
          </cell>
          <cell r="B221" t="str">
            <v>叶香招</v>
          </cell>
          <cell r="C221" t="str">
            <v>352627197612021141</v>
          </cell>
          <cell r="D221">
            <v>18859021276</v>
          </cell>
          <cell r="E221" t="str">
            <v>上琴</v>
          </cell>
          <cell r="F221">
            <v>3.24</v>
          </cell>
        </row>
        <row r="221">
          <cell r="J221">
            <v>19.44</v>
          </cell>
          <cell r="K221" t="str">
            <v>6221840509105263479</v>
          </cell>
          <cell r="L221" t="str">
            <v>连城县农村信用联社塘前信用社</v>
          </cell>
        </row>
        <row r="222">
          <cell r="A222" t="str">
            <v>216</v>
          </cell>
          <cell r="B222" t="str">
            <v>叶先立</v>
          </cell>
          <cell r="C222" t="str">
            <v>352627196205181119</v>
          </cell>
          <cell r="D222">
            <v>15880625357</v>
          </cell>
          <cell r="E222" t="str">
            <v>上琴</v>
          </cell>
          <cell r="F222">
            <v>4.05</v>
          </cell>
        </row>
        <row r="222">
          <cell r="J222">
            <v>24.3</v>
          </cell>
          <cell r="K222" t="str">
            <v>6221840509083876284</v>
          </cell>
          <cell r="L222" t="str">
            <v>连城县农村信用联社塘前信用社</v>
          </cell>
        </row>
        <row r="223">
          <cell r="A223" t="str">
            <v>217</v>
          </cell>
          <cell r="B223" t="str">
            <v>叶跃辉</v>
          </cell>
          <cell r="C223" t="str">
            <v>352627196302171131</v>
          </cell>
          <cell r="D223">
            <v>15206015598</v>
          </cell>
          <cell r="E223" t="str">
            <v>上琴</v>
          </cell>
          <cell r="F223">
            <v>4.86</v>
          </cell>
        </row>
        <row r="223">
          <cell r="J223">
            <v>29.16</v>
          </cell>
          <cell r="K223" t="str">
            <v>6221840509062606884</v>
          </cell>
          <cell r="L223" t="str">
            <v>连城县农村信用联社塘前信用社</v>
          </cell>
        </row>
        <row r="224">
          <cell r="A224" t="str">
            <v>218</v>
          </cell>
          <cell r="B224" t="str">
            <v>伍战阳</v>
          </cell>
          <cell r="C224" t="str">
            <v>430523197005287623</v>
          </cell>
          <cell r="D224">
            <v>18159776616</v>
          </cell>
          <cell r="E224" t="str">
            <v>上琴</v>
          </cell>
          <cell r="F224">
            <v>4.05</v>
          </cell>
        </row>
        <row r="224">
          <cell r="J224">
            <v>24.3</v>
          </cell>
          <cell r="K224" t="str">
            <v>6230362509017084194</v>
          </cell>
          <cell r="L224" t="str">
            <v>连城县农村信用联社塘前信用社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4查验报告单"/>
      <sheetName val="3查验表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连城县塘前乡水源村民委员会</v>
          </cell>
        </row>
        <row r="5">
          <cell r="C5" t="str">
            <v>连城县塘前乡水源村民委员会马仁富、马亿华等166户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马仁富</v>
          </cell>
          <cell r="C7" t="str">
            <v>352627196510031176</v>
          </cell>
          <cell r="D7">
            <v>15859877833</v>
          </cell>
          <cell r="E7" t="str">
            <v>水源</v>
          </cell>
          <cell r="F7">
            <v>7.38</v>
          </cell>
        </row>
        <row r="7">
          <cell r="J7">
            <v>44.28</v>
          </cell>
          <cell r="K7" t="str">
            <v>6221840509062607502</v>
          </cell>
          <cell r="L7" t="str">
            <v>连城县农村信用联社塘前信用社</v>
          </cell>
        </row>
        <row r="8">
          <cell r="A8" t="str">
            <v>2</v>
          </cell>
          <cell r="B8" t="str">
            <v>马亿华</v>
          </cell>
          <cell r="C8" t="str">
            <v>352627197612261153</v>
          </cell>
          <cell r="D8">
            <v>13459710173</v>
          </cell>
          <cell r="E8" t="str">
            <v>水源</v>
          </cell>
          <cell r="F8">
            <v>6.3</v>
          </cell>
        </row>
        <row r="8">
          <cell r="J8">
            <v>37.8</v>
          </cell>
          <cell r="K8" t="str">
            <v>6221840509062607650</v>
          </cell>
          <cell r="L8" t="str">
            <v>连城县农村信用联社塘前信用社</v>
          </cell>
        </row>
        <row r="9">
          <cell r="A9" t="str">
            <v>3</v>
          </cell>
          <cell r="B9" t="str">
            <v>马昌旺</v>
          </cell>
          <cell r="C9" t="str">
            <v>352627196508141114</v>
          </cell>
          <cell r="D9" t="str">
            <v>15759021918</v>
          </cell>
          <cell r="E9" t="str">
            <v>水源</v>
          </cell>
          <cell r="F9">
            <v>5.76</v>
          </cell>
        </row>
        <row r="9">
          <cell r="J9">
            <v>34.56</v>
          </cell>
          <cell r="K9" t="str">
            <v>6221840509092282920</v>
          </cell>
          <cell r="L9" t="str">
            <v>连城县农村信用联社塘前信用社</v>
          </cell>
        </row>
        <row r="10">
          <cell r="A10" t="str">
            <v>4</v>
          </cell>
          <cell r="B10" t="str">
            <v>马炎文</v>
          </cell>
          <cell r="C10" t="str">
            <v>352627196912161117</v>
          </cell>
          <cell r="D10">
            <v>13515912234</v>
          </cell>
          <cell r="E10" t="str">
            <v>水源</v>
          </cell>
          <cell r="F10">
            <v>5.85</v>
          </cell>
        </row>
        <row r="10">
          <cell r="J10">
            <v>35.1</v>
          </cell>
          <cell r="K10" t="str">
            <v>6221840509062607577</v>
          </cell>
          <cell r="L10" t="str">
            <v>连城县农村信用联社塘前信用社</v>
          </cell>
        </row>
        <row r="11">
          <cell r="A11" t="str">
            <v>5</v>
          </cell>
          <cell r="B11" t="str">
            <v>马炎生</v>
          </cell>
          <cell r="C11" t="str">
            <v>352627196002251113</v>
          </cell>
          <cell r="D11">
            <v>18759081297</v>
          </cell>
          <cell r="E11" t="str">
            <v>水源</v>
          </cell>
          <cell r="F11">
            <v>5.22</v>
          </cell>
        </row>
        <row r="11">
          <cell r="J11">
            <v>31.32</v>
          </cell>
          <cell r="K11" t="str">
            <v>6221840509062607411</v>
          </cell>
          <cell r="L11" t="str">
            <v>连城县农村信用联社塘前信用社</v>
          </cell>
        </row>
        <row r="12">
          <cell r="A12" t="str">
            <v>6</v>
          </cell>
          <cell r="B12" t="str">
            <v>张立群</v>
          </cell>
          <cell r="C12" t="str">
            <v>352627195809041120</v>
          </cell>
          <cell r="D12" t="str">
            <v>18759039249</v>
          </cell>
          <cell r="E12" t="str">
            <v>水源</v>
          </cell>
          <cell r="F12">
            <v>4.23</v>
          </cell>
        </row>
        <row r="12">
          <cell r="J12">
            <v>25.38</v>
          </cell>
          <cell r="K12" t="str">
            <v>6221840509062607395</v>
          </cell>
          <cell r="L12" t="str">
            <v>连城县农村信用联社塘前信用社</v>
          </cell>
        </row>
        <row r="13">
          <cell r="A13" t="str">
            <v>7</v>
          </cell>
          <cell r="B13" t="str">
            <v>张兰英</v>
          </cell>
          <cell r="C13" t="str">
            <v>352627196401131127</v>
          </cell>
          <cell r="D13">
            <v>15080224217</v>
          </cell>
          <cell r="E13" t="str">
            <v>水源</v>
          </cell>
          <cell r="F13">
            <v>3.6</v>
          </cell>
        </row>
        <row r="13">
          <cell r="J13">
            <v>21.6</v>
          </cell>
          <cell r="K13" t="str">
            <v>6221840509062607429</v>
          </cell>
          <cell r="L13" t="str">
            <v>连城县农村信用联社塘前信用社</v>
          </cell>
        </row>
        <row r="14">
          <cell r="A14" t="str">
            <v>8</v>
          </cell>
          <cell r="B14" t="str">
            <v>马森良</v>
          </cell>
          <cell r="C14" t="str">
            <v>352627197805311110</v>
          </cell>
          <cell r="D14">
            <v>17350380637</v>
          </cell>
          <cell r="E14" t="str">
            <v>水源</v>
          </cell>
          <cell r="F14">
            <v>4.14</v>
          </cell>
        </row>
        <row r="14">
          <cell r="J14">
            <v>24.84</v>
          </cell>
          <cell r="K14" t="str">
            <v>6221840509062607643</v>
          </cell>
          <cell r="L14" t="str">
            <v>连城县农村信用联社塘前信用社</v>
          </cell>
        </row>
        <row r="15">
          <cell r="A15" t="str">
            <v>9</v>
          </cell>
          <cell r="B15" t="str">
            <v>马自来</v>
          </cell>
          <cell r="C15" t="str">
            <v>352627196602081111</v>
          </cell>
          <cell r="D15">
            <v>18559279549</v>
          </cell>
          <cell r="E15" t="str">
            <v>水源</v>
          </cell>
          <cell r="F15">
            <v>4.14</v>
          </cell>
        </row>
        <row r="15">
          <cell r="J15">
            <v>24.84</v>
          </cell>
          <cell r="K15" t="str">
            <v>6221840509062607528</v>
          </cell>
          <cell r="L15" t="str">
            <v>连城县农村信用联社塘前信用社</v>
          </cell>
        </row>
        <row r="16">
          <cell r="A16" t="str">
            <v>10</v>
          </cell>
          <cell r="B16" t="str">
            <v>肖招莲</v>
          </cell>
          <cell r="C16" t="str">
            <v>352627194802141124</v>
          </cell>
          <cell r="D16">
            <v>13506945043</v>
          </cell>
          <cell r="E16" t="str">
            <v>水源</v>
          </cell>
          <cell r="F16">
            <v>3.15</v>
          </cell>
        </row>
        <row r="16">
          <cell r="J16">
            <v>18.9</v>
          </cell>
          <cell r="K16" t="str">
            <v>6230361509002029635</v>
          </cell>
          <cell r="L16" t="str">
            <v>连城县农村信用联社塘前信用社</v>
          </cell>
        </row>
        <row r="17">
          <cell r="A17" t="str">
            <v>11</v>
          </cell>
          <cell r="B17" t="str">
            <v>马春林</v>
          </cell>
          <cell r="C17" t="str">
            <v>352627196008131112</v>
          </cell>
          <cell r="D17">
            <v>18806033981</v>
          </cell>
          <cell r="E17" t="str">
            <v>水源</v>
          </cell>
          <cell r="F17">
            <v>3.15</v>
          </cell>
        </row>
        <row r="17">
          <cell r="J17">
            <v>18.9</v>
          </cell>
          <cell r="K17" t="str">
            <v>6221840509062607403</v>
          </cell>
          <cell r="L17" t="str">
            <v>连城县农村信用联社塘前信用社</v>
          </cell>
        </row>
        <row r="18">
          <cell r="A18" t="str">
            <v>12</v>
          </cell>
          <cell r="B18" t="str">
            <v>马仁良</v>
          </cell>
          <cell r="C18" t="str">
            <v>352627197201241115</v>
          </cell>
          <cell r="D18">
            <v>18760292527</v>
          </cell>
          <cell r="E18" t="str">
            <v>水源</v>
          </cell>
          <cell r="F18">
            <v>4.14</v>
          </cell>
        </row>
        <row r="18">
          <cell r="J18">
            <v>24.84</v>
          </cell>
          <cell r="K18" t="str">
            <v>6221840509062607593</v>
          </cell>
          <cell r="L18" t="str">
            <v>连城县农村信用联社塘前信用社</v>
          </cell>
        </row>
        <row r="19">
          <cell r="A19" t="str">
            <v>13</v>
          </cell>
          <cell r="B19" t="str">
            <v>马火德</v>
          </cell>
          <cell r="C19" t="str">
            <v>352627196501061138</v>
          </cell>
          <cell r="D19">
            <v>18350493135</v>
          </cell>
          <cell r="E19" t="str">
            <v>水源</v>
          </cell>
          <cell r="F19">
            <v>8.1</v>
          </cell>
        </row>
        <row r="19">
          <cell r="J19">
            <v>48.6</v>
          </cell>
          <cell r="K19" t="str">
            <v>6221840509062607437</v>
          </cell>
          <cell r="L19" t="str">
            <v>连城县农村信用联社塘前信用社</v>
          </cell>
        </row>
        <row r="20">
          <cell r="A20" t="str">
            <v>14</v>
          </cell>
          <cell r="B20" t="str">
            <v>马桂寿</v>
          </cell>
          <cell r="C20" t="str">
            <v>352627195605041110</v>
          </cell>
          <cell r="D20">
            <v>13859590302</v>
          </cell>
          <cell r="E20" t="str">
            <v>水源</v>
          </cell>
          <cell r="F20">
            <v>15.39</v>
          </cell>
        </row>
        <row r="20">
          <cell r="J20">
            <v>92.34</v>
          </cell>
          <cell r="K20" t="str">
            <v>6221840509062607353</v>
          </cell>
          <cell r="L20" t="str">
            <v>连城县农村信用联社塘前信用社</v>
          </cell>
        </row>
        <row r="21">
          <cell r="A21" t="str">
            <v>15</v>
          </cell>
          <cell r="B21" t="str">
            <v>马金海</v>
          </cell>
          <cell r="C21" t="str">
            <v>352627197402151116</v>
          </cell>
          <cell r="D21">
            <v>18860163990</v>
          </cell>
          <cell r="E21" t="str">
            <v>水源</v>
          </cell>
          <cell r="F21">
            <v>5.76</v>
          </cell>
        </row>
        <row r="21">
          <cell r="J21">
            <v>34.56</v>
          </cell>
          <cell r="K21" t="str">
            <v>6221840509062607619</v>
          </cell>
          <cell r="L21" t="str">
            <v>连城县农村信用联社塘前信用社</v>
          </cell>
        </row>
        <row r="22">
          <cell r="A22" t="str">
            <v>16</v>
          </cell>
          <cell r="B22" t="str">
            <v>马治发</v>
          </cell>
          <cell r="C22" t="str">
            <v>352627196810281118</v>
          </cell>
          <cell r="D22">
            <v>18860163990</v>
          </cell>
          <cell r="E22" t="str">
            <v>水源</v>
          </cell>
          <cell r="F22">
            <v>3.15</v>
          </cell>
        </row>
        <row r="22">
          <cell r="J22">
            <v>18.9</v>
          </cell>
          <cell r="K22" t="str">
            <v>6221840509083876532</v>
          </cell>
          <cell r="L22" t="str">
            <v>连城县农村信用联社塘前信用社</v>
          </cell>
        </row>
        <row r="23">
          <cell r="A23" t="str">
            <v>17</v>
          </cell>
          <cell r="B23" t="str">
            <v>马木旺</v>
          </cell>
          <cell r="C23" t="str">
            <v>352627195609231130</v>
          </cell>
          <cell r="D23">
            <v>18750217829</v>
          </cell>
          <cell r="E23" t="str">
            <v>水源</v>
          </cell>
          <cell r="F23">
            <v>3.51</v>
          </cell>
        </row>
        <row r="23">
          <cell r="J23">
            <v>21.06</v>
          </cell>
          <cell r="K23" t="str">
            <v>9090824010100100028590</v>
          </cell>
          <cell r="L23" t="str">
            <v>连城县农村信用联社塘前信用社</v>
          </cell>
        </row>
        <row r="24">
          <cell r="A24" t="str">
            <v>18</v>
          </cell>
          <cell r="B24" t="str">
            <v>马积德</v>
          </cell>
          <cell r="C24" t="str">
            <v>352627196907151117</v>
          </cell>
          <cell r="D24">
            <v>13959097348</v>
          </cell>
          <cell r="E24" t="str">
            <v>水源</v>
          </cell>
          <cell r="F24">
            <v>11.43</v>
          </cell>
        </row>
        <row r="24">
          <cell r="J24">
            <v>68.58</v>
          </cell>
          <cell r="K24" t="str">
            <v>6221840509062607569</v>
          </cell>
          <cell r="L24" t="str">
            <v>连城县农村信用联社塘前信用社</v>
          </cell>
        </row>
        <row r="25">
          <cell r="A25" t="str">
            <v>19</v>
          </cell>
          <cell r="B25" t="str">
            <v>马天旺</v>
          </cell>
          <cell r="C25" t="str">
            <v>352627196710071113</v>
          </cell>
          <cell r="D25">
            <v>13507513579</v>
          </cell>
          <cell r="E25" t="str">
            <v>水源</v>
          </cell>
          <cell r="F25">
            <v>13.32</v>
          </cell>
        </row>
        <row r="25">
          <cell r="J25">
            <v>79.92</v>
          </cell>
          <cell r="K25" t="str">
            <v>6221840509062607494</v>
          </cell>
          <cell r="L25" t="str">
            <v>连城县农村信用联社塘前信用社</v>
          </cell>
        </row>
        <row r="26">
          <cell r="A26" t="str">
            <v>20</v>
          </cell>
          <cell r="B26" t="str">
            <v>马远辉</v>
          </cell>
          <cell r="C26" t="str">
            <v>352627195511061110</v>
          </cell>
          <cell r="D26" t="str">
            <v>15960925591</v>
          </cell>
          <cell r="E26" t="str">
            <v>水源</v>
          </cell>
          <cell r="F26">
            <v>7.11</v>
          </cell>
        </row>
        <row r="26">
          <cell r="J26">
            <v>42.66</v>
          </cell>
          <cell r="K26" t="str">
            <v>6221840509062608088</v>
          </cell>
          <cell r="L26" t="str">
            <v>连城县农村信用联社塘前信用社</v>
          </cell>
        </row>
        <row r="27">
          <cell r="A27" t="str">
            <v>21</v>
          </cell>
          <cell r="B27" t="str">
            <v>马招台</v>
          </cell>
          <cell r="C27" t="str">
            <v>352627195608151147</v>
          </cell>
          <cell r="D27">
            <v>13507543135</v>
          </cell>
          <cell r="E27" t="str">
            <v>水源</v>
          </cell>
          <cell r="F27">
            <v>5.85</v>
          </cell>
        </row>
        <row r="27">
          <cell r="J27">
            <v>35.1</v>
          </cell>
          <cell r="K27" t="str">
            <v>6221840509062608407</v>
          </cell>
          <cell r="L27" t="str">
            <v>连城县农村信用联社塘前信用社</v>
          </cell>
        </row>
        <row r="28">
          <cell r="A28" t="str">
            <v>22</v>
          </cell>
          <cell r="B28" t="str">
            <v>马柏旺</v>
          </cell>
          <cell r="C28" t="str">
            <v>352627195702161130</v>
          </cell>
          <cell r="D28">
            <v>15860118260</v>
          </cell>
          <cell r="E28" t="str">
            <v>水源</v>
          </cell>
          <cell r="F28">
            <v>3.15</v>
          </cell>
        </row>
        <row r="28">
          <cell r="J28">
            <v>18.9</v>
          </cell>
          <cell r="K28" t="str">
            <v>9090824010100100028616</v>
          </cell>
          <cell r="L28" t="str">
            <v>连城县农村信用联社塘前信用社</v>
          </cell>
        </row>
        <row r="29">
          <cell r="A29" t="str">
            <v>23</v>
          </cell>
          <cell r="B29" t="str">
            <v>马远亨</v>
          </cell>
          <cell r="C29" t="str">
            <v>352627194910221113</v>
          </cell>
          <cell r="D29">
            <v>18859022472</v>
          </cell>
          <cell r="E29" t="str">
            <v>水源</v>
          </cell>
          <cell r="F29">
            <v>4.32</v>
          </cell>
        </row>
        <row r="29">
          <cell r="J29">
            <v>25.92</v>
          </cell>
          <cell r="K29" t="str">
            <v>6221840509062607999</v>
          </cell>
          <cell r="L29" t="str">
            <v>连城县农村信用联社塘前信用社</v>
          </cell>
        </row>
        <row r="30">
          <cell r="A30" t="str">
            <v>24</v>
          </cell>
          <cell r="B30" t="str">
            <v>马柏善</v>
          </cell>
          <cell r="C30" t="str">
            <v>352627197010301111</v>
          </cell>
          <cell r="D30">
            <v>15345081078</v>
          </cell>
          <cell r="E30" t="str">
            <v>水源</v>
          </cell>
          <cell r="F30">
            <v>3.42</v>
          </cell>
        </row>
        <row r="30">
          <cell r="J30">
            <v>20.52</v>
          </cell>
          <cell r="K30" t="str">
            <v>6221840509062608294</v>
          </cell>
          <cell r="L30" t="str">
            <v>连城县农村信用联社塘前信用社</v>
          </cell>
        </row>
        <row r="31">
          <cell r="A31" t="str">
            <v>25</v>
          </cell>
          <cell r="B31" t="str">
            <v>马柏亮</v>
          </cell>
          <cell r="C31" t="str">
            <v>352627196611261114</v>
          </cell>
          <cell r="D31">
            <v>15860122834</v>
          </cell>
          <cell r="E31" t="str">
            <v>水源</v>
          </cell>
          <cell r="F31">
            <v>4.23</v>
          </cell>
        </row>
        <row r="31">
          <cell r="J31">
            <v>25.38</v>
          </cell>
          <cell r="K31" t="str">
            <v>6221840509062608237</v>
          </cell>
          <cell r="L31" t="str">
            <v>连城县农村信用联社塘前信用社</v>
          </cell>
        </row>
        <row r="32">
          <cell r="A32" t="str">
            <v>26</v>
          </cell>
          <cell r="B32" t="str">
            <v>马杨林</v>
          </cell>
          <cell r="C32" t="str">
            <v>352627195012201131</v>
          </cell>
          <cell r="D32" t="str">
            <v>05978963956</v>
          </cell>
          <cell r="E32" t="str">
            <v>水源</v>
          </cell>
          <cell r="F32">
            <v>6.39</v>
          </cell>
        </row>
        <row r="32">
          <cell r="J32">
            <v>38.34</v>
          </cell>
          <cell r="K32" t="str">
            <v>6221840509062608021</v>
          </cell>
          <cell r="L32" t="str">
            <v>连城县农村信用联社塘前信用社</v>
          </cell>
        </row>
        <row r="33">
          <cell r="A33" t="str">
            <v>27</v>
          </cell>
          <cell r="B33" t="str">
            <v>马仁兴</v>
          </cell>
          <cell r="C33" t="str">
            <v>352627197209231114</v>
          </cell>
          <cell r="D33">
            <v>18959461997</v>
          </cell>
          <cell r="E33" t="str">
            <v>水源</v>
          </cell>
          <cell r="F33">
            <v>3.15</v>
          </cell>
        </row>
        <row r="33">
          <cell r="J33">
            <v>18.9</v>
          </cell>
          <cell r="K33" t="str">
            <v>6221840509062608310</v>
          </cell>
          <cell r="L33" t="str">
            <v>连城县农村信用联社塘前信用社</v>
          </cell>
        </row>
        <row r="34">
          <cell r="A34" t="str">
            <v>28</v>
          </cell>
          <cell r="B34" t="str">
            <v>马金品</v>
          </cell>
          <cell r="C34" t="str">
            <v>352627196211211118</v>
          </cell>
          <cell r="D34">
            <v>15160661295</v>
          </cell>
          <cell r="E34" t="str">
            <v>水源</v>
          </cell>
          <cell r="F34">
            <v>5.85</v>
          </cell>
        </row>
        <row r="34">
          <cell r="J34">
            <v>35.1</v>
          </cell>
          <cell r="K34" t="str">
            <v>6221840509062608179</v>
          </cell>
          <cell r="L34" t="str">
            <v>连城县农村信用联社塘前信用社</v>
          </cell>
        </row>
        <row r="35">
          <cell r="A35" t="str">
            <v>29</v>
          </cell>
          <cell r="B35" t="str">
            <v>马元菊</v>
          </cell>
          <cell r="C35" t="str">
            <v>352627195508061144</v>
          </cell>
          <cell r="D35">
            <v>13799793465</v>
          </cell>
          <cell r="E35" t="str">
            <v>水源</v>
          </cell>
          <cell r="F35">
            <v>4.86</v>
          </cell>
        </row>
        <row r="35">
          <cell r="J35">
            <v>29.16</v>
          </cell>
          <cell r="K35" t="str">
            <v>6221840509062608070</v>
          </cell>
          <cell r="L35" t="str">
            <v>连城县农村信用联社塘前信用社</v>
          </cell>
        </row>
        <row r="36">
          <cell r="A36" t="str">
            <v>30</v>
          </cell>
          <cell r="B36" t="str">
            <v>马钟财</v>
          </cell>
          <cell r="C36" t="str">
            <v>352627195206171110</v>
          </cell>
          <cell r="D36">
            <v>15059922894</v>
          </cell>
          <cell r="E36" t="str">
            <v>水源</v>
          </cell>
          <cell r="F36">
            <v>2.61</v>
          </cell>
        </row>
        <row r="36">
          <cell r="J36">
            <v>15.66</v>
          </cell>
          <cell r="K36" t="str">
            <v>6221840509062608724</v>
          </cell>
          <cell r="L36" t="str">
            <v>连城县农村信用联社塘前信用社</v>
          </cell>
        </row>
        <row r="37">
          <cell r="A37" t="str">
            <v>31</v>
          </cell>
          <cell r="B37" t="str">
            <v>马运财</v>
          </cell>
          <cell r="C37" t="str">
            <v>352627196306161117</v>
          </cell>
          <cell r="D37">
            <v>13507515755</v>
          </cell>
          <cell r="E37" t="str">
            <v>水源</v>
          </cell>
          <cell r="F37">
            <v>2.88</v>
          </cell>
        </row>
        <row r="37">
          <cell r="J37">
            <v>17.28</v>
          </cell>
          <cell r="K37" t="str">
            <v>9090824010100100025021</v>
          </cell>
          <cell r="L37" t="str">
            <v>连城县农村信用联社塘前信用社</v>
          </cell>
        </row>
        <row r="38">
          <cell r="A38" t="str">
            <v>32</v>
          </cell>
          <cell r="B38" t="str">
            <v>马潘</v>
          </cell>
          <cell r="C38" t="str">
            <v>352627198102011116</v>
          </cell>
          <cell r="D38">
            <v>13559313753</v>
          </cell>
          <cell r="E38" t="str">
            <v>水源</v>
          </cell>
          <cell r="F38">
            <v>5.04</v>
          </cell>
        </row>
        <row r="38">
          <cell r="J38">
            <v>30.24</v>
          </cell>
          <cell r="K38" t="str">
            <v>6221840509062608393</v>
          </cell>
          <cell r="L38" t="str">
            <v>连城县农村信用联社塘前信用社</v>
          </cell>
        </row>
        <row r="39">
          <cell r="A39" t="str">
            <v>33</v>
          </cell>
          <cell r="B39" t="str">
            <v>叶春富</v>
          </cell>
          <cell r="C39" t="str">
            <v>352627196210121129</v>
          </cell>
          <cell r="D39">
            <v>18959086290</v>
          </cell>
          <cell r="E39" t="str">
            <v>水源</v>
          </cell>
          <cell r="F39">
            <v>3.78</v>
          </cell>
        </row>
        <row r="39">
          <cell r="J39">
            <v>22.68</v>
          </cell>
          <cell r="K39" t="str">
            <v>6221840509062608195</v>
          </cell>
          <cell r="L39" t="str">
            <v>连城县农村信用联社塘前信用社</v>
          </cell>
        </row>
        <row r="40">
          <cell r="A40" t="str">
            <v>34</v>
          </cell>
          <cell r="B40" t="str">
            <v>邓秀招</v>
          </cell>
          <cell r="C40" t="str">
            <v>352627196604141122</v>
          </cell>
          <cell r="D40">
            <v>18959086232</v>
          </cell>
          <cell r="E40" t="str">
            <v>水源</v>
          </cell>
          <cell r="F40">
            <v>5.58</v>
          </cell>
        </row>
        <row r="40">
          <cell r="J40">
            <v>33.48</v>
          </cell>
          <cell r="K40" t="str">
            <v>6221840509062608252</v>
          </cell>
          <cell r="L40" t="str">
            <v>连城县农村信用联社塘前信用社</v>
          </cell>
        </row>
        <row r="41">
          <cell r="A41" t="str">
            <v>35</v>
          </cell>
          <cell r="B41" t="str">
            <v>林招菊</v>
          </cell>
          <cell r="C41" t="str">
            <v>352627196309091142</v>
          </cell>
          <cell r="D41">
            <v>15960302509</v>
          </cell>
          <cell r="E41" t="str">
            <v>水源</v>
          </cell>
          <cell r="F41">
            <v>3.15</v>
          </cell>
        </row>
        <row r="41">
          <cell r="J41">
            <v>18.9</v>
          </cell>
          <cell r="K41" t="str">
            <v>6221840509062608146</v>
          </cell>
          <cell r="L41" t="str">
            <v>连城县农村信用联社塘前信用社</v>
          </cell>
        </row>
        <row r="42">
          <cell r="A42" t="str">
            <v>36</v>
          </cell>
          <cell r="B42" t="str">
            <v>马富生</v>
          </cell>
          <cell r="C42" t="str">
            <v>352627196306071111</v>
          </cell>
          <cell r="D42">
            <v>13860283936</v>
          </cell>
          <cell r="E42" t="str">
            <v>水源</v>
          </cell>
          <cell r="F42">
            <v>7.74</v>
          </cell>
        </row>
        <row r="42">
          <cell r="J42">
            <v>46.44</v>
          </cell>
          <cell r="K42" t="str">
            <v>6221840509062608187</v>
          </cell>
          <cell r="L42" t="str">
            <v>连城县农村信用联社塘前信用社</v>
          </cell>
        </row>
        <row r="43">
          <cell r="A43" t="str">
            <v>37</v>
          </cell>
          <cell r="B43" t="str">
            <v>马杨德</v>
          </cell>
          <cell r="C43" t="str">
            <v>352627195312151113</v>
          </cell>
          <cell r="D43">
            <v>15959733015</v>
          </cell>
          <cell r="E43" t="str">
            <v>水源</v>
          </cell>
          <cell r="F43">
            <v>6.03</v>
          </cell>
        </row>
        <row r="43">
          <cell r="J43">
            <v>36.18</v>
          </cell>
          <cell r="K43" t="str">
            <v>6221840509083876573</v>
          </cell>
          <cell r="L43" t="str">
            <v>连城县农村信用联社塘前信用社</v>
          </cell>
        </row>
        <row r="44">
          <cell r="A44" t="str">
            <v>38</v>
          </cell>
          <cell r="B44" t="str">
            <v>马发跃</v>
          </cell>
          <cell r="C44" t="str">
            <v>352627196601201118</v>
          </cell>
          <cell r="D44">
            <v>15805972019</v>
          </cell>
          <cell r="E44" t="str">
            <v>水源</v>
          </cell>
          <cell r="F44">
            <v>4.86</v>
          </cell>
        </row>
        <row r="44">
          <cell r="J44">
            <v>29.16</v>
          </cell>
          <cell r="K44" t="str">
            <v>6221840509062608229</v>
          </cell>
          <cell r="L44" t="str">
            <v>连城县农村信用联社塘前信用社</v>
          </cell>
        </row>
        <row r="45">
          <cell r="A45" t="str">
            <v>39</v>
          </cell>
          <cell r="B45" t="str">
            <v>李兰清</v>
          </cell>
          <cell r="C45" t="str">
            <v>352627195810091125</v>
          </cell>
          <cell r="D45">
            <v>18959085628</v>
          </cell>
          <cell r="E45" t="str">
            <v>水源</v>
          </cell>
          <cell r="F45">
            <v>6.66</v>
          </cell>
        </row>
        <row r="45">
          <cell r="J45">
            <v>39.96</v>
          </cell>
          <cell r="K45" t="str">
            <v>6221840509062608138</v>
          </cell>
          <cell r="L45" t="str">
            <v>连城县农村信用联社塘前信用社</v>
          </cell>
        </row>
        <row r="46">
          <cell r="A46" t="str">
            <v>40</v>
          </cell>
          <cell r="B46" t="str">
            <v>马志瑞</v>
          </cell>
          <cell r="C46" t="str">
            <v>352627196712231117</v>
          </cell>
          <cell r="D46">
            <v>15019743193</v>
          </cell>
          <cell r="E46" t="str">
            <v>水源</v>
          </cell>
          <cell r="F46">
            <v>4.23</v>
          </cell>
        </row>
        <row r="46">
          <cell r="J46">
            <v>25.38</v>
          </cell>
          <cell r="K46" t="str">
            <v>6221840509062608245</v>
          </cell>
          <cell r="L46" t="str">
            <v>连城县农村信用联社塘前信用社</v>
          </cell>
        </row>
        <row r="47">
          <cell r="A47" t="str">
            <v>41</v>
          </cell>
          <cell r="B47" t="str">
            <v>马泉福</v>
          </cell>
          <cell r="C47" t="str">
            <v>352627198004231115</v>
          </cell>
          <cell r="D47">
            <v>13489589115</v>
          </cell>
          <cell r="E47" t="str">
            <v>水源</v>
          </cell>
          <cell r="F47">
            <v>1.62</v>
          </cell>
        </row>
        <row r="47">
          <cell r="J47">
            <v>9.72</v>
          </cell>
          <cell r="K47" t="str">
            <v>6221840509062608385</v>
          </cell>
          <cell r="L47" t="str">
            <v>连城县农村信用联社塘前信用社</v>
          </cell>
        </row>
        <row r="48">
          <cell r="A48" t="str">
            <v>42</v>
          </cell>
          <cell r="B48" t="str">
            <v>马钟保</v>
          </cell>
          <cell r="C48" t="str">
            <v>352627196610061110</v>
          </cell>
          <cell r="D48">
            <v>19215976098</v>
          </cell>
          <cell r="E48" t="str">
            <v>水源</v>
          </cell>
          <cell r="F48">
            <v>2.88</v>
          </cell>
        </row>
        <row r="48">
          <cell r="J48">
            <v>17.28</v>
          </cell>
          <cell r="K48" t="str">
            <v>6230362509038217682</v>
          </cell>
          <cell r="L48" t="str">
            <v>连城县农村信用联社塘前信用社</v>
          </cell>
        </row>
        <row r="49">
          <cell r="A49" t="str">
            <v>43</v>
          </cell>
          <cell r="B49" t="str">
            <v>马松树</v>
          </cell>
          <cell r="C49" t="str">
            <v>352627195712161118</v>
          </cell>
          <cell r="D49" t="str">
            <v>18060917618</v>
          </cell>
          <cell r="E49" t="str">
            <v>水源</v>
          </cell>
          <cell r="F49">
            <v>6.57</v>
          </cell>
        </row>
        <row r="49">
          <cell r="J49">
            <v>39.42</v>
          </cell>
          <cell r="K49" t="str">
            <v>6221840509062608757</v>
          </cell>
          <cell r="L49" t="str">
            <v>连城县农村信用联社塘前信用社</v>
          </cell>
        </row>
        <row r="50">
          <cell r="A50" t="str">
            <v>44</v>
          </cell>
          <cell r="B50" t="str">
            <v>马强</v>
          </cell>
          <cell r="C50" t="str">
            <v>35262719790615111X</v>
          </cell>
          <cell r="D50">
            <v>15880377184</v>
          </cell>
          <cell r="E50" t="str">
            <v>水源</v>
          </cell>
          <cell r="F50">
            <v>4.68</v>
          </cell>
        </row>
        <row r="50">
          <cell r="J50">
            <v>28.08</v>
          </cell>
          <cell r="K50" t="str">
            <v>6221840509062609052</v>
          </cell>
          <cell r="L50" t="str">
            <v>连城县农村信用联社塘前信用社</v>
          </cell>
        </row>
        <row r="51">
          <cell r="A51" t="str">
            <v>45</v>
          </cell>
          <cell r="B51" t="str">
            <v>马明宗</v>
          </cell>
          <cell r="C51" t="str">
            <v>35262719610629111X</v>
          </cell>
          <cell r="D51">
            <v>19105978173</v>
          </cell>
          <cell r="E51" t="str">
            <v>水源</v>
          </cell>
          <cell r="F51">
            <v>1.17</v>
          </cell>
        </row>
        <row r="51">
          <cell r="J51">
            <v>7.02</v>
          </cell>
          <cell r="K51" t="str">
            <v>6221840509062608815</v>
          </cell>
          <cell r="L51" t="str">
            <v>连城县农村信用联社塘前信用社</v>
          </cell>
        </row>
        <row r="52">
          <cell r="A52" t="str">
            <v>46</v>
          </cell>
          <cell r="B52" t="str">
            <v>马玉兰</v>
          </cell>
          <cell r="C52" t="str">
            <v>352627195412181125</v>
          </cell>
          <cell r="D52">
            <v>13636516686</v>
          </cell>
          <cell r="E52" t="str">
            <v>水源</v>
          </cell>
          <cell r="F52">
            <v>3.51</v>
          </cell>
        </row>
        <row r="52">
          <cell r="J52">
            <v>21.06</v>
          </cell>
          <cell r="K52" t="str">
            <v>6221840509105263578</v>
          </cell>
          <cell r="L52" t="str">
            <v>连城县农村信用联社塘前信用社</v>
          </cell>
        </row>
        <row r="53">
          <cell r="A53" t="str">
            <v>47</v>
          </cell>
          <cell r="B53" t="str">
            <v>马汉杰</v>
          </cell>
          <cell r="C53" t="str">
            <v>352627196404261111</v>
          </cell>
          <cell r="D53">
            <v>15960294796</v>
          </cell>
          <cell r="E53" t="str">
            <v>水源</v>
          </cell>
          <cell r="F53">
            <v>8.01</v>
          </cell>
        </row>
        <row r="53">
          <cell r="J53">
            <v>48.06</v>
          </cell>
          <cell r="K53" t="str">
            <v>6221840509062608823</v>
          </cell>
          <cell r="L53" t="str">
            <v>连城县农村信用联社塘前信用社</v>
          </cell>
        </row>
        <row r="54">
          <cell r="A54" t="str">
            <v>48</v>
          </cell>
          <cell r="B54" t="str">
            <v>张小梅</v>
          </cell>
          <cell r="C54" t="str">
            <v>352627197811111123
</v>
          </cell>
          <cell r="D54">
            <v>18396315851</v>
          </cell>
          <cell r="E54" t="str">
            <v>水源</v>
          </cell>
          <cell r="F54">
            <v>0.63</v>
          </cell>
        </row>
        <row r="54">
          <cell r="J54">
            <v>3.78</v>
          </cell>
          <cell r="K54" t="str">
            <v>6230361109003214748</v>
          </cell>
          <cell r="L54" t="str">
            <v>连城县农村信用联社塘前信用社</v>
          </cell>
        </row>
        <row r="55">
          <cell r="A55" t="str">
            <v>49</v>
          </cell>
          <cell r="B55" t="str">
            <v>马秋生</v>
          </cell>
          <cell r="C55" t="str">
            <v>352627197509101135</v>
          </cell>
          <cell r="D55" t="str">
            <v>13799073368</v>
          </cell>
          <cell r="E55" t="str">
            <v>水源</v>
          </cell>
          <cell r="F55">
            <v>3.87</v>
          </cell>
        </row>
        <row r="55">
          <cell r="J55">
            <v>23.22</v>
          </cell>
          <cell r="K55" t="str">
            <v>6221840509062608989</v>
          </cell>
          <cell r="L55" t="str">
            <v>连城县农村信用联社塘前信用社</v>
          </cell>
        </row>
        <row r="56">
          <cell r="A56" t="str">
            <v>50</v>
          </cell>
          <cell r="B56" t="str">
            <v>马坤新</v>
          </cell>
          <cell r="C56" t="str">
            <v>352627196402101114</v>
          </cell>
          <cell r="D56">
            <v>18900277230</v>
          </cell>
          <cell r="E56" t="str">
            <v>水源</v>
          </cell>
          <cell r="F56">
            <v>7.38</v>
          </cell>
        </row>
        <row r="56">
          <cell r="J56">
            <v>44.28</v>
          </cell>
          <cell r="K56" t="str">
            <v>6221840509062608831</v>
          </cell>
          <cell r="L56" t="str">
            <v>连城县农村信用联社塘前信用社</v>
          </cell>
        </row>
        <row r="57">
          <cell r="A57" t="str">
            <v>51</v>
          </cell>
          <cell r="B57" t="str">
            <v>马锡华</v>
          </cell>
          <cell r="C57" t="str">
            <v>352627197112121138</v>
          </cell>
          <cell r="D57">
            <v>15807547808</v>
          </cell>
          <cell r="E57" t="str">
            <v>水源</v>
          </cell>
          <cell r="F57">
            <v>1.17</v>
          </cell>
        </row>
        <row r="57">
          <cell r="J57">
            <v>7.02</v>
          </cell>
          <cell r="K57" t="str">
            <v>6221840509062608955</v>
          </cell>
          <cell r="L57" t="str">
            <v>连城县农村信用联社塘前信用社</v>
          </cell>
        </row>
        <row r="58">
          <cell r="A58" t="str">
            <v>52</v>
          </cell>
          <cell r="B58" t="str">
            <v>马庆河</v>
          </cell>
          <cell r="C58" t="str">
            <v>352627195502261110</v>
          </cell>
          <cell r="D58">
            <v>17396528763</v>
          </cell>
          <cell r="E58" t="str">
            <v>水源</v>
          </cell>
          <cell r="F58">
            <v>3.51</v>
          </cell>
        </row>
        <row r="58">
          <cell r="J58">
            <v>21.06</v>
          </cell>
          <cell r="K58" t="str">
            <v>6221840509062608732</v>
          </cell>
          <cell r="L58" t="str">
            <v>连城县农村信用联社塘前信用社</v>
          </cell>
        </row>
        <row r="59">
          <cell r="A59" t="str">
            <v>53</v>
          </cell>
          <cell r="B59" t="str">
            <v>马宗照</v>
          </cell>
          <cell r="C59" t="str">
            <v>352627195211251115</v>
          </cell>
          <cell r="D59">
            <v>18950854019</v>
          </cell>
          <cell r="E59" t="str">
            <v>水源</v>
          </cell>
          <cell r="F59">
            <v>13.68</v>
          </cell>
        </row>
        <row r="59">
          <cell r="J59">
            <v>82.08</v>
          </cell>
          <cell r="K59" t="str">
            <v>6221840509062608716</v>
          </cell>
          <cell r="L59" t="str">
            <v>连城县农村信用联社塘前信用社</v>
          </cell>
        </row>
        <row r="60">
          <cell r="A60" t="str">
            <v>54</v>
          </cell>
          <cell r="B60" t="str">
            <v>罗金群</v>
          </cell>
          <cell r="C60" t="str">
            <v>352627194911111127</v>
          </cell>
          <cell r="D60">
            <v>13375083111</v>
          </cell>
          <cell r="E60" t="str">
            <v>水源</v>
          </cell>
          <cell r="F60">
            <v>3.87</v>
          </cell>
        </row>
        <row r="60">
          <cell r="J60">
            <v>23.22</v>
          </cell>
          <cell r="K60" t="str">
            <v>6221840509062608682</v>
          </cell>
          <cell r="L60" t="str">
            <v>连城县农村信用联社塘前信用社</v>
          </cell>
        </row>
        <row r="61">
          <cell r="A61" t="str">
            <v>55</v>
          </cell>
          <cell r="B61" t="str">
            <v>马坤福</v>
          </cell>
          <cell r="C61" t="str">
            <v>352627196606041117</v>
          </cell>
          <cell r="D61">
            <v>15859255491</v>
          </cell>
          <cell r="E61" t="str">
            <v>水源</v>
          </cell>
          <cell r="F61">
            <v>2.34</v>
          </cell>
        </row>
        <row r="61">
          <cell r="J61">
            <v>14.04</v>
          </cell>
          <cell r="K61" t="str">
            <v>6230361109023942351</v>
          </cell>
          <cell r="L61" t="str">
            <v>连城县农村信用联社塘前信用社</v>
          </cell>
        </row>
        <row r="62">
          <cell r="A62" t="str">
            <v>56</v>
          </cell>
          <cell r="B62" t="str">
            <v>马泉源</v>
          </cell>
          <cell r="C62" t="str">
            <v>35262719580618111X</v>
          </cell>
          <cell r="D62">
            <v>13860193013</v>
          </cell>
          <cell r="E62" t="str">
            <v>水源</v>
          </cell>
          <cell r="F62">
            <v>4.05</v>
          </cell>
        </row>
        <row r="62">
          <cell r="J62">
            <v>24.3</v>
          </cell>
          <cell r="K62" t="str">
            <v>6221840509062608799</v>
          </cell>
          <cell r="L62" t="str">
            <v>连城县农村信用联社塘前信用社</v>
          </cell>
        </row>
        <row r="63">
          <cell r="A63" t="str">
            <v>57</v>
          </cell>
          <cell r="B63" t="str">
            <v>马世杰</v>
          </cell>
          <cell r="C63" t="str">
            <v>352627196312171119</v>
          </cell>
          <cell r="D63" t="str">
            <v>13950857973</v>
          </cell>
          <cell r="E63" t="str">
            <v>水源</v>
          </cell>
          <cell r="F63">
            <v>5.49</v>
          </cell>
        </row>
        <row r="63">
          <cell r="J63">
            <v>32.94</v>
          </cell>
          <cell r="K63" t="str">
            <v>6221840509062608864</v>
          </cell>
          <cell r="L63" t="str">
            <v>连城县农村信用联社塘前信用社</v>
          </cell>
        </row>
        <row r="64">
          <cell r="A64" t="str">
            <v>58</v>
          </cell>
          <cell r="B64" t="str">
            <v>马庆先</v>
          </cell>
          <cell r="C64" t="str">
            <v>352627195102071115</v>
          </cell>
          <cell r="D64">
            <v>18350452476</v>
          </cell>
          <cell r="E64" t="str">
            <v>水源</v>
          </cell>
          <cell r="F64">
            <v>4.23</v>
          </cell>
        </row>
        <row r="64">
          <cell r="J64">
            <v>25.38</v>
          </cell>
          <cell r="K64" t="str">
            <v>6221840509105263560</v>
          </cell>
          <cell r="L64" t="str">
            <v>连城县农村信用联社塘前信用社</v>
          </cell>
        </row>
        <row r="65">
          <cell r="A65" t="str">
            <v>59</v>
          </cell>
          <cell r="B65" t="str">
            <v>张立梅</v>
          </cell>
          <cell r="C65" t="str">
            <v>352627196610261120</v>
          </cell>
          <cell r="D65">
            <v>18250035371</v>
          </cell>
          <cell r="E65" t="str">
            <v>水源</v>
          </cell>
          <cell r="F65">
            <v>4.5</v>
          </cell>
        </row>
        <row r="65">
          <cell r="J65">
            <v>27</v>
          </cell>
          <cell r="K65" t="str">
            <v>6221840509062608898</v>
          </cell>
          <cell r="L65" t="str">
            <v>连城县农村信用联社塘前信用社</v>
          </cell>
        </row>
        <row r="66">
          <cell r="A66" t="str">
            <v>60</v>
          </cell>
          <cell r="B66" t="str">
            <v>马玉波</v>
          </cell>
          <cell r="C66" t="str">
            <v>35262719690112111X</v>
          </cell>
          <cell r="D66">
            <v>13616922977</v>
          </cell>
          <cell r="E66" t="str">
            <v>水源</v>
          </cell>
          <cell r="F66">
            <v>4.68</v>
          </cell>
        </row>
        <row r="66">
          <cell r="J66">
            <v>28.08</v>
          </cell>
          <cell r="K66" t="str">
            <v>6221840509062608930</v>
          </cell>
          <cell r="L66" t="str">
            <v>连城县农村信用联社塘前信用社</v>
          </cell>
        </row>
        <row r="67">
          <cell r="A67" t="str">
            <v>61</v>
          </cell>
          <cell r="B67" t="str">
            <v>马良</v>
          </cell>
          <cell r="C67" t="str">
            <v>35262719640801111X</v>
          </cell>
          <cell r="D67">
            <v>13599334670</v>
          </cell>
          <cell r="E67" t="str">
            <v>水源</v>
          </cell>
          <cell r="F67">
            <v>5.67</v>
          </cell>
        </row>
        <row r="67">
          <cell r="J67">
            <v>34.02</v>
          </cell>
          <cell r="K67" t="str">
            <v>6221840509062608856</v>
          </cell>
          <cell r="L67" t="str">
            <v>连城县农村信用联社塘前信用社</v>
          </cell>
        </row>
        <row r="68">
          <cell r="A68" t="str">
            <v>62</v>
          </cell>
          <cell r="B68" t="str">
            <v>马飞</v>
          </cell>
          <cell r="C68" t="str">
            <v>352627197406301134</v>
          </cell>
          <cell r="D68">
            <v>13799093142</v>
          </cell>
          <cell r="E68" t="str">
            <v>水源</v>
          </cell>
          <cell r="F68">
            <v>2.79</v>
          </cell>
        </row>
        <row r="68">
          <cell r="J68">
            <v>16.74</v>
          </cell>
          <cell r="K68" t="str">
            <v>9090824010100100028778</v>
          </cell>
          <cell r="L68" t="str">
            <v>连城县农村信用联社塘前信用社</v>
          </cell>
        </row>
        <row r="69">
          <cell r="A69" t="str">
            <v>63</v>
          </cell>
          <cell r="B69" t="str">
            <v>马志春</v>
          </cell>
          <cell r="C69" t="str">
            <v>352627195510191116</v>
          </cell>
          <cell r="D69">
            <v>18912979021</v>
          </cell>
          <cell r="E69" t="str">
            <v>水源</v>
          </cell>
          <cell r="F69">
            <v>11.34</v>
          </cell>
        </row>
        <row r="69">
          <cell r="J69">
            <v>68.04</v>
          </cell>
          <cell r="K69" t="str">
            <v>6221840509062608765</v>
          </cell>
          <cell r="L69" t="str">
            <v>连城县农村信用联社塘前信用社</v>
          </cell>
        </row>
        <row r="70">
          <cell r="A70" t="str">
            <v>64</v>
          </cell>
          <cell r="B70" t="str">
            <v>马树林</v>
          </cell>
          <cell r="C70" t="str">
            <v>352627197304161118</v>
          </cell>
          <cell r="D70">
            <v>13609927703</v>
          </cell>
          <cell r="E70" t="str">
            <v>水源</v>
          </cell>
          <cell r="F70">
            <v>3.06</v>
          </cell>
        </row>
        <row r="70">
          <cell r="J70">
            <v>18.36</v>
          </cell>
          <cell r="K70" t="str">
            <v>6221840509062608997</v>
          </cell>
          <cell r="L70" t="str">
            <v>连城县农村信用联社塘前信用社</v>
          </cell>
        </row>
        <row r="71">
          <cell r="A71" t="str">
            <v>65</v>
          </cell>
          <cell r="B71" t="str">
            <v>马长文</v>
          </cell>
          <cell r="C71" t="str">
            <v>35262719390611111X</v>
          </cell>
          <cell r="D71" t="str">
            <v>05978963525</v>
          </cell>
          <cell r="E71" t="str">
            <v>水源</v>
          </cell>
          <cell r="F71">
            <v>3.87</v>
          </cell>
        </row>
        <row r="71">
          <cell r="J71">
            <v>23.22</v>
          </cell>
          <cell r="K71" t="str">
            <v>6221840509062608674</v>
          </cell>
          <cell r="L71" t="str">
            <v>连城县农村信用联社塘前信用社</v>
          </cell>
        </row>
        <row r="72">
          <cell r="A72" t="str">
            <v>66</v>
          </cell>
          <cell r="B72" t="str">
            <v>马德健</v>
          </cell>
          <cell r="C72" t="str">
            <v>352627196205191114</v>
          </cell>
          <cell r="D72">
            <v>13328775583</v>
          </cell>
          <cell r="E72" t="str">
            <v>水源</v>
          </cell>
          <cell r="F72">
            <v>4.14</v>
          </cell>
        </row>
        <row r="72">
          <cell r="J72">
            <v>24.84</v>
          </cell>
          <cell r="K72" t="str">
            <v>6221840509062608773</v>
          </cell>
          <cell r="L72" t="str">
            <v>连城县农村信用联社塘前信用社</v>
          </cell>
        </row>
        <row r="73">
          <cell r="A73" t="str">
            <v>67</v>
          </cell>
          <cell r="B73" t="str">
            <v>马志德</v>
          </cell>
          <cell r="C73" t="str">
            <v>352627197105191111</v>
          </cell>
          <cell r="D73">
            <v>18959088848</v>
          </cell>
          <cell r="E73" t="str">
            <v>水源</v>
          </cell>
          <cell r="F73">
            <v>2.88</v>
          </cell>
        </row>
        <row r="73">
          <cell r="J73">
            <v>17.28</v>
          </cell>
          <cell r="K73" t="str">
            <v>6221840509062608963</v>
          </cell>
          <cell r="L73" t="str">
            <v>连城县农村信用联社塘前信用社</v>
          </cell>
        </row>
        <row r="74">
          <cell r="A74" t="str">
            <v>68</v>
          </cell>
          <cell r="B74" t="str">
            <v>罗雨群</v>
          </cell>
          <cell r="C74" t="str">
            <v>352627196104051120</v>
          </cell>
          <cell r="D74">
            <v>13313999910</v>
          </cell>
          <cell r="E74" t="str">
            <v>水源</v>
          </cell>
          <cell r="F74">
            <v>3.51</v>
          </cell>
        </row>
        <row r="74">
          <cell r="J74">
            <v>21.06</v>
          </cell>
          <cell r="K74" t="str">
            <v>6221840509062608781</v>
          </cell>
          <cell r="L74" t="str">
            <v>连城县农村信用联社塘前信用社</v>
          </cell>
        </row>
        <row r="75">
          <cell r="A75" t="str">
            <v>69</v>
          </cell>
          <cell r="B75" t="str">
            <v>马永祥</v>
          </cell>
          <cell r="C75" t="str">
            <v>352627194912121116</v>
          </cell>
          <cell r="D75">
            <v>18521076688</v>
          </cell>
          <cell r="E75" t="str">
            <v>水源</v>
          </cell>
          <cell r="F75">
            <v>4.41</v>
          </cell>
        </row>
        <row r="75">
          <cell r="J75">
            <v>26.46</v>
          </cell>
          <cell r="K75" t="str">
            <v>6221840509091630798</v>
          </cell>
          <cell r="L75" t="str">
            <v>连城县农村信用联社塘前信用社</v>
          </cell>
        </row>
        <row r="76">
          <cell r="A76" t="str">
            <v>70</v>
          </cell>
          <cell r="B76" t="str">
            <v>马庆章</v>
          </cell>
          <cell r="C76" t="str">
            <v>352627194703161111</v>
          </cell>
          <cell r="D76">
            <v>15989733877</v>
          </cell>
          <cell r="E76" t="str">
            <v>水源</v>
          </cell>
          <cell r="F76">
            <v>5.13</v>
          </cell>
        </row>
        <row r="76">
          <cell r="J76">
            <v>30.78</v>
          </cell>
          <cell r="K76" t="str">
            <v>9090824010100100028821</v>
          </cell>
          <cell r="L76" t="str">
            <v>连城县农村信用联社塘前信用社</v>
          </cell>
        </row>
        <row r="77">
          <cell r="A77" t="str">
            <v>71</v>
          </cell>
          <cell r="B77" t="str">
            <v>马火华</v>
          </cell>
          <cell r="C77" t="str">
            <v>352627197312041175</v>
          </cell>
          <cell r="D77" t="str">
            <v>18959042860</v>
          </cell>
          <cell r="E77" t="str">
            <v>水源</v>
          </cell>
          <cell r="F77">
            <v>2.88</v>
          </cell>
        </row>
        <row r="77">
          <cell r="J77">
            <v>17.28</v>
          </cell>
          <cell r="K77" t="str">
            <v>6221840509062609847</v>
          </cell>
          <cell r="L77" t="str">
            <v>连城县农村信用联社塘前信用社</v>
          </cell>
        </row>
        <row r="78">
          <cell r="A78" t="str">
            <v>72</v>
          </cell>
          <cell r="B78" t="str">
            <v>罗秋辉</v>
          </cell>
          <cell r="C78" t="str">
            <v>350825198312291116</v>
          </cell>
          <cell r="D78" t="str">
            <v>13559967919</v>
          </cell>
          <cell r="E78" t="str">
            <v>水源</v>
          </cell>
          <cell r="F78">
            <v>8.55</v>
          </cell>
        </row>
        <row r="78">
          <cell r="J78">
            <v>51.3</v>
          </cell>
          <cell r="K78" t="str">
            <v>6221840509062609177</v>
          </cell>
          <cell r="L78" t="str">
            <v>连城县农村信用联社塘前信用社</v>
          </cell>
        </row>
        <row r="79">
          <cell r="A79" t="str">
            <v>73</v>
          </cell>
          <cell r="B79" t="str">
            <v>马永波</v>
          </cell>
          <cell r="C79" t="str">
            <v>352627196503201130</v>
          </cell>
          <cell r="D79">
            <v>17359385501</v>
          </cell>
          <cell r="E79" t="str">
            <v>水源</v>
          </cell>
          <cell r="F79">
            <v>6.93</v>
          </cell>
        </row>
        <row r="79">
          <cell r="J79">
            <v>41.58</v>
          </cell>
          <cell r="K79" t="str">
            <v>6221840509062609664</v>
          </cell>
          <cell r="L79" t="str">
            <v>连城县农村信用联社塘前信用社</v>
          </cell>
        </row>
        <row r="80">
          <cell r="A80" t="str">
            <v>74</v>
          </cell>
          <cell r="B80" t="str">
            <v>马永涛</v>
          </cell>
          <cell r="C80" t="str">
            <v>352627194502261116</v>
          </cell>
          <cell r="D80" t="str">
            <v>05978963531</v>
          </cell>
          <cell r="E80" t="str">
            <v>水源</v>
          </cell>
          <cell r="F80">
            <v>5.85</v>
          </cell>
        </row>
        <row r="80">
          <cell r="J80">
            <v>35.1</v>
          </cell>
          <cell r="K80" t="str">
            <v>6221840509062609466</v>
          </cell>
          <cell r="L80" t="str">
            <v>连城县农村信用联社塘前信用社</v>
          </cell>
        </row>
        <row r="81">
          <cell r="A81" t="str">
            <v>75</v>
          </cell>
          <cell r="B81" t="str">
            <v>马华锋</v>
          </cell>
          <cell r="C81" t="str">
            <v>352627196810201114</v>
          </cell>
          <cell r="D81">
            <v>18521039328</v>
          </cell>
          <cell r="E81" t="str">
            <v>水源</v>
          </cell>
          <cell r="F81">
            <v>4.77</v>
          </cell>
        </row>
        <row r="81">
          <cell r="J81">
            <v>28.62</v>
          </cell>
          <cell r="K81" t="str">
            <v>6221840509062609805</v>
          </cell>
          <cell r="L81" t="str">
            <v>连城县农村信用联社塘前信用社</v>
          </cell>
        </row>
        <row r="82">
          <cell r="A82" t="str">
            <v>76</v>
          </cell>
          <cell r="B82" t="str">
            <v>马建杰</v>
          </cell>
          <cell r="C82" t="str">
            <v>352627196702161119</v>
          </cell>
          <cell r="D82" t="str">
            <v>15959736649</v>
          </cell>
          <cell r="E82" t="str">
            <v>水源</v>
          </cell>
          <cell r="F82">
            <v>2.61</v>
          </cell>
        </row>
        <row r="82">
          <cell r="J82">
            <v>15.66</v>
          </cell>
          <cell r="K82" t="str">
            <v>6221840509091630780</v>
          </cell>
          <cell r="L82" t="str">
            <v>连城县农村信用联社塘前信用社</v>
          </cell>
        </row>
        <row r="83">
          <cell r="A83" t="str">
            <v>77</v>
          </cell>
          <cell r="B83" t="str">
            <v>马永春</v>
          </cell>
          <cell r="C83" t="str">
            <v>352627195605191119</v>
          </cell>
          <cell r="D83" t="str">
            <v>13616929814</v>
          </cell>
          <cell r="E83" t="str">
            <v>水源</v>
          </cell>
          <cell r="F83">
            <v>7.38</v>
          </cell>
        </row>
        <row r="83">
          <cell r="J83">
            <v>44.28</v>
          </cell>
          <cell r="K83" t="str">
            <v>6221840509062609524</v>
          </cell>
          <cell r="L83" t="str">
            <v>连城县农村信用联社塘前信用社</v>
          </cell>
        </row>
        <row r="84">
          <cell r="A84" t="str">
            <v>78</v>
          </cell>
          <cell r="B84" t="str">
            <v>罗秋富</v>
          </cell>
          <cell r="C84" t="str">
            <v>35082519840624111X</v>
          </cell>
          <cell r="D84">
            <v>18030188162</v>
          </cell>
          <cell r="E84" t="str">
            <v>水源</v>
          </cell>
          <cell r="F84">
            <v>3.51</v>
          </cell>
        </row>
        <row r="84">
          <cell r="J84">
            <v>21.06</v>
          </cell>
          <cell r="K84" t="str">
            <v>6221272702009465699</v>
          </cell>
          <cell r="L84" t="str">
            <v>连城县农村信用联社塘前信用社</v>
          </cell>
        </row>
        <row r="85">
          <cell r="A85" t="str">
            <v>79</v>
          </cell>
          <cell r="B85" t="str">
            <v>马永和</v>
          </cell>
          <cell r="C85" t="str">
            <v>352627195802091117</v>
          </cell>
          <cell r="D85">
            <v>18959084289</v>
          </cell>
          <cell r="E85" t="str">
            <v>水源</v>
          </cell>
          <cell r="F85">
            <v>5.49</v>
          </cell>
        </row>
        <row r="85">
          <cell r="J85">
            <v>32.94</v>
          </cell>
          <cell r="K85" t="str">
            <v>6221840509062609557</v>
          </cell>
          <cell r="L85" t="str">
            <v>连城县农村信用联社塘前信用社</v>
          </cell>
        </row>
        <row r="86">
          <cell r="A86" t="str">
            <v>80</v>
          </cell>
          <cell r="B86" t="str">
            <v>罗金应</v>
          </cell>
          <cell r="C86" t="str">
            <v>352627195811251119</v>
          </cell>
          <cell r="D86">
            <v>13859559171</v>
          </cell>
          <cell r="E86" t="str">
            <v>水源</v>
          </cell>
          <cell r="F86">
            <v>3.15</v>
          </cell>
        </row>
        <row r="86">
          <cell r="J86">
            <v>18.9</v>
          </cell>
          <cell r="K86" t="str">
            <v>6221840509083876722</v>
          </cell>
          <cell r="L86" t="str">
            <v>连城县农村信用联社塘前信用社</v>
          </cell>
        </row>
        <row r="87">
          <cell r="A87" t="str">
            <v>81</v>
          </cell>
          <cell r="B87" t="str">
            <v>罗辉焕</v>
          </cell>
          <cell r="C87" t="str">
            <v>352627195908151114</v>
          </cell>
          <cell r="D87">
            <v>13959092683</v>
          </cell>
          <cell r="E87" t="str">
            <v>水源</v>
          </cell>
          <cell r="F87">
            <v>4.77</v>
          </cell>
        </row>
        <row r="87">
          <cell r="J87">
            <v>28.62</v>
          </cell>
          <cell r="K87" t="str">
            <v>6221840509062609615</v>
          </cell>
          <cell r="L87" t="str">
            <v>连城县农村信用联社塘前信用社</v>
          </cell>
        </row>
        <row r="88">
          <cell r="A88" t="str">
            <v>82</v>
          </cell>
          <cell r="B88" t="str">
            <v>马志平</v>
          </cell>
          <cell r="C88" t="str">
            <v>352627196609021111</v>
          </cell>
          <cell r="D88" t="str">
            <v>13055978189</v>
          </cell>
          <cell r="E88" t="str">
            <v>水源</v>
          </cell>
          <cell r="F88">
            <v>3.6</v>
          </cell>
        </row>
        <row r="88">
          <cell r="J88">
            <v>21.6</v>
          </cell>
          <cell r="K88" t="str">
            <v>6221840509062609789</v>
          </cell>
          <cell r="L88" t="str">
            <v>连城县农村信用联社塘前信用社</v>
          </cell>
        </row>
        <row r="89">
          <cell r="A89" t="str">
            <v>83</v>
          </cell>
          <cell r="B89" t="str">
            <v>马骅</v>
          </cell>
          <cell r="C89" t="str">
            <v>35262719640123111X</v>
          </cell>
          <cell r="D89">
            <v>13459881439</v>
          </cell>
          <cell r="E89" t="str">
            <v>水源</v>
          </cell>
          <cell r="F89">
            <v>4.77</v>
          </cell>
        </row>
        <row r="89">
          <cell r="J89">
            <v>28.62</v>
          </cell>
          <cell r="K89" t="str">
            <v>6221840509062609656</v>
          </cell>
          <cell r="L89" t="str">
            <v>连城县农村信用联社塘前信用社</v>
          </cell>
        </row>
        <row r="90">
          <cell r="A90" t="str">
            <v>84</v>
          </cell>
          <cell r="B90" t="str">
            <v>马华杰</v>
          </cell>
          <cell r="C90" t="str">
            <v>352627196408131111</v>
          </cell>
          <cell r="D90" t="str">
            <v>13616928479</v>
          </cell>
          <cell r="E90" t="str">
            <v>水源</v>
          </cell>
          <cell r="F90">
            <v>4.86</v>
          </cell>
        </row>
        <row r="90">
          <cell r="J90">
            <v>29.16</v>
          </cell>
          <cell r="K90" t="str">
            <v>6221840509062609714</v>
          </cell>
          <cell r="L90" t="str">
            <v>连城县农村信用联社塘前信用社</v>
          </cell>
        </row>
        <row r="91">
          <cell r="A91" t="str">
            <v>85</v>
          </cell>
          <cell r="B91" t="str">
            <v>马永亮</v>
          </cell>
          <cell r="C91" t="str">
            <v>352627195912181113</v>
          </cell>
          <cell r="D91" t="str">
            <v>13850661422</v>
          </cell>
          <cell r="E91" t="str">
            <v>水源</v>
          </cell>
          <cell r="F91">
            <v>8.46</v>
          </cell>
        </row>
        <row r="91">
          <cell r="J91">
            <v>50.76</v>
          </cell>
          <cell r="K91" t="str">
            <v>6221840509062609581</v>
          </cell>
          <cell r="L91" t="str">
            <v>连城县农村信用联社塘前信用社</v>
          </cell>
        </row>
        <row r="92">
          <cell r="A92" t="str">
            <v>86</v>
          </cell>
          <cell r="B92" t="str">
            <v>马永光</v>
          </cell>
          <cell r="C92" t="str">
            <v>352627196312151118</v>
          </cell>
          <cell r="D92" t="str">
            <v>15160684838</v>
          </cell>
          <cell r="E92" t="str">
            <v>水源</v>
          </cell>
          <cell r="F92">
            <v>3.96</v>
          </cell>
        </row>
        <row r="92">
          <cell r="J92">
            <v>23.76</v>
          </cell>
          <cell r="K92" t="str">
            <v>6221840509062609680</v>
          </cell>
          <cell r="L92" t="str">
            <v>连城县农村信用联社塘前信用社</v>
          </cell>
        </row>
        <row r="93">
          <cell r="A93" t="str">
            <v>87</v>
          </cell>
          <cell r="B93" t="str">
            <v>罗生茂</v>
          </cell>
          <cell r="C93" t="str">
            <v>352627194810090099</v>
          </cell>
          <cell r="D93">
            <v>15345081186</v>
          </cell>
          <cell r="E93" t="str">
            <v>水源</v>
          </cell>
          <cell r="F93">
            <v>2.88</v>
          </cell>
        </row>
        <row r="93">
          <cell r="J93">
            <v>17.28</v>
          </cell>
          <cell r="K93" t="str">
            <v>6221840509062609490</v>
          </cell>
          <cell r="L93" t="str">
            <v>连城县农村信用联社塘前信用社</v>
          </cell>
        </row>
        <row r="94">
          <cell r="A94" t="str">
            <v>88</v>
          </cell>
          <cell r="B94" t="str">
            <v>罗炳昌</v>
          </cell>
          <cell r="C94" t="str">
            <v>352627195202191114</v>
          </cell>
          <cell r="D94">
            <v>13850626956</v>
          </cell>
          <cell r="E94" t="str">
            <v>水源</v>
          </cell>
          <cell r="F94">
            <v>2.34</v>
          </cell>
        </row>
        <row r="94">
          <cell r="J94">
            <v>14.04</v>
          </cell>
          <cell r="K94" t="str">
            <v>6221840509062609508</v>
          </cell>
          <cell r="L94" t="str">
            <v>连城县农村信用联社塘前信用社</v>
          </cell>
        </row>
        <row r="95">
          <cell r="A95" t="str">
            <v>89</v>
          </cell>
          <cell r="B95" t="str">
            <v>马永彪</v>
          </cell>
          <cell r="C95" t="str">
            <v>35262719760402115X</v>
          </cell>
          <cell r="D95">
            <v>13799950600</v>
          </cell>
          <cell r="E95" t="str">
            <v>水源</v>
          </cell>
          <cell r="F95">
            <v>5.85</v>
          </cell>
        </row>
        <row r="95">
          <cell r="J95">
            <v>35.1</v>
          </cell>
          <cell r="K95" t="str">
            <v>6221840509062609862</v>
          </cell>
          <cell r="L95" t="str">
            <v>连城县农村信用联社塘前信用社</v>
          </cell>
        </row>
        <row r="96">
          <cell r="A96" t="str">
            <v>90</v>
          </cell>
          <cell r="B96" t="str">
            <v>马水波</v>
          </cell>
          <cell r="C96" t="str">
            <v>352627196808041115</v>
          </cell>
          <cell r="D96">
            <v>18054991490</v>
          </cell>
          <cell r="E96" t="str">
            <v>水源</v>
          </cell>
          <cell r="F96">
            <v>3.87</v>
          </cell>
        </row>
        <row r="96">
          <cell r="J96">
            <v>23.22</v>
          </cell>
          <cell r="K96" t="str">
            <v>6230362509001332989</v>
          </cell>
          <cell r="L96" t="str">
            <v>连城县农村信用联社塘前信用社</v>
          </cell>
        </row>
        <row r="97">
          <cell r="A97" t="str">
            <v>91</v>
          </cell>
          <cell r="B97" t="str">
            <v>马智雕</v>
          </cell>
          <cell r="C97" t="str">
            <v>350825199611021110</v>
          </cell>
          <cell r="D97" t="str">
            <v>19905977965</v>
          </cell>
          <cell r="E97" t="str">
            <v>水源</v>
          </cell>
          <cell r="F97">
            <v>5.58</v>
          </cell>
        </row>
        <row r="97">
          <cell r="J97">
            <v>33.48</v>
          </cell>
          <cell r="K97" t="str">
            <v>6230361109068431682</v>
          </cell>
          <cell r="L97" t="str">
            <v>连城县农村信用联社塘前信用社</v>
          </cell>
        </row>
        <row r="98">
          <cell r="A98" t="str">
            <v>92</v>
          </cell>
          <cell r="B98" t="str">
            <v>马永德</v>
          </cell>
          <cell r="C98" t="str">
            <v>352627196004181112</v>
          </cell>
          <cell r="D98">
            <v>13375083878</v>
          </cell>
          <cell r="E98" t="str">
            <v>水源</v>
          </cell>
          <cell r="F98">
            <v>8.19</v>
          </cell>
        </row>
        <row r="98">
          <cell r="J98">
            <v>49.14</v>
          </cell>
          <cell r="K98" t="str">
            <v>6221840509062609599</v>
          </cell>
          <cell r="L98" t="str">
            <v>连城县农村信用联社塘前信用社</v>
          </cell>
        </row>
        <row r="99">
          <cell r="A99" t="str">
            <v>93</v>
          </cell>
          <cell r="B99" t="str">
            <v>马志彪</v>
          </cell>
          <cell r="C99" t="str">
            <v>352627196307121133</v>
          </cell>
          <cell r="D99" t="str">
            <v>13685991928</v>
          </cell>
          <cell r="E99" t="str">
            <v>水源</v>
          </cell>
          <cell r="F99">
            <v>4.77</v>
          </cell>
        </row>
        <row r="99">
          <cell r="J99">
            <v>28.62</v>
          </cell>
          <cell r="K99" t="str">
            <v>6221840509062609631</v>
          </cell>
          <cell r="L99" t="str">
            <v>连城县农村信用联社塘前信用社</v>
          </cell>
        </row>
        <row r="100">
          <cell r="A100" t="str">
            <v>94</v>
          </cell>
          <cell r="B100" t="str">
            <v>罗钦华</v>
          </cell>
          <cell r="C100" t="str">
            <v>352627196703251116</v>
          </cell>
          <cell r="D100" t="str">
            <v>18959031265</v>
          </cell>
          <cell r="E100" t="str">
            <v>水源</v>
          </cell>
          <cell r="F100">
            <v>4.95</v>
          </cell>
        </row>
        <row r="100">
          <cell r="J100">
            <v>29.7</v>
          </cell>
          <cell r="K100" t="str">
            <v>6221840509062610290</v>
          </cell>
          <cell r="L100" t="str">
            <v>连城县农村信用联社塘前信用社</v>
          </cell>
        </row>
        <row r="101">
          <cell r="A101" t="str">
            <v>95</v>
          </cell>
          <cell r="B101" t="str">
            <v>罗兴裕</v>
          </cell>
          <cell r="C101" t="str">
            <v>352627196106251118</v>
          </cell>
          <cell r="D101">
            <v>18046069131</v>
          </cell>
          <cell r="E101" t="str">
            <v>水源</v>
          </cell>
          <cell r="F101">
            <v>5.49</v>
          </cell>
        </row>
        <row r="101">
          <cell r="J101">
            <v>32.94</v>
          </cell>
          <cell r="K101" t="str">
            <v>6221840509083876771</v>
          </cell>
          <cell r="L101" t="str">
            <v>连城县农村信用联社塘前信用社</v>
          </cell>
        </row>
        <row r="102">
          <cell r="A102" t="str">
            <v>96</v>
          </cell>
          <cell r="B102" t="str">
            <v>罗柏翠</v>
          </cell>
          <cell r="C102" t="str">
            <v>352627195811301112</v>
          </cell>
          <cell r="D102">
            <v>15080228069</v>
          </cell>
          <cell r="E102" t="str">
            <v>水源</v>
          </cell>
          <cell r="F102">
            <v>6.03</v>
          </cell>
        </row>
        <row r="102">
          <cell r="J102">
            <v>36.18</v>
          </cell>
          <cell r="K102" t="str">
            <v>6221840509062610183</v>
          </cell>
          <cell r="L102" t="str">
            <v>连城县农村信用联社塘前信用社</v>
          </cell>
        </row>
        <row r="103">
          <cell r="A103" t="str">
            <v>97</v>
          </cell>
          <cell r="B103" t="str">
            <v>罗善良</v>
          </cell>
          <cell r="C103" t="str">
            <v>352627197404021112</v>
          </cell>
          <cell r="D103">
            <v>13459713024</v>
          </cell>
          <cell r="E103" t="str">
            <v>水源</v>
          </cell>
          <cell r="F103">
            <v>15.84</v>
          </cell>
        </row>
        <row r="103">
          <cell r="J103">
            <v>95.04</v>
          </cell>
          <cell r="K103" t="str">
            <v>6221840509062610423</v>
          </cell>
          <cell r="L103" t="str">
            <v>连城县农村信用联社塘前信用社</v>
          </cell>
        </row>
        <row r="104">
          <cell r="A104" t="str">
            <v>98</v>
          </cell>
          <cell r="B104" t="str">
            <v>罗天佑</v>
          </cell>
          <cell r="C104" t="str">
            <v>352627196510201112</v>
          </cell>
          <cell r="D104">
            <v>15880622389</v>
          </cell>
          <cell r="E104" t="str">
            <v>水源</v>
          </cell>
          <cell r="F104">
            <v>4.77</v>
          </cell>
        </row>
        <row r="104">
          <cell r="J104">
            <v>28.62</v>
          </cell>
          <cell r="K104" t="str">
            <v>6221840509062610324</v>
          </cell>
          <cell r="L104" t="str">
            <v>连城县农村信用联社塘前信用社</v>
          </cell>
        </row>
        <row r="105">
          <cell r="A105" t="str">
            <v>99</v>
          </cell>
          <cell r="B105" t="str">
            <v>罗善昌</v>
          </cell>
          <cell r="C105" t="str">
            <v>352627195912301111</v>
          </cell>
          <cell r="D105" t="str">
            <v>15860120915</v>
          </cell>
          <cell r="E105" t="str">
            <v>水源</v>
          </cell>
          <cell r="F105">
            <v>5.31</v>
          </cell>
        </row>
        <row r="105">
          <cell r="J105">
            <v>31.86</v>
          </cell>
          <cell r="K105" t="str">
            <v>6221840509062610175</v>
          </cell>
          <cell r="L105" t="str">
            <v>连城县农村信用联社塘前信用社</v>
          </cell>
        </row>
        <row r="106">
          <cell r="A106" t="str">
            <v>100</v>
          </cell>
          <cell r="B106" t="str">
            <v>罗善祥</v>
          </cell>
          <cell r="C106" t="str">
            <v>352627197011231135</v>
          </cell>
          <cell r="D106" t="str">
            <v>13559967961</v>
          </cell>
          <cell r="E106" t="str">
            <v>水源</v>
          </cell>
          <cell r="F106">
            <v>6.03</v>
          </cell>
        </row>
        <row r="106">
          <cell r="J106">
            <v>36.18</v>
          </cell>
          <cell r="K106" t="str">
            <v>6221840509062610365</v>
          </cell>
          <cell r="L106" t="str">
            <v>连城县农村信用联社塘前信用社</v>
          </cell>
        </row>
        <row r="107">
          <cell r="A107" t="str">
            <v>101</v>
          </cell>
          <cell r="B107" t="str">
            <v>罗先茂</v>
          </cell>
          <cell r="C107" t="str">
            <v>352627196509051110</v>
          </cell>
          <cell r="D107">
            <v>15860119817</v>
          </cell>
          <cell r="E107" t="str">
            <v>水源</v>
          </cell>
          <cell r="F107">
            <v>6.21</v>
          </cell>
        </row>
        <row r="107">
          <cell r="J107">
            <v>37.26</v>
          </cell>
          <cell r="K107" t="str">
            <v>6221840509062610316</v>
          </cell>
          <cell r="L107" t="str">
            <v>连城县农村信用联社塘前信用社</v>
          </cell>
        </row>
        <row r="108">
          <cell r="A108" t="str">
            <v>102</v>
          </cell>
          <cell r="B108" t="str">
            <v>罗水通</v>
          </cell>
          <cell r="C108" t="str">
            <v>352627196808061116</v>
          </cell>
          <cell r="D108">
            <v>15860115202</v>
          </cell>
          <cell r="E108" t="str">
            <v>水源</v>
          </cell>
          <cell r="F108">
            <v>4.77</v>
          </cell>
        </row>
        <row r="108">
          <cell r="J108">
            <v>28.62</v>
          </cell>
          <cell r="K108" t="str">
            <v>6221840509062610340</v>
          </cell>
          <cell r="L108" t="str">
            <v>连城县农村信用联社塘前信用社</v>
          </cell>
        </row>
        <row r="109">
          <cell r="A109" t="str">
            <v>103</v>
          </cell>
          <cell r="B109" t="str">
            <v>罗翠华</v>
          </cell>
          <cell r="C109" t="str">
            <v>352627196212231110</v>
          </cell>
          <cell r="D109">
            <v>15880629360</v>
          </cell>
          <cell r="E109" t="str">
            <v>水源</v>
          </cell>
          <cell r="F109">
            <v>5.31</v>
          </cell>
        </row>
        <row r="109">
          <cell r="J109">
            <v>31.86</v>
          </cell>
          <cell r="K109" t="str">
            <v>6221840509062610282</v>
          </cell>
          <cell r="L109" t="str">
            <v>连城县农村信用联社塘前信用社</v>
          </cell>
        </row>
        <row r="110">
          <cell r="A110" t="str">
            <v>104</v>
          </cell>
          <cell r="B110" t="str">
            <v>罗善禄</v>
          </cell>
          <cell r="C110" t="str">
            <v>352627196808251139</v>
          </cell>
          <cell r="D110" t="str">
            <v>13385971911</v>
          </cell>
          <cell r="E110" t="str">
            <v>水源</v>
          </cell>
          <cell r="F110">
            <v>12.51</v>
          </cell>
        </row>
        <row r="110">
          <cell r="J110">
            <v>75.06</v>
          </cell>
          <cell r="K110" t="str">
            <v>6221840509062610357</v>
          </cell>
          <cell r="L110" t="str">
            <v>连城县农村信用联社塘前信用社</v>
          </cell>
        </row>
        <row r="111">
          <cell r="A111" t="str">
            <v>105</v>
          </cell>
          <cell r="B111" t="str">
            <v>罗发文</v>
          </cell>
          <cell r="C111" t="str">
            <v>352627195309121116</v>
          </cell>
          <cell r="D111">
            <v>13685985162</v>
          </cell>
          <cell r="E111" t="str">
            <v>水源</v>
          </cell>
          <cell r="F111">
            <v>4.77</v>
          </cell>
        </row>
        <row r="111">
          <cell r="J111">
            <v>28.62</v>
          </cell>
          <cell r="K111" t="str">
            <v>6221840509062610134</v>
          </cell>
          <cell r="L111" t="str">
            <v>连城县农村信用联社塘前信用社</v>
          </cell>
        </row>
        <row r="112">
          <cell r="A112" t="str">
            <v>106</v>
          </cell>
          <cell r="B112" t="str">
            <v>谢秋兰</v>
          </cell>
          <cell r="C112" t="str">
            <v>352627197908202646</v>
          </cell>
          <cell r="D112">
            <v>13459715589</v>
          </cell>
          <cell r="E112" t="str">
            <v>水源</v>
          </cell>
          <cell r="F112">
            <v>4.32</v>
          </cell>
        </row>
        <row r="112">
          <cell r="J112">
            <v>25.92</v>
          </cell>
          <cell r="K112" t="str">
            <v>6221840509062610431</v>
          </cell>
          <cell r="L112" t="str">
            <v>连城县农村信用联社塘前信用社</v>
          </cell>
        </row>
        <row r="113">
          <cell r="A113" t="str">
            <v>107</v>
          </cell>
          <cell r="B113" t="str">
            <v>罗柏林</v>
          </cell>
          <cell r="C113" t="str">
            <v>352627196302021117</v>
          </cell>
          <cell r="D113" t="str">
            <v>15860116925</v>
          </cell>
          <cell r="E113" t="str">
            <v>水源</v>
          </cell>
          <cell r="F113">
            <v>3.06</v>
          </cell>
        </row>
        <row r="113">
          <cell r="J113">
            <v>18.36</v>
          </cell>
          <cell r="K113" t="str">
            <v>6221840509062610266</v>
          </cell>
          <cell r="L113" t="str">
            <v>连城县农村信用联社塘前信用社</v>
          </cell>
        </row>
        <row r="114">
          <cell r="A114" t="str">
            <v>108</v>
          </cell>
          <cell r="B114" t="str">
            <v>罗福仪</v>
          </cell>
          <cell r="C114" t="str">
            <v>352627196506281113</v>
          </cell>
          <cell r="D114">
            <v>13960530301</v>
          </cell>
          <cell r="E114" t="str">
            <v>水源</v>
          </cell>
          <cell r="F114">
            <v>7.56</v>
          </cell>
        </row>
        <row r="114">
          <cell r="J114">
            <v>45.36</v>
          </cell>
          <cell r="K114" t="str">
            <v>9090824010100100029045</v>
          </cell>
          <cell r="L114" t="str">
            <v>连城县农村信用联社塘前信用社</v>
          </cell>
        </row>
        <row r="115">
          <cell r="A115" t="str">
            <v>109</v>
          </cell>
          <cell r="B115" t="str">
            <v>罗茂华</v>
          </cell>
          <cell r="C115" t="str">
            <v>352627195512291137</v>
          </cell>
          <cell r="D115">
            <v>18859023968</v>
          </cell>
          <cell r="E115" t="str">
            <v>水源</v>
          </cell>
          <cell r="F115">
            <v>8.19</v>
          </cell>
        </row>
        <row r="115">
          <cell r="J115">
            <v>49.14</v>
          </cell>
          <cell r="K115" t="str">
            <v>6221840509062610670</v>
          </cell>
          <cell r="L115" t="str">
            <v>连城县农村信用联社塘前信用社</v>
          </cell>
        </row>
        <row r="116">
          <cell r="A116" t="str">
            <v>110</v>
          </cell>
          <cell r="B116" t="str">
            <v>罗水祥</v>
          </cell>
          <cell r="C116" t="str">
            <v>352627195611111111</v>
          </cell>
          <cell r="D116">
            <v>13959487851</v>
          </cell>
          <cell r="E116" t="str">
            <v>水源</v>
          </cell>
          <cell r="F116">
            <v>11.34</v>
          </cell>
        </row>
        <row r="116">
          <cell r="J116">
            <v>68.04</v>
          </cell>
          <cell r="K116" t="str">
            <v>6221840509062610662</v>
          </cell>
          <cell r="L116" t="str">
            <v>连城县农村信用联社塘前信用社</v>
          </cell>
        </row>
        <row r="117">
          <cell r="A117" t="str">
            <v>111</v>
          </cell>
          <cell r="B117" t="str">
            <v>罗木增</v>
          </cell>
          <cell r="C117" t="str">
            <v>352627197010231117</v>
          </cell>
          <cell r="D117" t="str">
            <v>13860278257</v>
          </cell>
          <cell r="E117" t="str">
            <v>水源</v>
          </cell>
          <cell r="F117">
            <v>25.02</v>
          </cell>
        </row>
        <row r="117">
          <cell r="J117">
            <v>150.12</v>
          </cell>
          <cell r="K117" t="str">
            <v>	6221840509062610894</v>
          </cell>
          <cell r="L117" t="str">
            <v>连城县农村信用联社塘前信用社</v>
          </cell>
        </row>
        <row r="118">
          <cell r="A118" t="str">
            <v>112</v>
          </cell>
          <cell r="B118" t="str">
            <v>罗金辉</v>
          </cell>
          <cell r="C118" t="str">
            <v>352627195312131112</v>
          </cell>
          <cell r="D118">
            <v>13459711426</v>
          </cell>
          <cell r="E118" t="str">
            <v>水源</v>
          </cell>
          <cell r="F118">
            <v>8.19</v>
          </cell>
        </row>
        <row r="118">
          <cell r="J118">
            <v>49.14</v>
          </cell>
          <cell r="K118" t="str">
            <v>6221840509062610654</v>
          </cell>
          <cell r="L118" t="str">
            <v>连城县农村信用联社塘前信用社</v>
          </cell>
        </row>
        <row r="119">
          <cell r="A119" t="str">
            <v>113</v>
          </cell>
          <cell r="B119" t="str">
            <v>罗幼明</v>
          </cell>
          <cell r="C119" t="str">
            <v>352627195903291118</v>
          </cell>
          <cell r="D119" t="str">
            <v>18396319767</v>
          </cell>
          <cell r="E119" t="str">
            <v>水源</v>
          </cell>
          <cell r="F119">
            <v>5.76</v>
          </cell>
        </row>
        <row r="119">
          <cell r="J119">
            <v>34.56</v>
          </cell>
          <cell r="K119" t="str">
            <v>6221840509062610704</v>
          </cell>
          <cell r="L119" t="str">
            <v>连城县农村信用联社塘前信用社</v>
          </cell>
        </row>
        <row r="120">
          <cell r="A120" t="str">
            <v>114</v>
          </cell>
          <cell r="B120" t="str">
            <v>罗品达</v>
          </cell>
          <cell r="C120" t="str">
            <v>35262719620309111X</v>
          </cell>
          <cell r="D120">
            <v>15059924632</v>
          </cell>
          <cell r="E120" t="str">
            <v>水源</v>
          </cell>
          <cell r="F120">
            <v>10.62</v>
          </cell>
        </row>
        <row r="120">
          <cell r="J120">
            <v>63.72</v>
          </cell>
          <cell r="K120" t="str">
            <v>6221840509062610720</v>
          </cell>
          <cell r="L120" t="str">
            <v>连城县农村信用联社塘前信用社</v>
          </cell>
        </row>
        <row r="121">
          <cell r="A121" t="str">
            <v>115</v>
          </cell>
          <cell r="B121" t="str">
            <v>罗木旺</v>
          </cell>
          <cell r="C121" t="str">
            <v>352627197012231137</v>
          </cell>
          <cell r="D121" t="str">
            <v>15960925127</v>
          </cell>
          <cell r="E121" t="str">
            <v>水源</v>
          </cell>
          <cell r="F121">
            <v>24.21</v>
          </cell>
        </row>
        <row r="121">
          <cell r="J121">
            <v>145.26</v>
          </cell>
          <cell r="K121" t="str">
            <v>6221840509062610902</v>
          </cell>
          <cell r="L121" t="str">
            <v>连城县农村信用联社塘前信用社</v>
          </cell>
        </row>
        <row r="122">
          <cell r="A122" t="str">
            <v>116</v>
          </cell>
          <cell r="B122" t="str">
            <v>罗善纯</v>
          </cell>
          <cell r="C122" t="str">
            <v>35262719610725111X</v>
          </cell>
          <cell r="D122" t="str">
            <v>15880377176</v>
          </cell>
          <cell r="E122" t="str">
            <v>水源</v>
          </cell>
          <cell r="F122">
            <v>4.95</v>
          </cell>
        </row>
        <row r="122">
          <cell r="J122">
            <v>29.7</v>
          </cell>
          <cell r="K122" t="str">
            <v>6230361109130470056</v>
          </cell>
          <cell r="L122" t="str">
            <v>连城县农村信用联社塘前信用社</v>
          </cell>
        </row>
        <row r="123">
          <cell r="A123" t="str">
            <v>117</v>
          </cell>
          <cell r="B123" t="str">
            <v>罗道发</v>
          </cell>
          <cell r="C123" t="str">
            <v>352627196101141112</v>
          </cell>
          <cell r="D123">
            <v>18905974513</v>
          </cell>
          <cell r="E123" t="str">
            <v>水源</v>
          </cell>
          <cell r="F123">
            <v>5.4</v>
          </cell>
        </row>
        <row r="123">
          <cell r="J123">
            <v>32.4</v>
          </cell>
          <cell r="K123" t="str">
            <v>6221840509062610753</v>
          </cell>
          <cell r="L123" t="str">
            <v>连城县农村信用联社塘前信用社</v>
          </cell>
        </row>
        <row r="124">
          <cell r="A124" t="str">
            <v>118</v>
          </cell>
          <cell r="B124" t="str">
            <v>姚先娇</v>
          </cell>
          <cell r="C124" t="str">
            <v>352627195803081121</v>
          </cell>
          <cell r="D124">
            <v>13313860046</v>
          </cell>
          <cell r="E124" t="str">
            <v>水源</v>
          </cell>
          <cell r="F124">
            <v>4.59</v>
          </cell>
        </row>
        <row r="124">
          <cell r="J124">
            <v>27.54</v>
          </cell>
          <cell r="K124" t="str">
            <v>6221840509062610696</v>
          </cell>
          <cell r="L124" t="str">
            <v>连城县农村信用联社塘前信用社</v>
          </cell>
        </row>
        <row r="125">
          <cell r="A125" t="str">
            <v>119</v>
          </cell>
          <cell r="B125" t="str">
            <v>罗品超</v>
          </cell>
          <cell r="C125" t="str">
            <v>352627196709291135</v>
          </cell>
          <cell r="D125">
            <v>13559967648</v>
          </cell>
          <cell r="E125" t="str">
            <v>水源</v>
          </cell>
          <cell r="F125">
            <v>4.14</v>
          </cell>
        </row>
        <row r="125">
          <cell r="J125">
            <v>24.84</v>
          </cell>
          <cell r="K125" t="str">
            <v>9090824010100100019868</v>
          </cell>
          <cell r="L125" t="str">
            <v>连城县农村信用联社塘前信用社</v>
          </cell>
        </row>
        <row r="126">
          <cell r="A126" t="str">
            <v>120</v>
          </cell>
          <cell r="B126" t="str">
            <v>罗红群</v>
          </cell>
          <cell r="C126" t="str">
            <v>352627196609061148</v>
          </cell>
          <cell r="D126">
            <v>18005975908</v>
          </cell>
          <cell r="E126" t="str">
            <v>水源</v>
          </cell>
          <cell r="F126">
            <v>3.42</v>
          </cell>
        </row>
        <row r="126">
          <cell r="J126">
            <v>20.52</v>
          </cell>
          <cell r="K126" t="str">
            <v>6221840509062610829</v>
          </cell>
          <cell r="L126" t="str">
            <v>连城县农村信用联社塘前信用社</v>
          </cell>
        </row>
        <row r="127">
          <cell r="A127" t="str">
            <v>121</v>
          </cell>
          <cell r="B127" t="str">
            <v>黄玉妹</v>
          </cell>
          <cell r="C127" t="str">
            <v>352627196911151320</v>
          </cell>
          <cell r="D127">
            <v>15880626186</v>
          </cell>
          <cell r="E127" t="str">
            <v>水源</v>
          </cell>
          <cell r="F127">
            <v>3.6</v>
          </cell>
        </row>
        <row r="127">
          <cell r="J127">
            <v>21.6</v>
          </cell>
          <cell r="K127" t="str">
            <v>6221840509062610886</v>
          </cell>
          <cell r="L127" t="str">
            <v>连城县农村信用联社塘前信用社</v>
          </cell>
        </row>
        <row r="128">
          <cell r="A128" t="str">
            <v>122</v>
          </cell>
          <cell r="B128" t="str">
            <v>江桂招</v>
          </cell>
          <cell r="C128" t="str">
            <v>352627194812081129</v>
          </cell>
          <cell r="D128">
            <v>13459714916</v>
          </cell>
          <cell r="E128" t="str">
            <v>水源</v>
          </cell>
          <cell r="F128">
            <v>3.78</v>
          </cell>
        </row>
        <row r="128">
          <cell r="J128">
            <v>22.68</v>
          </cell>
          <cell r="K128" t="str">
            <v>6221840509062610621</v>
          </cell>
          <cell r="L128" t="str">
            <v>连城县农村信用联社塘前信用社</v>
          </cell>
        </row>
        <row r="129">
          <cell r="A129" t="str">
            <v>123</v>
          </cell>
          <cell r="B129" t="str">
            <v>张立清</v>
          </cell>
          <cell r="C129" t="str">
            <v>352627197002031123</v>
          </cell>
          <cell r="D129">
            <v>13375040817</v>
          </cell>
          <cell r="E129" t="str">
            <v>水源</v>
          </cell>
          <cell r="F129">
            <v>5.67</v>
          </cell>
        </row>
        <row r="129">
          <cell r="J129">
            <v>34.02</v>
          </cell>
          <cell r="K129" t="str">
            <v>6221840509062610845</v>
          </cell>
          <cell r="L129" t="str">
            <v>连城县农村信用联社塘前信用社</v>
          </cell>
        </row>
        <row r="130">
          <cell r="A130" t="str">
            <v>124</v>
          </cell>
          <cell r="B130" t="str">
            <v>马水华</v>
          </cell>
          <cell r="C130" t="str">
            <v>352627194109031111</v>
          </cell>
          <cell r="D130" t="str">
            <v>18350472443</v>
          </cell>
          <cell r="E130" t="str">
            <v>水源</v>
          </cell>
          <cell r="F130">
            <v>6.3</v>
          </cell>
        </row>
        <row r="130">
          <cell r="J130">
            <v>37.8</v>
          </cell>
          <cell r="K130" t="str">
            <v>6221840509062611173</v>
          </cell>
          <cell r="L130" t="str">
            <v>连城县农村信用联社塘前信用社</v>
          </cell>
        </row>
        <row r="131">
          <cell r="A131" t="str">
            <v>125</v>
          </cell>
          <cell r="B131" t="str">
            <v>马茂金</v>
          </cell>
          <cell r="C131" t="str">
            <v>352627195410201110</v>
          </cell>
          <cell r="D131">
            <v>18760038317</v>
          </cell>
          <cell r="E131" t="str">
            <v>水源</v>
          </cell>
          <cell r="F131">
            <v>7.92</v>
          </cell>
        </row>
        <row r="131">
          <cell r="J131">
            <v>47.52</v>
          </cell>
          <cell r="K131" t="str">
            <v>6221840509062611355</v>
          </cell>
          <cell r="L131" t="str">
            <v>连城县农村信用联社塘前信用社</v>
          </cell>
        </row>
        <row r="132">
          <cell r="A132" t="str">
            <v>126</v>
          </cell>
          <cell r="B132" t="str">
            <v>马九生</v>
          </cell>
          <cell r="C132" t="str">
            <v>35262719671229111X</v>
          </cell>
          <cell r="D132" t="str">
            <v>13959499419</v>
          </cell>
          <cell r="E132" t="str">
            <v>水源</v>
          </cell>
          <cell r="F132">
            <v>10.62</v>
          </cell>
        </row>
        <row r="132">
          <cell r="J132">
            <v>63.72</v>
          </cell>
          <cell r="K132" t="str">
            <v>6221840509062611447</v>
          </cell>
          <cell r="L132" t="str">
            <v>连城县农村信用联社塘前信用社</v>
          </cell>
        </row>
        <row r="133">
          <cell r="A133" t="str">
            <v>127</v>
          </cell>
          <cell r="B133" t="str">
            <v>马永成</v>
          </cell>
          <cell r="C133" t="str">
            <v>352627195311101114</v>
          </cell>
          <cell r="D133">
            <v>13600984572</v>
          </cell>
          <cell r="E133" t="str">
            <v>水源</v>
          </cell>
          <cell r="F133">
            <v>13.86</v>
          </cell>
        </row>
        <row r="133">
          <cell r="J133">
            <v>83.16</v>
          </cell>
          <cell r="K133" t="str">
            <v>6221840509083876888</v>
          </cell>
          <cell r="L133" t="str">
            <v>连城县农村信用联社塘前信用社</v>
          </cell>
        </row>
        <row r="134">
          <cell r="A134" t="str">
            <v>128</v>
          </cell>
          <cell r="B134" t="str">
            <v>马杨菊</v>
          </cell>
          <cell r="C134" t="str">
            <v>352627195309281128</v>
          </cell>
          <cell r="D134">
            <v>18150317612</v>
          </cell>
          <cell r="E134" t="str">
            <v>水源</v>
          </cell>
          <cell r="F134">
            <v>4.77</v>
          </cell>
        </row>
        <row r="134">
          <cell r="J134">
            <v>28.62</v>
          </cell>
          <cell r="K134" t="str">
            <v>9090824010100100025842</v>
          </cell>
          <cell r="L134" t="str">
            <v>连城县农村信用联社塘前信用社</v>
          </cell>
        </row>
        <row r="135">
          <cell r="A135" t="str">
            <v>129</v>
          </cell>
          <cell r="B135" t="str">
            <v>马明辉</v>
          </cell>
          <cell r="C135" t="str">
            <v>352627193812151110</v>
          </cell>
          <cell r="D135">
            <v>15960302485</v>
          </cell>
          <cell r="E135" t="str">
            <v>水源</v>
          </cell>
          <cell r="F135">
            <v>7.11</v>
          </cell>
        </row>
        <row r="135">
          <cell r="J135">
            <v>42.66</v>
          </cell>
          <cell r="K135" t="str">
            <v>6221840509062611199</v>
          </cell>
          <cell r="L135" t="str">
            <v>连城县农村信用联社塘前信用社</v>
          </cell>
        </row>
        <row r="136">
          <cell r="A136" t="str">
            <v>130</v>
          </cell>
          <cell r="B136" t="str">
            <v>马永明</v>
          </cell>
          <cell r="C136" t="str">
            <v>352627195703091111</v>
          </cell>
          <cell r="D136" t="str">
            <v>18760037550</v>
          </cell>
          <cell r="E136" t="str">
            <v>水源</v>
          </cell>
          <cell r="F136">
            <v>7.29</v>
          </cell>
        </row>
        <row r="136">
          <cell r="J136">
            <v>43.74</v>
          </cell>
          <cell r="K136" t="str">
            <v>6221840509062611322</v>
          </cell>
          <cell r="L136" t="str">
            <v>连城县农村信用联社塘前信用社</v>
          </cell>
        </row>
        <row r="137">
          <cell r="A137" t="str">
            <v>131</v>
          </cell>
          <cell r="B137" t="str">
            <v>蔡啟群</v>
          </cell>
          <cell r="C137" t="str">
            <v>352627195312061126</v>
          </cell>
          <cell r="D137">
            <v>13666003063</v>
          </cell>
          <cell r="E137" t="str">
            <v>水源</v>
          </cell>
          <cell r="F137">
            <v>7.92</v>
          </cell>
        </row>
        <row r="137">
          <cell r="J137">
            <v>47.52</v>
          </cell>
          <cell r="K137" t="str">
            <v>6221840509062611264</v>
          </cell>
          <cell r="L137" t="str">
            <v>连城县农村信用联社塘前信用社</v>
          </cell>
        </row>
        <row r="138">
          <cell r="A138" t="str">
            <v>132</v>
          </cell>
          <cell r="B138" t="str">
            <v>马金福</v>
          </cell>
          <cell r="C138" t="str">
            <v>352627195704291115</v>
          </cell>
          <cell r="D138" t="str">
            <v>15059949078</v>
          </cell>
          <cell r="E138" t="str">
            <v>水源</v>
          </cell>
          <cell r="F138">
            <v>9</v>
          </cell>
        </row>
        <row r="138">
          <cell r="J138">
            <v>54</v>
          </cell>
          <cell r="K138" t="str">
            <v>6221840509062611280</v>
          </cell>
          <cell r="L138" t="str">
            <v>连城县农村信用联社塘前信用社</v>
          </cell>
        </row>
        <row r="139">
          <cell r="A139" t="str">
            <v>133</v>
          </cell>
          <cell r="B139" t="str">
            <v>张立清</v>
          </cell>
          <cell r="C139" t="str">
            <v>352627194612201122</v>
          </cell>
          <cell r="D139">
            <v>18759039695</v>
          </cell>
          <cell r="E139" t="str">
            <v>水源</v>
          </cell>
          <cell r="F139">
            <v>4.77</v>
          </cell>
        </row>
        <row r="139">
          <cell r="J139">
            <v>28.62</v>
          </cell>
          <cell r="K139" t="str">
            <v>6221840509062611231</v>
          </cell>
          <cell r="L139" t="str">
            <v>连城县农村信用联社塘前信用社</v>
          </cell>
        </row>
        <row r="140">
          <cell r="A140" t="str">
            <v>134</v>
          </cell>
          <cell r="B140" t="str">
            <v>马炎林</v>
          </cell>
          <cell r="C140" t="str">
            <v>352627197408131159</v>
          </cell>
          <cell r="D140">
            <v>18950865082</v>
          </cell>
          <cell r="E140" t="str">
            <v>水源</v>
          </cell>
          <cell r="F140">
            <v>3.87</v>
          </cell>
        </row>
        <row r="140">
          <cell r="J140">
            <v>23.22</v>
          </cell>
          <cell r="K140" t="str">
            <v>6221840509062611538</v>
          </cell>
          <cell r="L140" t="str">
            <v>连城县农村信用联社塘前信用社</v>
          </cell>
        </row>
        <row r="141">
          <cell r="A141" t="str">
            <v>135</v>
          </cell>
          <cell r="B141" t="str">
            <v>马泉养</v>
          </cell>
          <cell r="C141" t="str">
            <v>352627194810261118</v>
          </cell>
          <cell r="D141">
            <v>15392372824</v>
          </cell>
          <cell r="E141" t="str">
            <v>水源</v>
          </cell>
          <cell r="F141">
            <v>9.45</v>
          </cell>
        </row>
        <row r="141">
          <cell r="J141">
            <v>56.7</v>
          </cell>
          <cell r="K141" t="str">
            <v>6221840509062611215</v>
          </cell>
          <cell r="L141" t="str">
            <v>连城县农村信用联社塘前信用社</v>
          </cell>
        </row>
        <row r="142">
          <cell r="A142" t="str">
            <v>136</v>
          </cell>
          <cell r="B142" t="str">
            <v>马柏亨</v>
          </cell>
          <cell r="C142" t="str">
            <v>352627195309121132</v>
          </cell>
          <cell r="D142" t="str">
            <v>15159082605</v>
          </cell>
          <cell r="E142" t="str">
            <v>水源</v>
          </cell>
          <cell r="F142">
            <v>6.3</v>
          </cell>
        </row>
        <row r="142">
          <cell r="J142">
            <v>37.8</v>
          </cell>
          <cell r="K142" t="str">
            <v>6221840509105263677</v>
          </cell>
          <cell r="L142" t="str">
            <v>连城县农村信用联社塘前信用社</v>
          </cell>
        </row>
        <row r="143">
          <cell r="A143" t="str">
            <v>137</v>
          </cell>
          <cell r="B143" t="str">
            <v>马木财</v>
          </cell>
          <cell r="C143" t="str">
            <v>352627196612051119</v>
          </cell>
          <cell r="D143" t="str">
            <v>13599600174</v>
          </cell>
          <cell r="E143" t="str">
            <v>水源</v>
          </cell>
          <cell r="F143">
            <v>6.39</v>
          </cell>
        </row>
        <row r="143">
          <cell r="J143">
            <v>38.34</v>
          </cell>
          <cell r="K143" t="str">
            <v>9090824010100100029287</v>
          </cell>
          <cell r="L143" t="str">
            <v>连城县农村信用联社塘前信用社</v>
          </cell>
        </row>
        <row r="144">
          <cell r="A144" t="str">
            <v>138</v>
          </cell>
          <cell r="B144" t="str">
            <v>江燕梅</v>
          </cell>
          <cell r="C144" t="str">
            <v>352627197106201123</v>
          </cell>
          <cell r="D144">
            <v>15080221997</v>
          </cell>
          <cell r="E144" t="str">
            <v>水源</v>
          </cell>
          <cell r="F144">
            <v>6.3</v>
          </cell>
        </row>
        <row r="144">
          <cell r="J144">
            <v>37.8</v>
          </cell>
          <cell r="K144" t="str">
            <v>6221840509062611520</v>
          </cell>
          <cell r="L144" t="str">
            <v>连城县农村信用联社塘前信用社</v>
          </cell>
        </row>
        <row r="145">
          <cell r="A145" t="str">
            <v>139</v>
          </cell>
          <cell r="B145" t="str">
            <v>马伟坤</v>
          </cell>
          <cell r="C145" t="str">
            <v>352627196401091110</v>
          </cell>
          <cell r="D145">
            <v>13062234252</v>
          </cell>
          <cell r="E145" t="str">
            <v>水源</v>
          </cell>
          <cell r="F145">
            <v>10.35</v>
          </cell>
        </row>
        <row r="145">
          <cell r="J145">
            <v>62.1</v>
          </cell>
          <cell r="K145" t="str">
            <v>6221840509062611413</v>
          </cell>
          <cell r="L145" t="str">
            <v>连城县农村信用联社塘前信用社</v>
          </cell>
        </row>
        <row r="146">
          <cell r="A146" t="str">
            <v>140</v>
          </cell>
          <cell r="B146" t="str">
            <v>马友礼</v>
          </cell>
          <cell r="C146" t="str">
            <v>352627195512021110</v>
          </cell>
          <cell r="D146">
            <v>18959031261</v>
          </cell>
          <cell r="E146" t="str">
            <v>水源</v>
          </cell>
          <cell r="F146">
            <v>9.36</v>
          </cell>
        </row>
        <row r="146">
          <cell r="J146">
            <v>56.16</v>
          </cell>
          <cell r="K146" t="str">
            <v>6221840509062611314</v>
          </cell>
          <cell r="L146" t="str">
            <v>连城县农村信用联社塘前信用社</v>
          </cell>
        </row>
        <row r="147">
          <cell r="A147" t="str">
            <v>141</v>
          </cell>
          <cell r="B147" t="str">
            <v>马火志</v>
          </cell>
          <cell r="C147" t="str">
            <v>352627195712021131</v>
          </cell>
          <cell r="D147">
            <v>18396314069</v>
          </cell>
          <cell r="E147" t="str">
            <v>水源</v>
          </cell>
          <cell r="F147">
            <v>7.02</v>
          </cell>
        </row>
        <row r="147">
          <cell r="J147">
            <v>42.12</v>
          </cell>
          <cell r="K147" t="str">
            <v>6221840509062611306</v>
          </cell>
          <cell r="L147" t="str">
            <v>连城县农村信用联社塘前信用社</v>
          </cell>
        </row>
        <row r="148">
          <cell r="A148" t="str">
            <v>142</v>
          </cell>
          <cell r="B148" t="str">
            <v>马火保</v>
          </cell>
          <cell r="C148" t="str">
            <v>352627196211081114</v>
          </cell>
          <cell r="D148">
            <v>18759026158</v>
          </cell>
          <cell r="E148" t="str">
            <v>水源</v>
          </cell>
          <cell r="F148">
            <v>6.3</v>
          </cell>
        </row>
        <row r="148">
          <cell r="J148">
            <v>37.8</v>
          </cell>
          <cell r="K148" t="str">
            <v>6221840509062611421</v>
          </cell>
          <cell r="L148" t="str">
            <v>连城县农村信用联社塘前信用社</v>
          </cell>
        </row>
        <row r="149">
          <cell r="A149" t="str">
            <v>143</v>
          </cell>
          <cell r="B149" t="str">
            <v>赖金文</v>
          </cell>
          <cell r="C149" t="str">
            <v>352627196009191117</v>
          </cell>
          <cell r="D149">
            <v>13950813767</v>
          </cell>
          <cell r="E149" t="str">
            <v>水源</v>
          </cell>
          <cell r="F149">
            <v>7.11</v>
          </cell>
        </row>
        <row r="149">
          <cell r="J149">
            <v>42.66</v>
          </cell>
          <cell r="K149" t="str">
            <v>6221840509062611371</v>
          </cell>
          <cell r="L149" t="str">
            <v>连城县农村信用联社塘前信用社</v>
          </cell>
        </row>
        <row r="150">
          <cell r="A150" t="str">
            <v>144</v>
          </cell>
          <cell r="B150" t="str">
            <v>马建华</v>
          </cell>
          <cell r="C150" t="str">
            <v>352627197712291114</v>
          </cell>
          <cell r="D150">
            <v>18002246943</v>
          </cell>
          <cell r="E150" t="str">
            <v>水源</v>
          </cell>
          <cell r="F150">
            <v>4.77</v>
          </cell>
        </row>
        <row r="150">
          <cell r="J150">
            <v>28.62</v>
          </cell>
          <cell r="K150" t="str">
            <v>6221840509062611561</v>
          </cell>
          <cell r="L150" t="str">
            <v>连城县农村信用联社塘前信用社</v>
          </cell>
        </row>
        <row r="151">
          <cell r="A151" t="str">
            <v>145</v>
          </cell>
          <cell r="B151" t="str">
            <v>马丰明</v>
          </cell>
          <cell r="C151" t="str">
            <v>350825198412041114</v>
          </cell>
          <cell r="D151">
            <v>13959223849</v>
          </cell>
          <cell r="E151" t="str">
            <v>水源</v>
          </cell>
          <cell r="F151">
            <v>8.37</v>
          </cell>
        </row>
        <row r="151">
          <cell r="J151">
            <v>50.22</v>
          </cell>
          <cell r="K151" t="str">
            <v>6221840509062611744</v>
          </cell>
          <cell r="L151" t="str">
            <v>连城县农村信用联社塘前信用社</v>
          </cell>
        </row>
        <row r="152">
          <cell r="A152" t="str">
            <v>146</v>
          </cell>
          <cell r="B152" t="str">
            <v>马庆辉</v>
          </cell>
          <cell r="C152" t="str">
            <v>352627195508091116</v>
          </cell>
          <cell r="D152">
            <v>13626020458</v>
          </cell>
          <cell r="E152" t="str">
            <v>水源</v>
          </cell>
          <cell r="F152">
            <v>11.43</v>
          </cell>
        </row>
        <row r="152">
          <cell r="J152">
            <v>68.58</v>
          </cell>
          <cell r="K152" t="str">
            <v>6221840509062612072</v>
          </cell>
          <cell r="L152" t="str">
            <v>连城县农村信用联社塘前信用社</v>
          </cell>
        </row>
        <row r="153">
          <cell r="A153" t="str">
            <v>147</v>
          </cell>
          <cell r="B153" t="str">
            <v>马金旺</v>
          </cell>
          <cell r="C153" t="str">
            <v>352627196702111111</v>
          </cell>
          <cell r="D153">
            <v>13685979613</v>
          </cell>
          <cell r="E153" t="str">
            <v>水源</v>
          </cell>
          <cell r="F153">
            <v>6.75</v>
          </cell>
        </row>
        <row r="153">
          <cell r="J153">
            <v>40.5</v>
          </cell>
          <cell r="K153" t="str">
            <v>6221840509062612213</v>
          </cell>
          <cell r="L153" t="str">
            <v>连城县农村信用联社塘前信用社</v>
          </cell>
        </row>
        <row r="154">
          <cell r="A154" t="str">
            <v>148</v>
          </cell>
          <cell r="B154" t="str">
            <v>马日明</v>
          </cell>
          <cell r="C154" t="str">
            <v>352627194209231110</v>
          </cell>
          <cell r="D154">
            <v>15059028655</v>
          </cell>
          <cell r="E154" t="str">
            <v>水源</v>
          </cell>
          <cell r="F154">
            <v>7.92</v>
          </cell>
        </row>
        <row r="154">
          <cell r="J154">
            <v>47.52</v>
          </cell>
          <cell r="K154" t="str">
            <v>6221840509062612007</v>
          </cell>
          <cell r="L154" t="str">
            <v>连城县农村信用联社塘前信用社</v>
          </cell>
        </row>
        <row r="155">
          <cell r="A155" t="str">
            <v>149</v>
          </cell>
          <cell r="B155" t="str">
            <v>马永辉</v>
          </cell>
          <cell r="C155" t="str">
            <v>350825198201221115</v>
          </cell>
          <cell r="D155">
            <v>13850648797</v>
          </cell>
          <cell r="E155" t="str">
            <v>水源</v>
          </cell>
          <cell r="F155">
            <v>5.94</v>
          </cell>
        </row>
        <row r="155">
          <cell r="J155">
            <v>35.64</v>
          </cell>
          <cell r="K155" t="str">
            <v>6221840509062611686</v>
          </cell>
          <cell r="L155" t="str">
            <v>连城县农村信用联社塘前信用社</v>
          </cell>
        </row>
        <row r="156">
          <cell r="A156" t="str">
            <v>150</v>
          </cell>
          <cell r="B156" t="str">
            <v>马永生</v>
          </cell>
          <cell r="C156" t="str">
            <v>352627196604191111</v>
          </cell>
          <cell r="D156">
            <v>13859536937</v>
          </cell>
          <cell r="E156" t="str">
            <v>水源</v>
          </cell>
          <cell r="F156">
            <v>7.56</v>
          </cell>
        </row>
        <row r="156">
          <cell r="J156">
            <v>45.36</v>
          </cell>
          <cell r="K156" t="str">
            <v>6221840509062612205</v>
          </cell>
          <cell r="L156" t="str">
            <v>连城县农村信用联社塘前信用社</v>
          </cell>
        </row>
        <row r="157">
          <cell r="A157" t="str">
            <v>151</v>
          </cell>
          <cell r="B157" t="str">
            <v>马全水</v>
          </cell>
          <cell r="C157" t="str">
            <v>352627195606081114</v>
          </cell>
          <cell r="D157">
            <v>13600995223</v>
          </cell>
          <cell r="E157" t="str">
            <v>水源</v>
          </cell>
          <cell r="F157">
            <v>7.11</v>
          </cell>
        </row>
        <row r="157">
          <cell r="J157">
            <v>42.66</v>
          </cell>
          <cell r="K157" t="str">
            <v>6221840509062612049</v>
          </cell>
          <cell r="L157" t="str">
            <v>连城县农村信用联社塘前信用社</v>
          </cell>
        </row>
        <row r="158">
          <cell r="A158" t="str">
            <v>152</v>
          </cell>
          <cell r="B158" t="str">
            <v>马庆钦</v>
          </cell>
          <cell r="C158" t="str">
            <v>352627193503191135</v>
          </cell>
          <cell r="D158">
            <v>15880626046</v>
          </cell>
          <cell r="E158" t="str">
            <v>水源</v>
          </cell>
          <cell r="F158">
            <v>3.6</v>
          </cell>
        </row>
        <row r="158">
          <cell r="J158">
            <v>21.6</v>
          </cell>
          <cell r="K158" t="str">
            <v>6221840509062611934</v>
          </cell>
          <cell r="L158" t="str">
            <v>连城县农村信用联社塘前信用社</v>
          </cell>
        </row>
        <row r="159">
          <cell r="A159" t="str">
            <v>153</v>
          </cell>
          <cell r="B159" t="str">
            <v>马水财</v>
          </cell>
          <cell r="C159" t="str">
            <v>352627195805201115</v>
          </cell>
          <cell r="D159">
            <v>15880620428</v>
          </cell>
          <cell r="E159" t="str">
            <v>水源</v>
          </cell>
          <cell r="F159">
            <v>9.81</v>
          </cell>
        </row>
        <row r="159">
          <cell r="J159">
            <v>58.86</v>
          </cell>
          <cell r="K159" t="str">
            <v>6221840509062612114</v>
          </cell>
          <cell r="L159" t="str">
            <v>连城县农村信用联社塘前信用社</v>
          </cell>
        </row>
        <row r="160">
          <cell r="A160" t="str">
            <v>154</v>
          </cell>
          <cell r="B160" t="str">
            <v>马友华</v>
          </cell>
          <cell r="C160" t="str">
            <v>352627196712131116</v>
          </cell>
          <cell r="D160">
            <v>13459711370</v>
          </cell>
          <cell r="E160" t="str">
            <v>水源</v>
          </cell>
          <cell r="F160">
            <v>14.76</v>
          </cell>
        </row>
        <row r="160">
          <cell r="J160">
            <v>88.56</v>
          </cell>
          <cell r="K160" t="str">
            <v>6221840509062612189</v>
          </cell>
          <cell r="L160" t="str">
            <v>连城县农村信用联社塘前信用社</v>
          </cell>
        </row>
        <row r="161">
          <cell r="A161" t="str">
            <v>155</v>
          </cell>
          <cell r="B161" t="str">
            <v>杨谋通</v>
          </cell>
          <cell r="C161" t="str">
            <v>350423196506214510</v>
          </cell>
          <cell r="D161">
            <v>15206010663</v>
          </cell>
          <cell r="E161" t="str">
            <v>水源</v>
          </cell>
          <cell r="F161">
            <v>6.3</v>
          </cell>
        </row>
        <row r="161">
          <cell r="J161">
            <v>37.8</v>
          </cell>
          <cell r="K161" t="str">
            <v>6221840509062611702</v>
          </cell>
          <cell r="L161" t="str">
            <v>连城县农村信用联社塘前信用社</v>
          </cell>
        </row>
        <row r="162">
          <cell r="A162" t="str">
            <v>156</v>
          </cell>
          <cell r="B162" t="str">
            <v>马庆波</v>
          </cell>
          <cell r="C162" t="str">
            <v>35262719700317111X</v>
          </cell>
          <cell r="D162">
            <v>15960926949</v>
          </cell>
          <cell r="E162" t="str">
            <v>水源</v>
          </cell>
          <cell r="F162">
            <v>8.28</v>
          </cell>
        </row>
        <row r="162">
          <cell r="J162">
            <v>49.68</v>
          </cell>
          <cell r="K162" t="str">
            <v>6221840509062612254</v>
          </cell>
          <cell r="L162" t="str">
            <v>连城县农村信用联社塘前信用社</v>
          </cell>
        </row>
        <row r="163">
          <cell r="A163" t="str">
            <v>157</v>
          </cell>
          <cell r="B163" t="str">
            <v>马水波</v>
          </cell>
          <cell r="C163" t="str">
            <v>352627197512051116</v>
          </cell>
          <cell r="D163">
            <v>13407649562</v>
          </cell>
          <cell r="E163" t="str">
            <v>水源</v>
          </cell>
          <cell r="F163">
            <v>8.64</v>
          </cell>
        </row>
        <row r="163">
          <cell r="J163">
            <v>51.84</v>
          </cell>
          <cell r="K163" t="str">
            <v>6221840509062612346</v>
          </cell>
          <cell r="L163" t="str">
            <v>连城县农村信用联社塘前信用社</v>
          </cell>
        </row>
        <row r="164">
          <cell r="A164" t="str">
            <v>158</v>
          </cell>
          <cell r="B164" t="str">
            <v>马柏昌</v>
          </cell>
          <cell r="C164" t="str">
            <v>352627196709211115</v>
          </cell>
          <cell r="D164">
            <v>13507521149</v>
          </cell>
          <cell r="E164" t="str">
            <v>水源</v>
          </cell>
          <cell r="F164">
            <v>18.09</v>
          </cell>
        </row>
        <row r="164">
          <cell r="J164">
            <v>108.54</v>
          </cell>
          <cell r="K164" t="str">
            <v>6221840509062612163</v>
          </cell>
          <cell r="L164" t="str">
            <v>连城县农村信用联社塘前信用社</v>
          </cell>
        </row>
        <row r="165">
          <cell r="A165" t="str">
            <v>159</v>
          </cell>
          <cell r="B165" t="str">
            <v>赖雪香</v>
          </cell>
          <cell r="C165" t="str">
            <v>352627197802161129</v>
          </cell>
          <cell r="D165">
            <v>13656920339</v>
          </cell>
          <cell r="E165" t="str">
            <v>水源</v>
          </cell>
          <cell r="F165">
            <v>3.33</v>
          </cell>
        </row>
        <row r="165">
          <cell r="J165">
            <v>19.98</v>
          </cell>
          <cell r="K165" t="str">
            <v>6221840509062612361</v>
          </cell>
          <cell r="L165" t="str">
            <v>连城县农村信用联社塘前信用社</v>
          </cell>
        </row>
        <row r="166">
          <cell r="A166" t="str">
            <v>160</v>
          </cell>
          <cell r="B166" t="str">
            <v>马炳旺</v>
          </cell>
          <cell r="C166" t="str">
            <v>35082519860203111X</v>
          </cell>
          <cell r="D166">
            <v>13288488582</v>
          </cell>
          <cell r="E166" t="str">
            <v>水源</v>
          </cell>
          <cell r="F166">
            <v>7.38</v>
          </cell>
        </row>
        <row r="166">
          <cell r="J166">
            <v>44.28</v>
          </cell>
          <cell r="K166" t="str">
            <v>6221840509062611793</v>
          </cell>
          <cell r="L166" t="str">
            <v>连城县农村信用联社塘前信用社</v>
          </cell>
        </row>
        <row r="167">
          <cell r="A167" t="str">
            <v>161</v>
          </cell>
          <cell r="B167" t="str">
            <v>马火通</v>
          </cell>
          <cell r="C167" t="str">
            <v>352627196309151133</v>
          </cell>
          <cell r="D167">
            <v>18859070928</v>
          </cell>
          <cell r="E167" t="str">
            <v>水源</v>
          </cell>
          <cell r="F167">
            <v>8.64</v>
          </cell>
        </row>
        <row r="167">
          <cell r="J167">
            <v>51.84</v>
          </cell>
          <cell r="K167" t="str">
            <v>6221840509062612122</v>
          </cell>
          <cell r="L167" t="str">
            <v>连城县农村信用联社塘前信用社</v>
          </cell>
        </row>
        <row r="168">
          <cell r="A168" t="str">
            <v>162</v>
          </cell>
          <cell r="B168" t="str">
            <v>马秀英</v>
          </cell>
          <cell r="C168" t="str">
            <v>350825198904021128</v>
          </cell>
          <cell r="D168">
            <v>17700082797</v>
          </cell>
          <cell r="E168" t="str">
            <v>水源</v>
          </cell>
          <cell r="F168">
            <v>4.95</v>
          </cell>
        </row>
        <row r="168">
          <cell r="J168">
            <v>29.7</v>
          </cell>
          <cell r="K168" t="str">
            <v>6221840509062611827</v>
          </cell>
          <cell r="L168" t="str">
            <v>连城县农村信用联社塘前信用社</v>
          </cell>
        </row>
        <row r="169">
          <cell r="A169" t="str">
            <v>163</v>
          </cell>
          <cell r="B169" t="str">
            <v>叶梅菊</v>
          </cell>
          <cell r="C169" t="str">
            <v>352627194608211125</v>
          </cell>
          <cell r="D169">
            <v>13685979613</v>
          </cell>
          <cell r="E169" t="str">
            <v>水源</v>
          </cell>
          <cell r="F169">
            <v>4.95</v>
          </cell>
        </row>
        <row r="169">
          <cell r="J169">
            <v>29.7</v>
          </cell>
          <cell r="K169" t="str">
            <v>6221840509062612015</v>
          </cell>
          <cell r="L169" t="str">
            <v>连城县农村信用联社塘前信用社</v>
          </cell>
        </row>
        <row r="170">
          <cell r="A170" t="str">
            <v>164</v>
          </cell>
          <cell r="B170" t="str">
            <v>马泉昌</v>
          </cell>
          <cell r="C170" t="str">
            <v>352627197207051152</v>
          </cell>
          <cell r="D170" t="str">
            <v>15383899712</v>
          </cell>
          <cell r="E170" t="str">
            <v>水源</v>
          </cell>
          <cell r="F170">
            <v>6.48</v>
          </cell>
        </row>
        <row r="170">
          <cell r="J170">
            <v>38.88</v>
          </cell>
          <cell r="K170" t="str">
            <v>6221840509062612288</v>
          </cell>
          <cell r="L170" t="str">
            <v>连城县农村信用联社塘前信用社</v>
          </cell>
        </row>
        <row r="171">
          <cell r="A171" t="str">
            <v>165</v>
          </cell>
          <cell r="B171" t="str">
            <v>马庆彬</v>
          </cell>
          <cell r="C171" t="str">
            <v>352627194908201113</v>
          </cell>
          <cell r="D171">
            <v>19105979967</v>
          </cell>
          <cell r="E171" t="str">
            <v>水源</v>
          </cell>
          <cell r="F171">
            <v>11.7</v>
          </cell>
        </row>
        <row r="171">
          <cell r="J171">
            <v>70.2</v>
          </cell>
          <cell r="K171" t="str">
            <v>6221840509062612031</v>
          </cell>
          <cell r="L171" t="str">
            <v>连城县农村信用联社塘前信用社</v>
          </cell>
        </row>
        <row r="172">
          <cell r="A172" t="str">
            <v>166</v>
          </cell>
          <cell r="B172" t="str">
            <v>马全文</v>
          </cell>
          <cell r="C172" t="str">
            <v>352627196209041113</v>
          </cell>
          <cell r="D172">
            <v>18959085632</v>
          </cell>
          <cell r="E172" t="str">
            <v>水源</v>
          </cell>
          <cell r="F172">
            <v>8.55</v>
          </cell>
        </row>
        <row r="172">
          <cell r="J172">
            <v>51.3</v>
          </cell>
          <cell r="K172" t="str">
            <v>6221840509062612106</v>
          </cell>
          <cell r="L172" t="str">
            <v>连城县农村信用联社塘前信用社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3查验表"/>
      <sheetName val="4查验报告单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连城县塘前乡塘前村民委员会</v>
          </cell>
        </row>
        <row r="5">
          <cell r="C5" t="str">
            <v>连城县塘前乡塘前村民委员会陈火寿、李寿山等351户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陈火寿</v>
          </cell>
          <cell r="C7" t="str">
            <v>352627196508211119</v>
          </cell>
          <cell r="D7" t="str">
            <v>13656920877</v>
          </cell>
          <cell r="E7" t="str">
            <v>塘前</v>
          </cell>
          <cell r="F7">
            <v>11.52</v>
          </cell>
        </row>
        <row r="7">
          <cell r="J7">
            <v>69.12</v>
          </cell>
          <cell r="K7" t="str">
            <v>6221840509091624056</v>
          </cell>
          <cell r="L7" t="str">
            <v>连城县农村信用联社塘前信用社</v>
          </cell>
        </row>
        <row r="8">
          <cell r="A8" t="str">
            <v>2</v>
          </cell>
          <cell r="B8" t="str">
            <v>李寿山</v>
          </cell>
          <cell r="C8" t="str">
            <v>352627195403181115</v>
          </cell>
          <cell r="D8" t="str">
            <v>05978963679</v>
          </cell>
          <cell r="E8" t="str">
            <v>塘前</v>
          </cell>
          <cell r="F8">
            <v>5.76</v>
          </cell>
        </row>
        <row r="8">
          <cell r="J8">
            <v>34.56</v>
          </cell>
          <cell r="K8" t="str">
            <v>6221840509091624106</v>
          </cell>
          <cell r="L8" t="str">
            <v>连城县农村信用联社塘前信用社</v>
          </cell>
        </row>
        <row r="9">
          <cell r="A9" t="str">
            <v>3</v>
          </cell>
          <cell r="B9" t="str">
            <v>罗承益</v>
          </cell>
          <cell r="C9" t="str">
            <v>350825198108241138</v>
          </cell>
          <cell r="D9" t="str">
            <v>13605915317</v>
          </cell>
          <cell r="E9" t="str">
            <v>塘前</v>
          </cell>
          <cell r="F9">
            <v>2.97</v>
          </cell>
        </row>
        <row r="9">
          <cell r="J9">
            <v>17.82</v>
          </cell>
          <cell r="K9" t="str">
            <v>6221840509092282094</v>
          </cell>
          <cell r="L9" t="str">
            <v>连城县农村信用联社塘前信用社</v>
          </cell>
        </row>
        <row r="10">
          <cell r="A10" t="str">
            <v>4</v>
          </cell>
          <cell r="B10" t="str">
            <v>罗彩萍</v>
          </cell>
          <cell r="C10" t="str">
            <v>350825199706141123</v>
          </cell>
          <cell r="D10">
            <v>13959273649</v>
          </cell>
          <cell r="E10" t="str">
            <v>塘前</v>
          </cell>
          <cell r="F10">
            <v>2.97</v>
          </cell>
        </row>
        <row r="10">
          <cell r="J10">
            <v>17.82</v>
          </cell>
          <cell r="K10" t="str">
            <v>6230361109068259992</v>
          </cell>
          <cell r="L10" t="str">
            <v>连城县农村信用联社塘前信用社</v>
          </cell>
        </row>
        <row r="11">
          <cell r="A11" t="str">
            <v>5</v>
          </cell>
          <cell r="B11" t="str">
            <v>张善辉</v>
          </cell>
          <cell r="C11" t="str">
            <v>352627196212241116</v>
          </cell>
          <cell r="D11">
            <v>13559978705</v>
          </cell>
          <cell r="E11" t="str">
            <v>塘前</v>
          </cell>
          <cell r="F11">
            <v>6.93</v>
          </cell>
        </row>
        <row r="11">
          <cell r="J11">
            <v>41.58</v>
          </cell>
          <cell r="K11" t="str">
            <v>6221840509091624213</v>
          </cell>
          <cell r="L11" t="str">
            <v>连城县农村信用联社塘前信用社</v>
          </cell>
        </row>
        <row r="12">
          <cell r="A12" t="str">
            <v>6</v>
          </cell>
          <cell r="B12" t="str">
            <v>张启三</v>
          </cell>
          <cell r="C12" t="str">
            <v>352627197103291119</v>
          </cell>
          <cell r="D12" t="str">
            <v>18850899986</v>
          </cell>
          <cell r="E12" t="str">
            <v>塘前</v>
          </cell>
          <cell r="F12">
            <v>2.97</v>
          </cell>
        </row>
        <row r="12">
          <cell r="J12">
            <v>17.82</v>
          </cell>
          <cell r="K12" t="str">
            <v>6221840509091624007</v>
          </cell>
          <cell r="L12" t="str">
            <v>连城县农村信用联社塘前信用社</v>
          </cell>
        </row>
        <row r="13">
          <cell r="A13" t="str">
            <v>7</v>
          </cell>
          <cell r="B13" t="str">
            <v>周文锦</v>
          </cell>
          <cell r="C13" t="str">
            <v>352627197604301119</v>
          </cell>
          <cell r="D13">
            <v>13774661386</v>
          </cell>
          <cell r="E13" t="str">
            <v>塘前</v>
          </cell>
          <cell r="F13">
            <v>3.96</v>
          </cell>
        </row>
        <row r="13">
          <cell r="J13">
            <v>23.76</v>
          </cell>
          <cell r="K13" t="str">
            <v>6221840509091623983</v>
          </cell>
          <cell r="L13" t="str">
            <v>连城县农村信用联社塘前信用社</v>
          </cell>
        </row>
        <row r="14">
          <cell r="A14" t="str">
            <v>8</v>
          </cell>
          <cell r="B14" t="str">
            <v>陈水德</v>
          </cell>
          <cell r="C14" t="str">
            <v>352627197210011119</v>
          </cell>
          <cell r="D14">
            <v>15059038757</v>
          </cell>
          <cell r="E14" t="str">
            <v>塘前</v>
          </cell>
          <cell r="F14">
            <v>2.97</v>
          </cell>
        </row>
        <row r="14">
          <cell r="J14">
            <v>17.82</v>
          </cell>
          <cell r="K14" t="str">
            <v>9090824010100100026155</v>
          </cell>
          <cell r="L14" t="str">
            <v>连城县农村信用联社塘前信用社</v>
          </cell>
        </row>
        <row r="15">
          <cell r="A15" t="str">
            <v>9</v>
          </cell>
          <cell r="B15" t="str">
            <v>陈立昌</v>
          </cell>
          <cell r="C15" t="str">
            <v>352627196605161117</v>
          </cell>
          <cell r="D15" t="str">
            <v>13860256467</v>
          </cell>
          <cell r="E15" t="str">
            <v>塘前</v>
          </cell>
          <cell r="F15">
            <v>4.5</v>
          </cell>
        </row>
        <row r="15">
          <cell r="J15">
            <v>27</v>
          </cell>
          <cell r="K15" t="str">
            <v>6221840509091624064</v>
          </cell>
          <cell r="L15" t="str">
            <v>连城县农村信用联社塘前信用社</v>
          </cell>
        </row>
        <row r="16">
          <cell r="A16" t="str">
            <v>10</v>
          </cell>
          <cell r="B16" t="str">
            <v>陈兆祥</v>
          </cell>
          <cell r="C16" t="str">
            <v>352627196506221110</v>
          </cell>
          <cell r="D16">
            <v>13507514949</v>
          </cell>
          <cell r="E16" t="str">
            <v>塘前</v>
          </cell>
          <cell r="F16">
            <v>6.93</v>
          </cell>
        </row>
        <row r="16">
          <cell r="J16">
            <v>41.58</v>
          </cell>
          <cell r="K16" t="str">
            <v>6221840509091624221</v>
          </cell>
          <cell r="L16" t="str">
            <v>连城县农村信用联社塘前信用社</v>
          </cell>
        </row>
        <row r="17">
          <cell r="A17" t="str">
            <v>11</v>
          </cell>
          <cell r="B17" t="str">
            <v>柯家钦</v>
          </cell>
          <cell r="C17" t="str">
            <v>352627194508061115</v>
          </cell>
          <cell r="D17" t="str">
            <v>15345095589</v>
          </cell>
          <cell r="E17" t="str">
            <v>塘前</v>
          </cell>
          <cell r="F17">
            <v>2.97</v>
          </cell>
        </row>
        <row r="17">
          <cell r="J17">
            <v>17.82</v>
          </cell>
          <cell r="K17" t="str">
            <v>6221840509091624296</v>
          </cell>
          <cell r="L17" t="str">
            <v>连城县农村信用联社塘前信用社</v>
          </cell>
        </row>
        <row r="18">
          <cell r="A18" t="str">
            <v>12</v>
          </cell>
          <cell r="B18" t="str">
            <v>陈少林</v>
          </cell>
          <cell r="C18" t="str">
            <v>352627196908031117</v>
          </cell>
          <cell r="D18" t="str">
            <v>15960308873</v>
          </cell>
          <cell r="E18" t="str">
            <v>塘前</v>
          </cell>
          <cell r="F18">
            <v>34.02</v>
          </cell>
        </row>
        <row r="18">
          <cell r="J18">
            <v>204.12</v>
          </cell>
          <cell r="K18" t="str">
            <v>6221840509091624171</v>
          </cell>
          <cell r="L18" t="str">
            <v>连城县农村信用联社塘前信用社</v>
          </cell>
        </row>
        <row r="19">
          <cell r="A19" t="str">
            <v>13</v>
          </cell>
          <cell r="B19" t="str">
            <v>张善祥</v>
          </cell>
          <cell r="C19" t="str">
            <v>352627194308241111</v>
          </cell>
          <cell r="D19">
            <v>15280839716</v>
          </cell>
          <cell r="E19" t="str">
            <v>塘前</v>
          </cell>
          <cell r="F19">
            <v>3.96</v>
          </cell>
        </row>
        <row r="19">
          <cell r="J19">
            <v>23.76</v>
          </cell>
          <cell r="K19" t="str">
            <v>9090824010100100026182</v>
          </cell>
          <cell r="L19" t="str">
            <v>连城县农村信用联社塘前信用社</v>
          </cell>
        </row>
        <row r="20">
          <cell r="A20" t="str">
            <v>14</v>
          </cell>
          <cell r="B20" t="str">
            <v>张恒才</v>
          </cell>
          <cell r="C20" t="str">
            <v>352627197002131116</v>
          </cell>
          <cell r="D20">
            <v>15899821396</v>
          </cell>
          <cell r="E20" t="str">
            <v>塘前</v>
          </cell>
          <cell r="F20">
            <v>3.96</v>
          </cell>
        </row>
        <row r="20">
          <cell r="J20">
            <v>23.76</v>
          </cell>
          <cell r="K20" t="str">
            <v>9090824010100100026191</v>
          </cell>
          <cell r="L20" t="str">
            <v>连城县农村信用联社塘前信用社</v>
          </cell>
        </row>
        <row r="21">
          <cell r="A21" t="str">
            <v>15</v>
          </cell>
          <cell r="B21" t="str">
            <v>张清才</v>
          </cell>
          <cell r="C21" t="str">
            <v>352627196502141113</v>
          </cell>
          <cell r="D21" t="str">
            <v>13616719019</v>
          </cell>
          <cell r="E21" t="str">
            <v>塘前</v>
          </cell>
          <cell r="F21">
            <v>3.96</v>
          </cell>
        </row>
        <row r="21">
          <cell r="J21">
            <v>23.76</v>
          </cell>
          <cell r="K21" t="str">
            <v>6221840109045871596</v>
          </cell>
          <cell r="L21" t="str">
            <v>连城县农村信用联社塘前信用社</v>
          </cell>
        </row>
        <row r="22">
          <cell r="A22" t="str">
            <v>16</v>
          </cell>
          <cell r="B22" t="str">
            <v>陈立菊</v>
          </cell>
          <cell r="C22" t="str">
            <v>352627195306101128</v>
          </cell>
          <cell r="D22" t="str">
            <v>15059924849</v>
          </cell>
          <cell r="E22" t="str">
            <v>塘前</v>
          </cell>
          <cell r="F22">
            <v>6.03</v>
          </cell>
        </row>
        <row r="22">
          <cell r="J22">
            <v>36.18</v>
          </cell>
          <cell r="K22" t="str">
            <v>6221840509091623934</v>
          </cell>
          <cell r="L22" t="str">
            <v>连城县农村信用联社塘前信用社</v>
          </cell>
        </row>
        <row r="23">
          <cell r="A23" t="str">
            <v>17</v>
          </cell>
          <cell r="B23" t="str">
            <v>罗承昌</v>
          </cell>
          <cell r="C23" t="str">
            <v>35262719660802111X</v>
          </cell>
          <cell r="D23" t="str">
            <v>14705099622</v>
          </cell>
          <cell r="E23" t="str">
            <v>塘前</v>
          </cell>
          <cell r="F23">
            <v>4.95</v>
          </cell>
        </row>
        <row r="23">
          <cell r="J23">
            <v>29.7</v>
          </cell>
          <cell r="K23" t="str">
            <v>9090824010100100001403</v>
          </cell>
          <cell r="L23" t="str">
            <v>连城县农村信用联社塘前信用社</v>
          </cell>
        </row>
        <row r="24">
          <cell r="A24" t="str">
            <v>18</v>
          </cell>
          <cell r="B24" t="str">
            <v>张立妹</v>
          </cell>
          <cell r="C24" t="str">
            <v>35262719680612112X</v>
          </cell>
          <cell r="D24" t="str">
            <v>18396316300</v>
          </cell>
          <cell r="E24" t="str">
            <v>塘前</v>
          </cell>
          <cell r="F24">
            <v>3.96</v>
          </cell>
        </row>
        <row r="24">
          <cell r="J24">
            <v>23.76</v>
          </cell>
          <cell r="K24" t="str">
            <v>6230361509003713484</v>
          </cell>
          <cell r="L24" t="str">
            <v>连城县农村信用联社塘前信用社</v>
          </cell>
        </row>
        <row r="25">
          <cell r="A25" t="str">
            <v>19</v>
          </cell>
          <cell r="B25" t="str">
            <v>陈兆林</v>
          </cell>
          <cell r="C25" t="str">
            <v>352627196308261111</v>
          </cell>
          <cell r="D25" t="str">
            <v>13599349175</v>
          </cell>
          <cell r="E25" t="str">
            <v>塘前</v>
          </cell>
          <cell r="F25">
            <v>4.95</v>
          </cell>
        </row>
        <row r="25">
          <cell r="J25">
            <v>29.7</v>
          </cell>
          <cell r="K25" t="str">
            <v>6221840509091624189</v>
          </cell>
          <cell r="L25" t="str">
            <v>连城县农村信用联社塘前信用社</v>
          </cell>
        </row>
        <row r="26">
          <cell r="A26" t="str">
            <v>20</v>
          </cell>
          <cell r="B26" t="str">
            <v>柯恒华</v>
          </cell>
          <cell r="C26" t="str">
            <v>352627197205071117</v>
          </cell>
          <cell r="D26">
            <v>17326649193</v>
          </cell>
          <cell r="E26" t="str">
            <v>塘前</v>
          </cell>
          <cell r="F26">
            <v>3.96</v>
          </cell>
        </row>
        <row r="26">
          <cell r="J26">
            <v>23.76</v>
          </cell>
          <cell r="K26" t="str">
            <v>6221840509091624049</v>
          </cell>
          <cell r="L26" t="str">
            <v>连城县农村信用联社塘前信用社</v>
          </cell>
        </row>
        <row r="27">
          <cell r="A27" t="str">
            <v>21</v>
          </cell>
          <cell r="B27" t="str">
            <v>罗承海</v>
          </cell>
          <cell r="C27" t="str">
            <v>35262719711219111X</v>
          </cell>
          <cell r="D27" t="str">
            <v>13850633841</v>
          </cell>
          <cell r="E27" t="str">
            <v>塘前</v>
          </cell>
          <cell r="F27">
            <v>24.39</v>
          </cell>
        </row>
        <row r="27">
          <cell r="J27">
            <v>146.34</v>
          </cell>
          <cell r="K27" t="str">
            <v>6221840509091623967</v>
          </cell>
          <cell r="L27" t="str">
            <v>连城县农村信用联社塘前信用社</v>
          </cell>
        </row>
        <row r="28">
          <cell r="A28" t="str">
            <v>22</v>
          </cell>
          <cell r="B28" t="str">
            <v>张金梅</v>
          </cell>
          <cell r="C28" t="str">
            <v>352627197112141147</v>
          </cell>
          <cell r="D28" t="str">
            <v>13626049175</v>
          </cell>
          <cell r="E28" t="str">
            <v>塘前</v>
          </cell>
          <cell r="F28">
            <v>7.92</v>
          </cell>
        </row>
        <row r="28">
          <cell r="J28">
            <v>47.52</v>
          </cell>
          <cell r="K28" t="str">
            <v>6221840509091623959</v>
          </cell>
          <cell r="L28" t="str">
            <v>连城县农村信用联社塘前信用社</v>
          </cell>
        </row>
        <row r="29">
          <cell r="A29" t="str">
            <v>23</v>
          </cell>
          <cell r="B29" t="str">
            <v>张桂芳</v>
          </cell>
          <cell r="C29" t="str">
            <v>352627197109251118</v>
          </cell>
          <cell r="D29">
            <v>13959067119</v>
          </cell>
          <cell r="E29" t="str">
            <v>塘前</v>
          </cell>
          <cell r="F29">
            <v>1.98</v>
          </cell>
        </row>
        <row r="29">
          <cell r="J29">
            <v>11.88</v>
          </cell>
          <cell r="K29" t="str">
            <v>6221840509062599204</v>
          </cell>
          <cell r="L29" t="str">
            <v>连城县农村信用联社塘前信用社</v>
          </cell>
        </row>
        <row r="30">
          <cell r="A30" t="str">
            <v>24</v>
          </cell>
          <cell r="B30" t="str">
            <v>张维寿</v>
          </cell>
          <cell r="C30" t="str">
            <v>352627194604181117</v>
          </cell>
          <cell r="D30">
            <v>13507501639</v>
          </cell>
          <cell r="E30" t="str">
            <v>塘前</v>
          </cell>
          <cell r="F30">
            <v>1.62</v>
          </cell>
        </row>
        <row r="30">
          <cell r="J30">
            <v>9.72</v>
          </cell>
          <cell r="K30" t="str">
            <v>6221840509091624536</v>
          </cell>
          <cell r="L30" t="str">
            <v>连城县农村信用联社塘前信用社</v>
          </cell>
        </row>
        <row r="31">
          <cell r="A31" t="str">
            <v>25</v>
          </cell>
          <cell r="B31" t="str">
            <v>张桂雄</v>
          </cell>
          <cell r="C31" t="str">
            <v>352627196803111110</v>
          </cell>
          <cell r="D31" t="str">
            <v>13850675792</v>
          </cell>
          <cell r="E31" t="str">
            <v>塘前</v>
          </cell>
          <cell r="F31">
            <v>2.7</v>
          </cell>
        </row>
        <row r="31">
          <cell r="J31">
            <v>16.2</v>
          </cell>
          <cell r="K31" t="str">
            <v>6221840509091624429</v>
          </cell>
          <cell r="L31" t="str">
            <v>连城县农村信用联社塘前信用社</v>
          </cell>
        </row>
        <row r="32">
          <cell r="A32" t="str">
            <v>26</v>
          </cell>
          <cell r="B32" t="str">
            <v>张桂新</v>
          </cell>
          <cell r="C32" t="str">
            <v>352627195409101112</v>
          </cell>
          <cell r="D32">
            <v>15392372298</v>
          </cell>
          <cell r="E32" t="str">
            <v>塘前</v>
          </cell>
          <cell r="F32">
            <v>3.33</v>
          </cell>
        </row>
        <row r="32">
          <cell r="J32">
            <v>19.98</v>
          </cell>
          <cell r="K32" t="str">
            <v>6221840509091624486</v>
          </cell>
          <cell r="L32" t="str">
            <v>连城县农村信用联社塘前信用社</v>
          </cell>
        </row>
        <row r="33">
          <cell r="A33" t="str">
            <v>27</v>
          </cell>
          <cell r="B33" t="str">
            <v>张桂旺</v>
          </cell>
          <cell r="C33" t="str">
            <v>352627196306281119</v>
          </cell>
          <cell r="D33">
            <v>13959085623</v>
          </cell>
          <cell r="E33" t="str">
            <v>塘前</v>
          </cell>
          <cell r="F33">
            <v>5.94</v>
          </cell>
        </row>
        <row r="33">
          <cell r="J33">
            <v>35.64</v>
          </cell>
          <cell r="K33" t="str">
            <v>6221840509091624452</v>
          </cell>
          <cell r="L33" t="str">
            <v>连城县农村信用联社塘前信用社</v>
          </cell>
        </row>
        <row r="34">
          <cell r="A34" t="str">
            <v>28</v>
          </cell>
          <cell r="B34" t="str">
            <v>张桂辉</v>
          </cell>
          <cell r="C34" t="str">
            <v>352627196701201115</v>
          </cell>
          <cell r="D34" t="str">
            <v>15880625292</v>
          </cell>
          <cell r="E34" t="str">
            <v>塘前</v>
          </cell>
          <cell r="F34">
            <v>1.98</v>
          </cell>
        </row>
        <row r="34">
          <cell r="J34">
            <v>11.88</v>
          </cell>
          <cell r="K34" t="str">
            <v>6221840509091624494</v>
          </cell>
          <cell r="L34" t="str">
            <v>连城县农村信用联社塘前信用社</v>
          </cell>
        </row>
        <row r="35">
          <cell r="A35" t="str">
            <v>29</v>
          </cell>
          <cell r="B35" t="str">
            <v>张乃中</v>
          </cell>
          <cell r="C35" t="str">
            <v>352627197202141116</v>
          </cell>
          <cell r="D35">
            <v>13358365578</v>
          </cell>
          <cell r="E35" t="str">
            <v>塘前</v>
          </cell>
          <cell r="F35">
            <v>3.96</v>
          </cell>
        </row>
        <row r="35">
          <cell r="J35">
            <v>23.76</v>
          </cell>
          <cell r="K35" t="str">
            <v>6230362509001332120</v>
          </cell>
          <cell r="L35" t="str">
            <v>连城县农村信用联社塘前信用社</v>
          </cell>
        </row>
        <row r="36">
          <cell r="A36" t="str">
            <v>30</v>
          </cell>
          <cell r="B36" t="str">
            <v>叶莲香</v>
          </cell>
          <cell r="C36" t="str">
            <v>352627196709111149</v>
          </cell>
          <cell r="D36">
            <v>14705090652</v>
          </cell>
          <cell r="E36" t="str">
            <v>塘前</v>
          </cell>
          <cell r="F36">
            <v>3.87</v>
          </cell>
        </row>
        <row r="36">
          <cell r="J36">
            <v>23.22</v>
          </cell>
          <cell r="K36" t="str">
            <v>6230361509004390506</v>
          </cell>
          <cell r="L36" t="str">
            <v>连城县农村信用联社塘前信用社</v>
          </cell>
        </row>
        <row r="37">
          <cell r="A37" t="str">
            <v>31</v>
          </cell>
          <cell r="B37" t="str">
            <v>张柏钦</v>
          </cell>
          <cell r="C37" t="str">
            <v>352627196604091110</v>
          </cell>
          <cell r="D37">
            <v>13668933589</v>
          </cell>
          <cell r="E37" t="str">
            <v>塘前</v>
          </cell>
          <cell r="F37">
            <v>1.98</v>
          </cell>
        </row>
        <row r="37">
          <cell r="J37">
            <v>11.88</v>
          </cell>
          <cell r="K37" t="str">
            <v>9090824010100100087623</v>
          </cell>
          <cell r="L37" t="str">
            <v>连城县农村信用联社塘前信用社</v>
          </cell>
        </row>
        <row r="38">
          <cell r="A38" t="str">
            <v>32</v>
          </cell>
          <cell r="B38" t="str">
            <v>张梅钦</v>
          </cell>
          <cell r="C38" t="str">
            <v>352627195809241114</v>
          </cell>
          <cell r="D38">
            <v>13626047719</v>
          </cell>
          <cell r="E38" t="str">
            <v>塘前</v>
          </cell>
          <cell r="F38">
            <v>3.96</v>
          </cell>
        </row>
        <row r="38">
          <cell r="J38">
            <v>23.76</v>
          </cell>
          <cell r="K38" t="str">
            <v>6221840509091624460</v>
          </cell>
          <cell r="L38" t="str">
            <v>连城县农村信用联社塘前信用社</v>
          </cell>
        </row>
        <row r="39">
          <cell r="A39" t="str">
            <v>33</v>
          </cell>
          <cell r="B39" t="str">
            <v>张培钦</v>
          </cell>
          <cell r="C39" t="str">
            <v>352627196211071119</v>
          </cell>
          <cell r="D39">
            <v>18959084202</v>
          </cell>
          <cell r="E39" t="str">
            <v>塘前</v>
          </cell>
          <cell r="F39">
            <v>3.96</v>
          </cell>
        </row>
        <row r="39">
          <cell r="J39">
            <v>23.76</v>
          </cell>
          <cell r="K39" t="str">
            <v>6221840509091624478</v>
          </cell>
          <cell r="L39" t="str">
            <v>连城县农村信用联社塘前信用社</v>
          </cell>
        </row>
        <row r="40">
          <cell r="A40" t="str">
            <v>34</v>
          </cell>
          <cell r="B40" t="str">
            <v>张啟华</v>
          </cell>
          <cell r="C40" t="str">
            <v>352627198101201110</v>
          </cell>
          <cell r="D40">
            <v>18695710809</v>
          </cell>
          <cell r="E40" t="str">
            <v>塘前</v>
          </cell>
          <cell r="F40">
            <v>3.33</v>
          </cell>
        </row>
        <row r="40">
          <cell r="J40">
            <v>19.98</v>
          </cell>
          <cell r="K40" t="str">
            <v>6230361509004647913</v>
          </cell>
          <cell r="L40" t="str">
            <v>连城县农村信用联社塘前信用社</v>
          </cell>
        </row>
        <row r="41">
          <cell r="A41" t="str">
            <v>35</v>
          </cell>
          <cell r="B41" t="str">
            <v>沈满婷</v>
          </cell>
          <cell r="C41" t="str">
            <v>352627195106071120</v>
          </cell>
          <cell r="D41">
            <v>18964178187</v>
          </cell>
          <cell r="E41" t="str">
            <v>塘前</v>
          </cell>
          <cell r="F41">
            <v>4.68</v>
          </cell>
        </row>
        <row r="41">
          <cell r="J41">
            <v>28.08</v>
          </cell>
          <cell r="K41" t="str">
            <v>6221840509091624668</v>
          </cell>
          <cell r="L41" t="str">
            <v>连城县农村信用联社塘前信用社</v>
          </cell>
        </row>
        <row r="42">
          <cell r="A42" t="str">
            <v>36</v>
          </cell>
          <cell r="B42" t="str">
            <v>张启和</v>
          </cell>
          <cell r="C42" t="str">
            <v>352627196402041115</v>
          </cell>
          <cell r="D42">
            <v>13613036568</v>
          </cell>
          <cell r="E42" t="str">
            <v>塘前</v>
          </cell>
          <cell r="F42">
            <v>1.98</v>
          </cell>
        </row>
        <row r="42">
          <cell r="J42">
            <v>11.88</v>
          </cell>
          <cell r="K42" t="str">
            <v>9090824010100100025218</v>
          </cell>
          <cell r="L42" t="str">
            <v>连城县农村信用联社塘前信用社</v>
          </cell>
        </row>
        <row r="43">
          <cell r="A43" t="str">
            <v>37</v>
          </cell>
          <cell r="B43" t="str">
            <v>张春楠</v>
          </cell>
          <cell r="C43" t="str">
            <v>352627195811101110</v>
          </cell>
          <cell r="D43">
            <v>13859549479</v>
          </cell>
          <cell r="E43" t="str">
            <v>塘前</v>
          </cell>
          <cell r="F43">
            <v>5.31</v>
          </cell>
        </row>
        <row r="43">
          <cell r="J43">
            <v>31.86</v>
          </cell>
          <cell r="K43" t="str">
            <v>6221840509105260715</v>
          </cell>
          <cell r="L43" t="str">
            <v>连城县农村信用联社塘前信用社</v>
          </cell>
        </row>
        <row r="44">
          <cell r="A44" t="str">
            <v>38</v>
          </cell>
          <cell r="B44" t="str">
            <v>张维才</v>
          </cell>
          <cell r="C44" t="str">
            <v>352627194203121113</v>
          </cell>
          <cell r="D44" t="str">
            <v>05978963365</v>
          </cell>
          <cell r="E44" t="str">
            <v>塘前</v>
          </cell>
          <cell r="F44">
            <v>3.33</v>
          </cell>
        </row>
        <row r="44">
          <cell r="J44">
            <v>19.98</v>
          </cell>
          <cell r="K44" t="str">
            <v>9090824010100100026253</v>
          </cell>
          <cell r="L44" t="str">
            <v>连城县农村信用联社塘前信用社</v>
          </cell>
        </row>
        <row r="45">
          <cell r="A45" t="str">
            <v>39</v>
          </cell>
          <cell r="B45" t="str">
            <v>张水旺</v>
          </cell>
          <cell r="C45" t="str">
            <v>350825198608111110</v>
          </cell>
          <cell r="D45">
            <v>13809507239</v>
          </cell>
          <cell r="E45" t="str">
            <v>塘前</v>
          </cell>
          <cell r="F45">
            <v>1.98</v>
          </cell>
        </row>
        <row r="45">
          <cell r="J45">
            <v>11.88</v>
          </cell>
          <cell r="K45" t="str">
            <v>6221840509091624338</v>
          </cell>
          <cell r="L45" t="str">
            <v>连城县农村信用联社塘前信用社</v>
          </cell>
        </row>
        <row r="46">
          <cell r="A46" t="str">
            <v>40</v>
          </cell>
          <cell r="B46" t="str">
            <v>张啟寿</v>
          </cell>
          <cell r="C46" t="str">
            <v>352627197204091116</v>
          </cell>
          <cell r="D46">
            <v>15960303316</v>
          </cell>
          <cell r="E46" t="str">
            <v>塘前</v>
          </cell>
          <cell r="F46">
            <v>2.7</v>
          </cell>
        </row>
        <row r="46">
          <cell r="J46">
            <v>16.2</v>
          </cell>
          <cell r="K46" t="str">
            <v>6230362509001332088</v>
          </cell>
          <cell r="L46" t="str">
            <v>连城县农村信用联社塘前信用社</v>
          </cell>
        </row>
        <row r="47">
          <cell r="A47" t="str">
            <v>41</v>
          </cell>
          <cell r="B47" t="str">
            <v>张水清</v>
          </cell>
          <cell r="C47" t="str">
            <v>352627196510151119</v>
          </cell>
          <cell r="D47">
            <v>15392372802</v>
          </cell>
          <cell r="E47" t="str">
            <v>塘前</v>
          </cell>
          <cell r="F47">
            <v>3.96</v>
          </cell>
        </row>
        <row r="47">
          <cell r="J47">
            <v>23.76</v>
          </cell>
          <cell r="K47" t="str">
            <v>6221840509091624437</v>
          </cell>
          <cell r="L47" t="str">
            <v>连城县农村信用联社塘前信用社</v>
          </cell>
        </row>
        <row r="48">
          <cell r="A48" t="str">
            <v>42</v>
          </cell>
          <cell r="B48" t="str">
            <v>张啟福</v>
          </cell>
          <cell r="C48" t="str">
            <v>352627197002121110</v>
          </cell>
          <cell r="D48" t="str">
            <v>18633034839</v>
          </cell>
          <cell r="E48" t="str">
            <v>塘前</v>
          </cell>
          <cell r="F48">
            <v>2.7</v>
          </cell>
        </row>
        <row r="48">
          <cell r="J48">
            <v>16.2</v>
          </cell>
          <cell r="K48" t="str">
            <v>6230361509004570412</v>
          </cell>
          <cell r="L48" t="str">
            <v>连城县农村信用联社塘前信用社</v>
          </cell>
        </row>
        <row r="49">
          <cell r="A49" t="str">
            <v>43</v>
          </cell>
          <cell r="B49" t="str">
            <v>张瑞钦</v>
          </cell>
          <cell r="C49" t="str">
            <v>352627194911171111</v>
          </cell>
          <cell r="D49">
            <v>13395084185</v>
          </cell>
          <cell r="E49" t="str">
            <v>塘前</v>
          </cell>
          <cell r="F49">
            <v>6.66</v>
          </cell>
        </row>
        <row r="49">
          <cell r="J49">
            <v>39.96</v>
          </cell>
          <cell r="K49" t="str">
            <v>6221840509091624585</v>
          </cell>
          <cell r="L49" t="str">
            <v>连城县农村信用联社塘前信用社</v>
          </cell>
        </row>
        <row r="50">
          <cell r="A50" t="str">
            <v>44</v>
          </cell>
          <cell r="B50" t="str">
            <v>张直钦</v>
          </cell>
          <cell r="C50" t="str">
            <v>352627195507031111</v>
          </cell>
          <cell r="D50" t="str">
            <v>13616925287</v>
          </cell>
          <cell r="E50" t="str">
            <v>塘前</v>
          </cell>
          <cell r="F50">
            <v>4.68</v>
          </cell>
        </row>
        <row r="50">
          <cell r="J50">
            <v>28.08</v>
          </cell>
          <cell r="K50" t="str">
            <v>9090824010100100026280</v>
          </cell>
          <cell r="L50" t="str">
            <v>连城县农村信用联社塘前信用社</v>
          </cell>
        </row>
        <row r="51">
          <cell r="A51" t="str">
            <v>45</v>
          </cell>
          <cell r="B51" t="str">
            <v>张亮发</v>
          </cell>
          <cell r="C51" t="str">
            <v>352627197010111115</v>
          </cell>
          <cell r="D51">
            <v>15160675103</v>
          </cell>
          <cell r="E51" t="str">
            <v>塘前</v>
          </cell>
          <cell r="F51">
            <v>2.52</v>
          </cell>
        </row>
        <row r="51">
          <cell r="J51">
            <v>15.12</v>
          </cell>
          <cell r="K51" t="str">
            <v>6221840509083875252</v>
          </cell>
          <cell r="L51" t="str">
            <v>连城县农村信用联社塘前信用社</v>
          </cell>
        </row>
        <row r="52">
          <cell r="A52" t="str">
            <v>46</v>
          </cell>
          <cell r="B52" t="str">
            <v>巫雪梅</v>
          </cell>
          <cell r="C52" t="str">
            <v>352627197206151127</v>
          </cell>
          <cell r="D52">
            <v>18259816130</v>
          </cell>
          <cell r="E52" t="str">
            <v>塘前</v>
          </cell>
          <cell r="F52">
            <v>6.75</v>
          </cell>
        </row>
        <row r="52">
          <cell r="J52">
            <v>40.5</v>
          </cell>
          <cell r="K52" t="str">
            <v>6221840509062599675</v>
          </cell>
          <cell r="L52" t="str">
            <v>连城县农村信用联社塘前信用社</v>
          </cell>
        </row>
        <row r="53">
          <cell r="A53" t="str">
            <v>47</v>
          </cell>
          <cell r="B53" t="str">
            <v>张地养</v>
          </cell>
          <cell r="C53" t="str">
            <v>35262719621109111X</v>
          </cell>
          <cell r="D53">
            <v>18250038327</v>
          </cell>
          <cell r="E53" t="str">
            <v>塘前</v>
          </cell>
          <cell r="F53">
            <v>3.33</v>
          </cell>
        </row>
        <row r="53">
          <cell r="J53">
            <v>19.98</v>
          </cell>
          <cell r="K53" t="str">
            <v>6221840509091624825</v>
          </cell>
          <cell r="L53" t="str">
            <v>连城县农村信用联社塘前信用社</v>
          </cell>
        </row>
        <row r="54">
          <cell r="A54" t="str">
            <v>48</v>
          </cell>
          <cell r="B54" t="str">
            <v>张土养</v>
          </cell>
          <cell r="C54" t="str">
            <v>352627196705041112</v>
          </cell>
          <cell r="D54" t="str">
            <v>13860257153</v>
          </cell>
          <cell r="E54" t="str">
            <v>塘前</v>
          </cell>
          <cell r="F54">
            <v>4.23</v>
          </cell>
        </row>
        <row r="54">
          <cell r="J54">
            <v>25.38</v>
          </cell>
          <cell r="K54" t="str">
            <v>6221840509091624734</v>
          </cell>
          <cell r="L54" t="str">
            <v>连城县农村信用联社塘前信用社</v>
          </cell>
        </row>
        <row r="55">
          <cell r="A55" t="str">
            <v>49</v>
          </cell>
          <cell r="B55" t="str">
            <v>张启辉</v>
          </cell>
          <cell r="C55" t="str">
            <v>352627195502151114</v>
          </cell>
          <cell r="D55" t="str">
            <v>18959085652</v>
          </cell>
          <cell r="E55" t="str">
            <v>塘前</v>
          </cell>
          <cell r="F55">
            <v>5.22</v>
          </cell>
        </row>
        <row r="55">
          <cell r="J55">
            <v>31.32</v>
          </cell>
          <cell r="K55" t="str">
            <v>6221840509062599477</v>
          </cell>
          <cell r="L55" t="str">
            <v>连城县农村信用联社塘前信用社</v>
          </cell>
        </row>
        <row r="56">
          <cell r="A56" t="str">
            <v>50</v>
          </cell>
          <cell r="B56" t="str">
            <v>张先昌</v>
          </cell>
          <cell r="C56" t="str">
            <v>352627196710131112</v>
          </cell>
          <cell r="D56" t="str">
            <v>15206015497</v>
          </cell>
          <cell r="E56" t="str">
            <v>塘前</v>
          </cell>
          <cell r="F56">
            <v>4.23</v>
          </cell>
        </row>
        <row r="56">
          <cell r="J56">
            <v>25.38</v>
          </cell>
          <cell r="K56" t="str">
            <v>6230361109023942260</v>
          </cell>
          <cell r="L56" t="str">
            <v>连城县农村信用联社塘前信用社</v>
          </cell>
        </row>
        <row r="57">
          <cell r="A57" t="str">
            <v>51</v>
          </cell>
          <cell r="B57" t="str">
            <v>张日辉</v>
          </cell>
          <cell r="C57" t="str">
            <v>352627194904051111</v>
          </cell>
          <cell r="D57" t="str">
            <v>15860172310</v>
          </cell>
          <cell r="E57" t="str">
            <v>塘前</v>
          </cell>
          <cell r="F57">
            <v>5.04</v>
          </cell>
        </row>
        <row r="57">
          <cell r="J57">
            <v>30.24</v>
          </cell>
          <cell r="K57" t="str">
            <v>6221840509062599410</v>
          </cell>
          <cell r="L57" t="str">
            <v>连城县农村信用联社塘前信用社</v>
          </cell>
        </row>
        <row r="58">
          <cell r="A58" t="str">
            <v>52</v>
          </cell>
          <cell r="B58" t="str">
            <v>张贤昌</v>
          </cell>
          <cell r="C58" t="str">
            <v>352627197005251113</v>
          </cell>
          <cell r="D58" t="str">
            <v>05978962132</v>
          </cell>
          <cell r="E58" t="str">
            <v>塘前</v>
          </cell>
          <cell r="F58">
            <v>3.33</v>
          </cell>
        </row>
        <row r="58">
          <cell r="J58">
            <v>19.98</v>
          </cell>
          <cell r="K58" t="str">
            <v>6221840509083875229</v>
          </cell>
          <cell r="L58" t="str">
            <v>连城县农村信用联社塘前信用社</v>
          </cell>
        </row>
        <row r="59">
          <cell r="A59" t="str">
            <v>53</v>
          </cell>
          <cell r="B59" t="str">
            <v>张贤通</v>
          </cell>
          <cell r="C59" t="str">
            <v>35262719711016111X</v>
          </cell>
          <cell r="D59" t="str">
            <v>15080225725</v>
          </cell>
          <cell r="E59" t="str">
            <v>塘前</v>
          </cell>
          <cell r="F59">
            <v>5.04</v>
          </cell>
        </row>
        <row r="59">
          <cell r="J59">
            <v>30.24</v>
          </cell>
          <cell r="K59" t="str">
            <v>6221840509062599667</v>
          </cell>
          <cell r="L59" t="str">
            <v>连城县农村信用联社塘前信用社</v>
          </cell>
        </row>
        <row r="60">
          <cell r="A60" t="str">
            <v>54</v>
          </cell>
          <cell r="B60" t="str">
            <v>赖开群</v>
          </cell>
          <cell r="C60" t="str">
            <v>352627196404111121</v>
          </cell>
          <cell r="D60" t="str">
            <v>18959084205</v>
          </cell>
          <cell r="E60" t="str">
            <v>塘前</v>
          </cell>
          <cell r="F60">
            <v>4.23</v>
          </cell>
        </row>
        <row r="60">
          <cell r="J60">
            <v>25.38</v>
          </cell>
          <cell r="K60" t="str">
            <v>6221840509062599576</v>
          </cell>
          <cell r="L60" t="str">
            <v>连城县农村信用联社塘前信用社</v>
          </cell>
        </row>
        <row r="61">
          <cell r="A61" t="str">
            <v>55</v>
          </cell>
          <cell r="B61" t="str">
            <v>张水养</v>
          </cell>
          <cell r="C61" t="str">
            <v>352627196412111113</v>
          </cell>
          <cell r="D61" t="str">
            <v>15080213983</v>
          </cell>
          <cell r="E61" t="str">
            <v>塘前</v>
          </cell>
          <cell r="F61">
            <v>4.23</v>
          </cell>
        </row>
        <row r="61">
          <cell r="J61">
            <v>25.38</v>
          </cell>
          <cell r="K61" t="str">
            <v>6221840509062599550</v>
          </cell>
          <cell r="L61" t="str">
            <v>连城县农村信用联社塘前信用社</v>
          </cell>
        </row>
        <row r="62">
          <cell r="A62" t="str">
            <v>56</v>
          </cell>
          <cell r="B62" t="str">
            <v>张仰林</v>
          </cell>
          <cell r="C62" t="str">
            <v>352627197212091116</v>
          </cell>
          <cell r="D62">
            <v>15980960217</v>
          </cell>
          <cell r="E62" t="str">
            <v>塘前</v>
          </cell>
          <cell r="F62">
            <v>2.52</v>
          </cell>
        </row>
        <row r="62">
          <cell r="J62">
            <v>15.12</v>
          </cell>
          <cell r="K62" t="str">
            <v>6221840509091624692</v>
          </cell>
          <cell r="L62" t="str">
            <v>连城县农村信用联社塘前信用社</v>
          </cell>
        </row>
        <row r="63">
          <cell r="A63" t="str">
            <v>57</v>
          </cell>
          <cell r="B63" t="str">
            <v>张仰诚</v>
          </cell>
          <cell r="C63" t="str">
            <v>352627197508121134</v>
          </cell>
          <cell r="D63">
            <v>18054993989</v>
          </cell>
          <cell r="E63" t="str">
            <v>塘前</v>
          </cell>
          <cell r="F63">
            <v>3.33</v>
          </cell>
        </row>
        <row r="63">
          <cell r="J63">
            <v>19.98</v>
          </cell>
          <cell r="K63" t="str">
            <v>6230361109068258051</v>
          </cell>
          <cell r="L63" t="str">
            <v>连城县农村信用联社塘前信用社</v>
          </cell>
        </row>
        <row r="64">
          <cell r="A64" t="str">
            <v>58</v>
          </cell>
          <cell r="B64" t="str">
            <v>张仰周</v>
          </cell>
          <cell r="C64" t="str">
            <v>352627197004281118</v>
          </cell>
          <cell r="D64">
            <v>13959014036</v>
          </cell>
          <cell r="E64" t="str">
            <v>塘前</v>
          </cell>
          <cell r="F64">
            <v>2.52</v>
          </cell>
        </row>
        <row r="64">
          <cell r="J64">
            <v>15.12</v>
          </cell>
          <cell r="K64" t="str">
            <v>6221840509062599626</v>
          </cell>
          <cell r="L64" t="str">
            <v>连城县农村信用联社塘前信用社</v>
          </cell>
        </row>
        <row r="65">
          <cell r="A65" t="str">
            <v>59</v>
          </cell>
          <cell r="B65" t="str">
            <v>张燕飞</v>
          </cell>
          <cell r="C65" t="str">
            <v>352627196705161114</v>
          </cell>
          <cell r="D65" t="str">
            <v>13507520450</v>
          </cell>
          <cell r="E65" t="str">
            <v>塘前</v>
          </cell>
          <cell r="F65">
            <v>5.04</v>
          </cell>
        </row>
        <row r="65">
          <cell r="J65">
            <v>30.24</v>
          </cell>
          <cell r="K65" t="str">
            <v>6221840509091624775</v>
          </cell>
          <cell r="L65" t="str">
            <v>连城县农村信用联社塘前信用社</v>
          </cell>
        </row>
        <row r="66">
          <cell r="A66" t="str">
            <v>60</v>
          </cell>
          <cell r="B66" t="str">
            <v>张新飞</v>
          </cell>
          <cell r="C66" t="str">
            <v>352627197212311115</v>
          </cell>
          <cell r="D66">
            <v>13505943818</v>
          </cell>
          <cell r="E66" t="str">
            <v>塘前</v>
          </cell>
          <cell r="F66">
            <v>1.71</v>
          </cell>
        </row>
        <row r="66">
          <cell r="J66">
            <v>10.26</v>
          </cell>
          <cell r="K66" t="str">
            <v>9090824010100100115503</v>
          </cell>
          <cell r="L66" t="str">
            <v>连城县农村信用联社塘前信用社</v>
          </cell>
        </row>
        <row r="67">
          <cell r="A67" t="str">
            <v>61</v>
          </cell>
          <cell r="B67" t="str">
            <v>张莺飞</v>
          </cell>
          <cell r="C67" t="str">
            <v>352627196911011117</v>
          </cell>
          <cell r="D67">
            <v>15917939065</v>
          </cell>
          <cell r="E67" t="str">
            <v>塘前</v>
          </cell>
          <cell r="F67">
            <v>4.23</v>
          </cell>
        </row>
        <row r="67">
          <cell r="J67">
            <v>25.38</v>
          </cell>
          <cell r="K67" t="str">
            <v>6221840509091624759</v>
          </cell>
          <cell r="L67" t="str">
            <v>连城县农村信用联社塘前信用社</v>
          </cell>
        </row>
        <row r="68">
          <cell r="A68" t="str">
            <v>62</v>
          </cell>
          <cell r="B68" t="str">
            <v>肖秀莲</v>
          </cell>
          <cell r="C68" t="str">
            <v>352627195408291129</v>
          </cell>
          <cell r="D68">
            <v>18054875901</v>
          </cell>
          <cell r="E68" t="str">
            <v>塘前</v>
          </cell>
          <cell r="F68">
            <v>4.23</v>
          </cell>
        </row>
        <row r="68">
          <cell r="J68">
            <v>25.38</v>
          </cell>
          <cell r="K68" t="str">
            <v>6221840509062599469</v>
          </cell>
          <cell r="L68" t="str">
            <v>连城县农村信用联社塘前信用社</v>
          </cell>
        </row>
        <row r="69">
          <cell r="A69" t="str">
            <v>63</v>
          </cell>
          <cell r="B69" t="str">
            <v>张道明</v>
          </cell>
          <cell r="C69" t="str">
            <v>352627195506121115</v>
          </cell>
          <cell r="D69" t="str">
            <v>15060185998</v>
          </cell>
          <cell r="E69" t="str">
            <v>塘前</v>
          </cell>
          <cell r="F69">
            <v>5.04</v>
          </cell>
        </row>
        <row r="69">
          <cell r="J69">
            <v>30.24</v>
          </cell>
          <cell r="K69" t="str">
            <v>6221840509062599485</v>
          </cell>
          <cell r="L69" t="str">
            <v>连城县农村信用联社塘前信用社</v>
          </cell>
        </row>
        <row r="70">
          <cell r="A70" t="str">
            <v>64</v>
          </cell>
          <cell r="B70" t="str">
            <v>张水财</v>
          </cell>
          <cell r="C70" t="str">
            <v>352627197708091136</v>
          </cell>
          <cell r="D70">
            <v>13959097592</v>
          </cell>
          <cell r="E70" t="str">
            <v>塘前</v>
          </cell>
          <cell r="F70">
            <v>2.52</v>
          </cell>
        </row>
        <row r="70">
          <cell r="J70">
            <v>15.12</v>
          </cell>
          <cell r="K70" t="str">
            <v>6221840509105260822</v>
          </cell>
          <cell r="L70" t="str">
            <v>连城县农村信用联社塘前信用社</v>
          </cell>
        </row>
        <row r="71">
          <cell r="A71" t="str">
            <v>65</v>
          </cell>
          <cell r="B71" t="str">
            <v>张火生</v>
          </cell>
          <cell r="C71" t="str">
            <v>352627197401141119</v>
          </cell>
          <cell r="D71" t="str">
            <v>13559989395</v>
          </cell>
          <cell r="E71" t="str">
            <v>塘前</v>
          </cell>
          <cell r="F71">
            <v>2.52</v>
          </cell>
        </row>
        <row r="71">
          <cell r="J71">
            <v>15.12</v>
          </cell>
          <cell r="K71" t="str">
            <v>6221840509091624726</v>
          </cell>
          <cell r="L71" t="str">
            <v>连城县农村信用联社塘前信用社</v>
          </cell>
        </row>
        <row r="72">
          <cell r="A72" t="str">
            <v>66</v>
          </cell>
          <cell r="B72" t="str">
            <v>张寿林</v>
          </cell>
          <cell r="C72" t="str">
            <v>35262719650604111X</v>
          </cell>
          <cell r="D72" t="str">
            <v>05978963318</v>
          </cell>
          <cell r="E72" t="str">
            <v>塘前</v>
          </cell>
          <cell r="F72">
            <v>3.33</v>
          </cell>
        </row>
        <row r="72">
          <cell r="J72">
            <v>19.98</v>
          </cell>
          <cell r="K72" t="str">
            <v>6221840509083875260</v>
          </cell>
          <cell r="L72" t="str">
            <v>连城县农村信用联社塘前信用社</v>
          </cell>
        </row>
        <row r="73">
          <cell r="A73" t="str">
            <v>67</v>
          </cell>
          <cell r="B73" t="str">
            <v>张土兴</v>
          </cell>
          <cell r="C73" t="str">
            <v>352627196211141113</v>
          </cell>
          <cell r="D73">
            <v>13559309489</v>
          </cell>
          <cell r="E73" t="str">
            <v>塘前</v>
          </cell>
          <cell r="F73">
            <v>3.33</v>
          </cell>
        </row>
        <row r="73">
          <cell r="J73">
            <v>19.98</v>
          </cell>
          <cell r="K73" t="str">
            <v>6221840509062599535</v>
          </cell>
          <cell r="L73" t="str">
            <v>连城县农村信用联社塘前信用社</v>
          </cell>
        </row>
        <row r="74">
          <cell r="A74" t="str">
            <v>68</v>
          </cell>
          <cell r="B74" t="str">
            <v>张土文</v>
          </cell>
          <cell r="C74" t="str">
            <v>352627197301151117</v>
          </cell>
          <cell r="D74" t="str">
            <v>18605974936</v>
          </cell>
          <cell r="E74" t="str">
            <v>塘前</v>
          </cell>
          <cell r="F74">
            <v>4.23</v>
          </cell>
        </row>
        <row r="74">
          <cell r="J74">
            <v>25.38</v>
          </cell>
          <cell r="K74" t="str">
            <v>6221840509062599659</v>
          </cell>
          <cell r="L74" t="str">
            <v>连城县农村信用联社塘前信用社</v>
          </cell>
        </row>
        <row r="75">
          <cell r="A75" t="str">
            <v>69</v>
          </cell>
          <cell r="B75" t="str">
            <v>张冬发</v>
          </cell>
          <cell r="C75" t="str">
            <v>35262719721011111X</v>
          </cell>
          <cell r="D75">
            <v>13959490459</v>
          </cell>
          <cell r="E75" t="str">
            <v>塘前</v>
          </cell>
          <cell r="F75">
            <v>6.75</v>
          </cell>
        </row>
        <row r="75">
          <cell r="J75">
            <v>40.5</v>
          </cell>
          <cell r="K75" t="str">
            <v>6221840509062599683</v>
          </cell>
          <cell r="L75" t="str">
            <v>连城县农村信用联社塘前信用社</v>
          </cell>
        </row>
        <row r="76">
          <cell r="A76" t="str">
            <v>70</v>
          </cell>
          <cell r="B76" t="str">
            <v>张裕钦</v>
          </cell>
          <cell r="C76" t="str">
            <v>352627197102021133</v>
          </cell>
          <cell r="D76" t="str">
            <v>13646920851</v>
          </cell>
          <cell r="E76" t="str">
            <v>塘前</v>
          </cell>
          <cell r="F76">
            <v>4.23</v>
          </cell>
        </row>
        <row r="76">
          <cell r="J76">
            <v>25.38</v>
          </cell>
          <cell r="K76" t="str">
            <v>6230361109023941700</v>
          </cell>
          <cell r="L76" t="str">
            <v>连城县农村信用联社塘前信用社</v>
          </cell>
        </row>
        <row r="77">
          <cell r="A77" t="str">
            <v>71</v>
          </cell>
          <cell r="B77" t="str">
            <v>张水妹</v>
          </cell>
          <cell r="C77" t="str">
            <v>35262719641023112X</v>
          </cell>
          <cell r="D77" t="str">
            <v>18259295419</v>
          </cell>
          <cell r="E77" t="str">
            <v>塘前</v>
          </cell>
          <cell r="F77">
            <v>4.23</v>
          </cell>
        </row>
        <row r="77">
          <cell r="J77">
            <v>25.38</v>
          </cell>
          <cell r="K77" t="str">
            <v>6221840509091624841</v>
          </cell>
          <cell r="L77" t="str">
            <v>连城县农村信用联社塘前信用社</v>
          </cell>
        </row>
        <row r="78">
          <cell r="A78" t="str">
            <v>72</v>
          </cell>
          <cell r="B78" t="str">
            <v>张啟合</v>
          </cell>
          <cell r="C78" t="str">
            <v>352627197003221113</v>
          </cell>
          <cell r="D78" t="str">
            <v>13559967603</v>
          </cell>
          <cell r="E78" t="str">
            <v>塘前</v>
          </cell>
          <cell r="F78">
            <v>2.52</v>
          </cell>
        </row>
        <row r="78">
          <cell r="J78">
            <v>15.12</v>
          </cell>
          <cell r="K78" t="str">
            <v>6221840509062599642</v>
          </cell>
          <cell r="L78" t="str">
            <v>连城县农村信用联社塘前信用社</v>
          </cell>
        </row>
        <row r="79">
          <cell r="A79" t="str">
            <v>73</v>
          </cell>
          <cell r="B79" t="str">
            <v>张啟文</v>
          </cell>
          <cell r="C79" t="str">
            <v>352627197509141137</v>
          </cell>
          <cell r="D79" t="str">
            <v>15960923176</v>
          </cell>
          <cell r="E79" t="str">
            <v>塘前</v>
          </cell>
          <cell r="F79">
            <v>2.52</v>
          </cell>
        </row>
        <row r="79">
          <cell r="J79">
            <v>15.12</v>
          </cell>
          <cell r="K79" t="str">
            <v>6221840509083875203</v>
          </cell>
          <cell r="L79" t="str">
            <v>连城县农村信用联社塘前信用社</v>
          </cell>
        </row>
        <row r="80">
          <cell r="A80" t="str">
            <v>74</v>
          </cell>
          <cell r="B80" t="str">
            <v>张啟强</v>
          </cell>
          <cell r="C80" t="str">
            <v>352627197704251112</v>
          </cell>
          <cell r="D80">
            <v>13559316128</v>
          </cell>
          <cell r="E80" t="str">
            <v>塘前</v>
          </cell>
          <cell r="F80">
            <v>2.52</v>
          </cell>
        </row>
        <row r="80">
          <cell r="J80">
            <v>15.12</v>
          </cell>
          <cell r="K80" t="str">
            <v>6221840109067657477</v>
          </cell>
          <cell r="L80" t="str">
            <v>连城县农村信用联社塘前信用社</v>
          </cell>
        </row>
        <row r="81">
          <cell r="A81" t="str">
            <v>75</v>
          </cell>
          <cell r="B81" t="str">
            <v>张裕南</v>
          </cell>
          <cell r="C81" t="str">
            <v>352627196302191116</v>
          </cell>
          <cell r="D81" t="str">
            <v>13850633758</v>
          </cell>
          <cell r="E81" t="str">
            <v>塘前</v>
          </cell>
          <cell r="F81">
            <v>4.23</v>
          </cell>
        </row>
        <row r="81">
          <cell r="J81">
            <v>25.38</v>
          </cell>
          <cell r="K81" t="str">
            <v>6221840509062599584</v>
          </cell>
          <cell r="L81" t="str">
            <v>连城县农村信用联社塘前信用社</v>
          </cell>
        </row>
        <row r="82">
          <cell r="A82" t="str">
            <v>76</v>
          </cell>
          <cell r="B82" t="str">
            <v>张顺</v>
          </cell>
          <cell r="C82" t="str">
            <v>350825198901101114</v>
          </cell>
          <cell r="D82" t="str">
            <v>15860191794</v>
          </cell>
          <cell r="E82" t="str">
            <v>塘前</v>
          </cell>
          <cell r="F82">
            <v>5.04</v>
          </cell>
        </row>
        <row r="82">
          <cell r="J82">
            <v>30.24</v>
          </cell>
          <cell r="K82" t="str">
            <v>6221840509062599295</v>
          </cell>
          <cell r="L82" t="str">
            <v>连城县农村信用联社塘前信用社</v>
          </cell>
        </row>
        <row r="83">
          <cell r="A83" t="str">
            <v>77</v>
          </cell>
          <cell r="B83" t="str">
            <v>张亮贤</v>
          </cell>
          <cell r="C83" t="str">
            <v>352627196302211113</v>
          </cell>
          <cell r="D83">
            <v>15059948379</v>
          </cell>
          <cell r="E83" t="str">
            <v>塘前</v>
          </cell>
          <cell r="F83">
            <v>1.71</v>
          </cell>
        </row>
        <row r="83">
          <cell r="J83">
            <v>10.26</v>
          </cell>
          <cell r="K83" t="str">
            <v>6221840509091624767</v>
          </cell>
          <cell r="L83" t="str">
            <v>连城县农村信用联社塘前信用社</v>
          </cell>
        </row>
        <row r="84">
          <cell r="A84" t="str">
            <v>78</v>
          </cell>
          <cell r="B84" t="str">
            <v>张立钦</v>
          </cell>
          <cell r="C84" t="str">
            <v>352627195008151119</v>
          </cell>
          <cell r="D84" t="str">
            <v>15080215684</v>
          </cell>
          <cell r="E84" t="str">
            <v>塘前</v>
          </cell>
          <cell r="F84">
            <v>3.96</v>
          </cell>
        </row>
        <row r="84">
          <cell r="J84">
            <v>23.76</v>
          </cell>
          <cell r="K84" t="str">
            <v>6221840509091624965</v>
          </cell>
          <cell r="L84" t="str">
            <v>连城县农村信用联社塘前信用社</v>
          </cell>
        </row>
        <row r="85">
          <cell r="A85" t="str">
            <v>79</v>
          </cell>
          <cell r="B85" t="str">
            <v>张啟波</v>
          </cell>
          <cell r="C85" t="str">
            <v>35262719640529111X</v>
          </cell>
          <cell r="D85" t="str">
            <v>05978960899</v>
          </cell>
          <cell r="E85" t="str">
            <v>塘前</v>
          </cell>
          <cell r="F85">
            <v>4.59</v>
          </cell>
        </row>
        <row r="85">
          <cell r="J85">
            <v>27.54</v>
          </cell>
          <cell r="K85" t="str">
            <v>6221840509091624932</v>
          </cell>
          <cell r="L85" t="str">
            <v>连城县农村信用联社塘前信用社</v>
          </cell>
        </row>
        <row r="86">
          <cell r="A86" t="str">
            <v>80</v>
          </cell>
          <cell r="B86" t="str">
            <v>张立华</v>
          </cell>
          <cell r="C86" t="str">
            <v>352627197802121119</v>
          </cell>
          <cell r="D86">
            <v>13779998986</v>
          </cell>
          <cell r="E86" t="str">
            <v>塘前</v>
          </cell>
          <cell r="F86">
            <v>7.74</v>
          </cell>
        </row>
        <row r="86">
          <cell r="J86">
            <v>46.44</v>
          </cell>
          <cell r="K86" t="str">
            <v>6221840509062600143</v>
          </cell>
          <cell r="L86" t="str">
            <v>连城县农村信用联社塘前信用社</v>
          </cell>
        </row>
        <row r="87">
          <cell r="A87" t="str">
            <v>81</v>
          </cell>
          <cell r="B87" t="str">
            <v>张立勋</v>
          </cell>
          <cell r="C87" t="str">
            <v>352627197002011114</v>
          </cell>
          <cell r="D87">
            <v>18359340155</v>
          </cell>
          <cell r="E87" t="str">
            <v>塘前</v>
          </cell>
          <cell r="F87">
            <v>4.41</v>
          </cell>
        </row>
        <row r="87">
          <cell r="J87">
            <v>26.46</v>
          </cell>
          <cell r="K87" t="str">
            <v>6221840509091624957</v>
          </cell>
          <cell r="L87" t="str">
            <v>连城县农村信用联社塘前信用社</v>
          </cell>
        </row>
        <row r="88">
          <cell r="A88" t="str">
            <v>82</v>
          </cell>
          <cell r="B88" t="str">
            <v>张求三</v>
          </cell>
          <cell r="C88" t="str">
            <v>352627196803191114</v>
          </cell>
          <cell r="D88">
            <v>15880625069</v>
          </cell>
          <cell r="E88" t="str">
            <v>塘前</v>
          </cell>
          <cell r="F88">
            <v>4.95</v>
          </cell>
        </row>
        <row r="88">
          <cell r="J88">
            <v>29.7</v>
          </cell>
          <cell r="K88" t="str">
            <v>6221840509083875351</v>
          </cell>
          <cell r="L88" t="str">
            <v>连城县农村信用联社塘前信用社</v>
          </cell>
        </row>
        <row r="89">
          <cell r="A89" t="str">
            <v>83</v>
          </cell>
          <cell r="B89" t="str">
            <v>张启三</v>
          </cell>
          <cell r="C89" t="str">
            <v>352627197401091115</v>
          </cell>
          <cell r="D89">
            <v>13850631280</v>
          </cell>
          <cell r="E89" t="str">
            <v>塘前</v>
          </cell>
          <cell r="F89">
            <v>5.4</v>
          </cell>
        </row>
        <row r="89">
          <cell r="J89">
            <v>32.4</v>
          </cell>
          <cell r="K89" t="str">
            <v>6221840509062600135</v>
          </cell>
          <cell r="L89" t="str">
            <v>连城县农村信用联社塘前信用社</v>
          </cell>
        </row>
        <row r="90">
          <cell r="A90" t="str">
            <v>84</v>
          </cell>
          <cell r="B90" t="str">
            <v>黄文基</v>
          </cell>
          <cell r="C90" t="str">
            <v>352627196811181119</v>
          </cell>
          <cell r="D90" t="str">
            <v>15960304099</v>
          </cell>
          <cell r="E90" t="str">
            <v>塘前</v>
          </cell>
          <cell r="F90">
            <v>5.67</v>
          </cell>
        </row>
        <row r="90">
          <cell r="J90">
            <v>34.02</v>
          </cell>
          <cell r="K90" t="str">
            <v>6230362509001332187</v>
          </cell>
          <cell r="L90" t="str">
            <v>连城县农村信用联社塘前信用社</v>
          </cell>
        </row>
        <row r="91">
          <cell r="A91" t="str">
            <v>85</v>
          </cell>
          <cell r="B91" t="str">
            <v>张达三</v>
          </cell>
          <cell r="C91" t="str">
            <v>352627195703111119</v>
          </cell>
          <cell r="D91" t="str">
            <v>18359306294</v>
          </cell>
          <cell r="E91" t="str">
            <v>塘前</v>
          </cell>
          <cell r="F91">
            <v>7.38</v>
          </cell>
        </row>
        <row r="91">
          <cell r="J91">
            <v>44.28</v>
          </cell>
          <cell r="K91" t="str">
            <v>6221840509062600028</v>
          </cell>
          <cell r="L91" t="str">
            <v>连城县农村信用联社塘前信用社</v>
          </cell>
        </row>
        <row r="92">
          <cell r="A92" t="str">
            <v>86</v>
          </cell>
          <cell r="B92" t="str">
            <v>张小宁</v>
          </cell>
          <cell r="C92" t="str">
            <v>352627195911051114</v>
          </cell>
          <cell r="D92" t="str">
            <v>18959031223</v>
          </cell>
          <cell r="E92" t="str">
            <v>塘前</v>
          </cell>
          <cell r="F92">
            <v>6.84</v>
          </cell>
        </row>
        <row r="92">
          <cell r="J92">
            <v>41.04</v>
          </cell>
          <cell r="K92" t="str">
            <v>6221840509083875344</v>
          </cell>
          <cell r="L92" t="str">
            <v>连城县农村信用联社塘前信用社</v>
          </cell>
        </row>
        <row r="93">
          <cell r="A93" t="str">
            <v>87</v>
          </cell>
          <cell r="B93" t="str">
            <v>李金炳</v>
          </cell>
          <cell r="C93" t="str">
            <v>352627195306161112</v>
          </cell>
          <cell r="D93">
            <v>15359925932</v>
          </cell>
          <cell r="E93" t="str">
            <v>塘前</v>
          </cell>
          <cell r="F93">
            <v>9.63</v>
          </cell>
        </row>
        <row r="93">
          <cell r="J93">
            <v>57.78</v>
          </cell>
          <cell r="K93" t="str">
            <v>6221840509083875369</v>
          </cell>
          <cell r="L93" t="str">
            <v>连城县农村信用联社塘前信用社</v>
          </cell>
        </row>
        <row r="94">
          <cell r="A94" t="str">
            <v>88</v>
          </cell>
          <cell r="B94" t="str">
            <v>张道光</v>
          </cell>
          <cell r="C94" t="str">
            <v>352627196503291113</v>
          </cell>
          <cell r="D94">
            <v>15860172950</v>
          </cell>
          <cell r="E94" t="str">
            <v>塘前</v>
          </cell>
          <cell r="F94">
            <v>8.73</v>
          </cell>
        </row>
        <row r="94">
          <cell r="J94">
            <v>52.38</v>
          </cell>
          <cell r="K94" t="str">
            <v>6221840509062600085</v>
          </cell>
          <cell r="L94" t="str">
            <v>连城县农村信用联社塘前信用社</v>
          </cell>
        </row>
        <row r="95">
          <cell r="A95" t="str">
            <v>89</v>
          </cell>
          <cell r="B95" t="str">
            <v>张道三</v>
          </cell>
          <cell r="C95" t="str">
            <v>352627195311221116</v>
          </cell>
          <cell r="D95">
            <v>15959733801</v>
          </cell>
          <cell r="E95" t="str">
            <v>塘前</v>
          </cell>
          <cell r="F95">
            <v>5.67</v>
          </cell>
        </row>
        <row r="95">
          <cell r="J95">
            <v>34.02</v>
          </cell>
          <cell r="K95" t="str">
            <v>6221840509062599972</v>
          </cell>
          <cell r="L95" t="str">
            <v>连城县农村信用联社塘前信用社</v>
          </cell>
        </row>
        <row r="96">
          <cell r="A96" t="str">
            <v>90</v>
          </cell>
          <cell r="B96" t="str">
            <v>张建中</v>
          </cell>
          <cell r="C96" t="str">
            <v>352627195003291112</v>
          </cell>
          <cell r="D96">
            <v>13328732419</v>
          </cell>
          <cell r="E96" t="str">
            <v>塘前</v>
          </cell>
          <cell r="F96">
            <v>4.41</v>
          </cell>
        </row>
        <row r="96">
          <cell r="J96">
            <v>26.46</v>
          </cell>
          <cell r="K96" t="str">
            <v>6221840509062599980</v>
          </cell>
          <cell r="L96" t="str">
            <v>连城县农村信用联社塘前信用社</v>
          </cell>
        </row>
        <row r="97">
          <cell r="A97" t="str">
            <v>91</v>
          </cell>
          <cell r="B97" t="str">
            <v>张运三</v>
          </cell>
          <cell r="C97" t="str">
            <v>352627196406211118</v>
          </cell>
          <cell r="D97">
            <v>13959054793</v>
          </cell>
          <cell r="E97" t="str">
            <v>塘前</v>
          </cell>
          <cell r="F97">
            <v>6.21</v>
          </cell>
        </row>
        <row r="97">
          <cell r="J97">
            <v>37.26</v>
          </cell>
          <cell r="K97" t="str">
            <v>6221840509062600077</v>
          </cell>
          <cell r="L97" t="str">
            <v>连城县农村信用联社塘前信用社</v>
          </cell>
        </row>
        <row r="98">
          <cell r="A98" t="str">
            <v>92</v>
          </cell>
          <cell r="B98" t="str">
            <v>张火荣</v>
          </cell>
          <cell r="C98" t="str">
            <v>352627194611181115</v>
          </cell>
          <cell r="D98">
            <v>18679417595</v>
          </cell>
          <cell r="E98" t="str">
            <v>塘前</v>
          </cell>
          <cell r="F98">
            <v>3.6</v>
          </cell>
        </row>
        <row r="98">
          <cell r="J98">
            <v>21.6</v>
          </cell>
          <cell r="K98" t="str">
            <v>6230362509001332229</v>
          </cell>
          <cell r="L98" t="str">
            <v>连城县农村信用联社塘前信用社</v>
          </cell>
        </row>
        <row r="99">
          <cell r="A99" t="str">
            <v>93</v>
          </cell>
          <cell r="B99" t="str">
            <v>张洪辉</v>
          </cell>
          <cell r="C99" t="str">
            <v>352627195702161114</v>
          </cell>
          <cell r="D99">
            <v>18250067349</v>
          </cell>
          <cell r="E99" t="str">
            <v>塘前</v>
          </cell>
          <cell r="F99">
            <v>4.86</v>
          </cell>
        </row>
        <row r="99">
          <cell r="J99">
            <v>29.16</v>
          </cell>
          <cell r="K99" t="str">
            <v>9090824010100100026100</v>
          </cell>
          <cell r="L99" t="str">
            <v>连城县农村信用联社塘前信用社</v>
          </cell>
        </row>
        <row r="100">
          <cell r="A100" t="str">
            <v>94</v>
          </cell>
          <cell r="B100" t="str">
            <v>张立镜</v>
          </cell>
          <cell r="C100" t="str">
            <v>352627195310211119</v>
          </cell>
          <cell r="D100">
            <v>15206014217</v>
          </cell>
          <cell r="E100" t="str">
            <v>塘前</v>
          </cell>
          <cell r="F100">
            <v>1.89</v>
          </cell>
        </row>
        <row r="100">
          <cell r="J100">
            <v>11.34</v>
          </cell>
          <cell r="K100" t="str">
            <v>6221840509091624924</v>
          </cell>
          <cell r="L100" t="str">
            <v>连城县农村信用联社塘前信用社</v>
          </cell>
        </row>
        <row r="101">
          <cell r="A101" t="str">
            <v>95</v>
          </cell>
          <cell r="B101" t="str">
            <v>张德三</v>
          </cell>
          <cell r="C101" t="str">
            <v>352627195008221113</v>
          </cell>
          <cell r="D101">
            <v>18760038673</v>
          </cell>
          <cell r="E101" t="str">
            <v>塘前</v>
          </cell>
          <cell r="F101">
            <v>0.99</v>
          </cell>
        </row>
        <row r="101">
          <cell r="J101">
            <v>5.94</v>
          </cell>
          <cell r="K101" t="str">
            <v>6221840509062599998</v>
          </cell>
          <cell r="L101" t="str">
            <v>连城县农村信用联社塘前信用社</v>
          </cell>
        </row>
        <row r="102">
          <cell r="A102" t="str">
            <v>96</v>
          </cell>
          <cell r="B102" t="str">
            <v>罗华群</v>
          </cell>
          <cell r="C102" t="str">
            <v>352627197408280226</v>
          </cell>
          <cell r="D102">
            <v>13599619561</v>
          </cell>
          <cell r="E102" t="str">
            <v>塘前</v>
          </cell>
          <cell r="F102">
            <v>0.9</v>
          </cell>
        </row>
        <row r="102">
          <cell r="J102">
            <v>5.4</v>
          </cell>
          <cell r="K102" t="str">
            <v>9090824010100100032040</v>
          </cell>
          <cell r="L102" t="str">
            <v>连城县农村信用联社塘前信用社</v>
          </cell>
        </row>
        <row r="103">
          <cell r="A103" t="str">
            <v>97</v>
          </cell>
          <cell r="B103" t="str">
            <v>张辉荣</v>
          </cell>
          <cell r="C103" t="str">
            <v>350825198411021111</v>
          </cell>
          <cell r="D103">
            <v>15960304099</v>
          </cell>
          <cell r="E103" t="str">
            <v>塘前</v>
          </cell>
          <cell r="F103">
            <v>5.31</v>
          </cell>
        </row>
        <row r="103">
          <cell r="J103">
            <v>31.86</v>
          </cell>
          <cell r="K103" t="str">
            <v>6230361109003214771</v>
          </cell>
          <cell r="L103" t="str">
            <v>连城县农村信用联社塘前信用社</v>
          </cell>
        </row>
        <row r="104">
          <cell r="A104" t="str">
            <v>98</v>
          </cell>
          <cell r="B104" t="str">
            <v>张金辉</v>
          </cell>
          <cell r="C104" t="str">
            <v>352627196910151118</v>
          </cell>
          <cell r="D104" t="str">
            <v>13626021080</v>
          </cell>
          <cell r="E104" t="str">
            <v>塘前</v>
          </cell>
          <cell r="F104">
            <v>4.5</v>
          </cell>
        </row>
        <row r="104">
          <cell r="J104">
            <v>27</v>
          </cell>
          <cell r="K104" t="str">
            <v>6221840509091625137</v>
          </cell>
          <cell r="L104" t="str">
            <v>连城县农村信用联社塘前信用社</v>
          </cell>
        </row>
        <row r="105">
          <cell r="A105" t="str">
            <v>99</v>
          </cell>
          <cell r="B105" t="str">
            <v>巫运菊</v>
          </cell>
          <cell r="C105" t="str">
            <v>352627196103111128</v>
          </cell>
          <cell r="D105">
            <v>15392372276</v>
          </cell>
          <cell r="E105" t="str">
            <v>塘前</v>
          </cell>
          <cell r="F105">
            <v>2.88</v>
          </cell>
        </row>
        <row r="105">
          <cell r="J105">
            <v>17.28</v>
          </cell>
          <cell r="K105" t="str">
            <v>9090824010100100076332</v>
          </cell>
          <cell r="L105" t="str">
            <v>连城县农村信用联社塘前信用社</v>
          </cell>
        </row>
        <row r="106">
          <cell r="A106" t="str">
            <v>100</v>
          </cell>
          <cell r="B106" t="str">
            <v>张立义</v>
          </cell>
          <cell r="C106" t="str">
            <v>352627196209121113</v>
          </cell>
          <cell r="D106">
            <v>13850659180</v>
          </cell>
          <cell r="E106" t="str">
            <v>塘前</v>
          </cell>
          <cell r="F106">
            <v>5.67</v>
          </cell>
        </row>
        <row r="106">
          <cell r="J106">
            <v>34.02</v>
          </cell>
          <cell r="K106" t="str">
            <v>9090824010100100005258</v>
          </cell>
          <cell r="L106" t="str">
            <v>连城县农村信用联社塘前信用社</v>
          </cell>
        </row>
        <row r="107">
          <cell r="A107" t="str">
            <v>101</v>
          </cell>
          <cell r="B107" t="str">
            <v>张崇辉</v>
          </cell>
          <cell r="C107" t="str">
            <v>352627195704191114</v>
          </cell>
          <cell r="D107" t="str">
            <v>15160662851</v>
          </cell>
          <cell r="E107" t="str">
            <v>塘前</v>
          </cell>
          <cell r="F107">
            <v>9.27</v>
          </cell>
        </row>
        <row r="107">
          <cell r="J107">
            <v>55.62</v>
          </cell>
          <cell r="K107" t="str">
            <v>6221840509091625152</v>
          </cell>
          <cell r="L107" t="str">
            <v>连城县农村信用联社塘前信用社</v>
          </cell>
        </row>
        <row r="108">
          <cell r="A108" t="str">
            <v>102</v>
          </cell>
          <cell r="B108" t="str">
            <v>张英文</v>
          </cell>
          <cell r="C108" t="str">
            <v>352627195609041118</v>
          </cell>
          <cell r="D108">
            <v>15959736239</v>
          </cell>
          <cell r="E108" t="str">
            <v>塘前</v>
          </cell>
          <cell r="F108">
            <v>4.77</v>
          </cell>
        </row>
        <row r="108">
          <cell r="J108">
            <v>28.62</v>
          </cell>
          <cell r="K108" t="str">
            <v>6221840509091625251</v>
          </cell>
          <cell r="L108" t="str">
            <v>连城县农村信用联社塘前信用社</v>
          </cell>
        </row>
        <row r="109">
          <cell r="A109" t="str">
            <v>103</v>
          </cell>
          <cell r="B109" t="str">
            <v>叶青招</v>
          </cell>
          <cell r="C109" t="str">
            <v>352627195604201127</v>
          </cell>
          <cell r="D109">
            <v>13375086365</v>
          </cell>
          <cell r="E109" t="str">
            <v>塘前</v>
          </cell>
          <cell r="F109">
            <v>2.43</v>
          </cell>
        </row>
        <row r="109">
          <cell r="J109">
            <v>14.58</v>
          </cell>
          <cell r="K109" t="str">
            <v>6221840509091625236</v>
          </cell>
          <cell r="L109" t="str">
            <v>连城县农村信用联社塘前信用社</v>
          </cell>
        </row>
        <row r="110">
          <cell r="A110" t="str">
            <v>104</v>
          </cell>
          <cell r="B110" t="str">
            <v>张少楠</v>
          </cell>
          <cell r="C110" t="str">
            <v>352627198004021118</v>
          </cell>
          <cell r="D110">
            <v>18750850504</v>
          </cell>
          <cell r="E110" t="str">
            <v>塘前</v>
          </cell>
          <cell r="F110">
            <v>6.39</v>
          </cell>
        </row>
        <row r="110">
          <cell r="J110">
            <v>38.34</v>
          </cell>
          <cell r="K110" t="str">
            <v>6221840509105260996</v>
          </cell>
          <cell r="L110" t="str">
            <v>连城县农村信用联社塘前信用社</v>
          </cell>
        </row>
        <row r="111">
          <cell r="A111" t="str">
            <v>105</v>
          </cell>
          <cell r="B111" t="str">
            <v>张兆谊</v>
          </cell>
          <cell r="C111" t="str">
            <v>352627197005261119</v>
          </cell>
          <cell r="D111">
            <v>13685973253</v>
          </cell>
          <cell r="E111" t="str">
            <v>塘前</v>
          </cell>
          <cell r="F111">
            <v>5.76</v>
          </cell>
        </row>
        <row r="111">
          <cell r="J111">
            <v>34.56</v>
          </cell>
          <cell r="K111" t="str">
            <v>9090824010100100022854</v>
          </cell>
          <cell r="L111" t="str">
            <v>连城县农村信用联社塘前信用社</v>
          </cell>
        </row>
        <row r="112">
          <cell r="A112" t="str">
            <v>106</v>
          </cell>
          <cell r="B112" t="str">
            <v>张富玉</v>
          </cell>
          <cell r="C112" t="str">
            <v>352627196107081122</v>
          </cell>
          <cell r="D112" t="str">
            <v>15280839149</v>
          </cell>
          <cell r="E112" t="str">
            <v>塘前</v>
          </cell>
          <cell r="F112">
            <v>1.53</v>
          </cell>
        </row>
        <row r="112">
          <cell r="J112">
            <v>9.18</v>
          </cell>
          <cell r="K112" t="str">
            <v>6221840509091625194</v>
          </cell>
          <cell r="L112" t="str">
            <v>连城县农村信用联社塘前信用社</v>
          </cell>
        </row>
        <row r="113">
          <cell r="A113" t="str">
            <v>107</v>
          </cell>
          <cell r="B113" t="str">
            <v>罗秀兰</v>
          </cell>
          <cell r="C113" t="str">
            <v>352627196208161121</v>
          </cell>
          <cell r="D113">
            <v>18250046649</v>
          </cell>
          <cell r="E113" t="str">
            <v>塘前</v>
          </cell>
          <cell r="F113">
            <v>6.21</v>
          </cell>
        </row>
        <row r="113">
          <cell r="J113">
            <v>37.26</v>
          </cell>
          <cell r="K113" t="str">
            <v>9090824010100100030658</v>
          </cell>
          <cell r="L113" t="str">
            <v>连城县农村信用联社塘前信用社</v>
          </cell>
        </row>
        <row r="114">
          <cell r="A114" t="str">
            <v>108</v>
          </cell>
          <cell r="B114" t="str">
            <v>张雄林</v>
          </cell>
          <cell r="C114" t="str">
            <v>35082519850929111X</v>
          </cell>
          <cell r="D114">
            <v>13685008964</v>
          </cell>
          <cell r="E114" t="str">
            <v>塘前</v>
          </cell>
          <cell r="F114">
            <v>4.05</v>
          </cell>
        </row>
        <row r="114">
          <cell r="J114">
            <v>24.3</v>
          </cell>
          <cell r="K114" t="str">
            <v>6221840509091625004</v>
          </cell>
          <cell r="L114" t="str">
            <v>连城县农村信用联社塘前信用社</v>
          </cell>
        </row>
        <row r="115">
          <cell r="A115" t="str">
            <v>109</v>
          </cell>
          <cell r="B115" t="str">
            <v>张立峰</v>
          </cell>
          <cell r="C115" t="str">
            <v>352627196601041118</v>
          </cell>
          <cell r="D115">
            <v>13459150845</v>
          </cell>
          <cell r="E115" t="str">
            <v>塘前</v>
          </cell>
          <cell r="F115">
            <v>2.52</v>
          </cell>
        </row>
        <row r="115">
          <cell r="J115">
            <v>15.12</v>
          </cell>
          <cell r="K115" t="str">
            <v>9090824010100100026468</v>
          </cell>
          <cell r="L115" t="str">
            <v>连城县农村信用联社塘前信用社</v>
          </cell>
        </row>
        <row r="116">
          <cell r="A116" t="str">
            <v>110</v>
          </cell>
          <cell r="B116" t="str">
            <v>李美英</v>
          </cell>
          <cell r="C116" t="str">
            <v>352627194606131121</v>
          </cell>
          <cell r="D116" t="str">
            <v>15059924923</v>
          </cell>
          <cell r="E116" t="str">
            <v>塘前</v>
          </cell>
          <cell r="F116">
            <v>5.4</v>
          </cell>
        </row>
        <row r="116">
          <cell r="J116">
            <v>32.4</v>
          </cell>
          <cell r="K116" t="str">
            <v>6221840509062600168</v>
          </cell>
          <cell r="L116" t="str">
            <v>连城县农村信用联社塘前信用社</v>
          </cell>
        </row>
        <row r="117">
          <cell r="A117" t="str">
            <v>111</v>
          </cell>
          <cell r="B117" t="str">
            <v>张玉成</v>
          </cell>
          <cell r="C117" t="str">
            <v>35262719420913111X</v>
          </cell>
          <cell r="D117" t="str">
            <v>18250366183</v>
          </cell>
          <cell r="E117" t="str">
            <v>塘前</v>
          </cell>
          <cell r="F117">
            <v>6.75</v>
          </cell>
        </row>
        <row r="117">
          <cell r="J117">
            <v>40.5</v>
          </cell>
          <cell r="K117" t="str">
            <v>6221840509091625327</v>
          </cell>
          <cell r="L117" t="str">
            <v>连城县农村信用联社塘前信用社</v>
          </cell>
        </row>
        <row r="118">
          <cell r="A118" t="str">
            <v>112</v>
          </cell>
          <cell r="B118" t="str">
            <v>罗桂香</v>
          </cell>
          <cell r="C118" t="str">
            <v>352627194312191129</v>
          </cell>
          <cell r="D118">
            <v>18859575188</v>
          </cell>
          <cell r="E118" t="str">
            <v>塘前</v>
          </cell>
          <cell r="F118">
            <v>9.09</v>
          </cell>
        </row>
        <row r="118">
          <cell r="J118">
            <v>54.54</v>
          </cell>
          <cell r="K118" t="str">
            <v>6221840509091625368</v>
          </cell>
          <cell r="L118" t="str">
            <v>连城县农村信用联社塘前信用社</v>
          </cell>
        </row>
        <row r="119">
          <cell r="A119" t="str">
            <v>113</v>
          </cell>
          <cell r="B119" t="str">
            <v>张文成</v>
          </cell>
          <cell r="C119" t="str">
            <v>352627195810161111</v>
          </cell>
          <cell r="D119" t="str">
            <v>15860116236</v>
          </cell>
          <cell r="E119" t="str">
            <v>塘前</v>
          </cell>
          <cell r="F119">
            <v>5.67</v>
          </cell>
        </row>
        <row r="119">
          <cell r="J119">
            <v>34.02</v>
          </cell>
          <cell r="K119" t="str">
            <v>6221840509091625210</v>
          </cell>
          <cell r="L119" t="str">
            <v>连城县农村信用联社塘前信用社</v>
          </cell>
        </row>
        <row r="120">
          <cell r="A120" t="str">
            <v>114</v>
          </cell>
          <cell r="B120" t="str">
            <v>巫梅早</v>
          </cell>
          <cell r="C120" t="str">
            <v>352627194312121120</v>
          </cell>
          <cell r="D120" t="str">
            <v>05978962328</v>
          </cell>
          <cell r="E120" t="str">
            <v>塘前</v>
          </cell>
          <cell r="F120">
            <v>4.77</v>
          </cell>
        </row>
        <row r="120">
          <cell r="J120">
            <v>28.62</v>
          </cell>
          <cell r="K120" t="str">
            <v>6221840509105260988</v>
          </cell>
          <cell r="L120" t="str">
            <v>连城县农村信用联社塘前信用社</v>
          </cell>
        </row>
        <row r="121">
          <cell r="A121" t="str">
            <v>115</v>
          </cell>
          <cell r="B121" t="str">
            <v>张啟祥</v>
          </cell>
          <cell r="C121" t="str">
            <v>35262719720115111X</v>
          </cell>
          <cell r="D121" t="str">
            <v>15867931548</v>
          </cell>
          <cell r="E121" t="str">
            <v>塘前</v>
          </cell>
          <cell r="F121">
            <v>2.34</v>
          </cell>
        </row>
        <row r="121">
          <cell r="J121">
            <v>14.04</v>
          </cell>
          <cell r="K121" t="str">
            <v>6230361109003214151</v>
          </cell>
          <cell r="L121" t="str">
            <v>连城县农村信用联社塘前信用社</v>
          </cell>
        </row>
        <row r="122">
          <cell r="A122" t="str">
            <v>116</v>
          </cell>
          <cell r="B122" t="str">
            <v>罗仁菊</v>
          </cell>
          <cell r="C122" t="str">
            <v>352627195312161127</v>
          </cell>
          <cell r="D122">
            <v>17759722675</v>
          </cell>
          <cell r="E122" t="str">
            <v>塘前</v>
          </cell>
          <cell r="F122">
            <v>9.45</v>
          </cell>
        </row>
        <row r="122">
          <cell r="J122">
            <v>56.7</v>
          </cell>
          <cell r="K122" t="str">
            <v>6230361509003257409</v>
          </cell>
          <cell r="L122" t="str">
            <v>连城县农村信用联社塘前信用社</v>
          </cell>
        </row>
        <row r="123">
          <cell r="A123" t="str">
            <v>117</v>
          </cell>
          <cell r="B123" t="str">
            <v>张木亮</v>
          </cell>
          <cell r="C123" t="str">
            <v>352627197012231110</v>
          </cell>
          <cell r="D123">
            <v>13205977750</v>
          </cell>
          <cell r="E123" t="str">
            <v>塘前</v>
          </cell>
          <cell r="F123">
            <v>2.88</v>
          </cell>
        </row>
        <row r="123">
          <cell r="J123">
            <v>17.28</v>
          </cell>
          <cell r="K123" t="str">
            <v>6221840509091625525</v>
          </cell>
          <cell r="L123" t="str">
            <v>连城县农村信用联社塘前信用社</v>
          </cell>
        </row>
        <row r="124">
          <cell r="A124" t="str">
            <v>118</v>
          </cell>
          <cell r="B124" t="str">
            <v>张长保</v>
          </cell>
          <cell r="C124" t="str">
            <v>352627196108261117</v>
          </cell>
          <cell r="D124" t="str">
            <v>13459718503</v>
          </cell>
          <cell r="E124" t="str">
            <v>塘前</v>
          </cell>
          <cell r="F124">
            <v>6.66</v>
          </cell>
        </row>
        <row r="124">
          <cell r="J124">
            <v>39.96</v>
          </cell>
          <cell r="K124" t="str">
            <v>6221840509091625780</v>
          </cell>
          <cell r="L124" t="str">
            <v>连城县农村信用联社塘前信用社</v>
          </cell>
        </row>
        <row r="125">
          <cell r="A125" t="str">
            <v>119</v>
          </cell>
          <cell r="B125" t="str">
            <v>张启平</v>
          </cell>
          <cell r="C125" t="str">
            <v>352627196909081132</v>
          </cell>
          <cell r="D125">
            <v>13656921466</v>
          </cell>
          <cell r="E125" t="str">
            <v>塘前</v>
          </cell>
          <cell r="F125">
            <v>2.88</v>
          </cell>
        </row>
        <row r="125">
          <cell r="J125">
            <v>17.28</v>
          </cell>
          <cell r="K125" t="str">
            <v>6221840509091625863</v>
          </cell>
          <cell r="L125" t="str">
            <v>连城县农村信用联社塘前信用社</v>
          </cell>
        </row>
        <row r="126">
          <cell r="A126" t="str">
            <v>120</v>
          </cell>
          <cell r="B126" t="str">
            <v>张宗福</v>
          </cell>
          <cell r="C126" t="str">
            <v>352627196910051133</v>
          </cell>
          <cell r="D126" t="str">
            <v>13559969238</v>
          </cell>
          <cell r="E126" t="str">
            <v>塘前</v>
          </cell>
          <cell r="F126">
            <v>6.66</v>
          </cell>
        </row>
        <row r="126">
          <cell r="J126">
            <v>39.96</v>
          </cell>
          <cell r="K126" t="str">
            <v>6221840509091625897</v>
          </cell>
          <cell r="L126" t="str">
            <v>连城县农村信用联社塘前信用社</v>
          </cell>
        </row>
        <row r="127">
          <cell r="A127" t="str">
            <v>121</v>
          </cell>
          <cell r="B127" t="str">
            <v>张裕林</v>
          </cell>
          <cell r="C127" t="str">
            <v>352627197203061118</v>
          </cell>
          <cell r="D127">
            <v>13959077869</v>
          </cell>
          <cell r="E127" t="str">
            <v>塘前</v>
          </cell>
          <cell r="F127">
            <v>2.88</v>
          </cell>
        </row>
        <row r="127">
          <cell r="J127">
            <v>17.28</v>
          </cell>
          <cell r="K127" t="str">
            <v>6221840509092282359</v>
          </cell>
          <cell r="L127" t="str">
            <v>连城县农村信用联社塘前信用社</v>
          </cell>
        </row>
        <row r="128">
          <cell r="A128" t="str">
            <v>122</v>
          </cell>
          <cell r="B128" t="str">
            <v>张宗寿</v>
          </cell>
          <cell r="C128" t="str">
            <v>352627197501261150</v>
          </cell>
          <cell r="D128">
            <v>13559989188</v>
          </cell>
          <cell r="E128" t="str">
            <v>塘前</v>
          </cell>
          <cell r="F128">
            <v>4.05</v>
          </cell>
        </row>
        <row r="128">
          <cell r="J128">
            <v>24.3</v>
          </cell>
          <cell r="K128" t="str">
            <v>6230361109010464344</v>
          </cell>
          <cell r="L128" t="str">
            <v>连城县农村信用联社塘前信用社</v>
          </cell>
        </row>
        <row r="129">
          <cell r="A129" t="str">
            <v>123</v>
          </cell>
          <cell r="B129" t="str">
            <v>张宗如</v>
          </cell>
          <cell r="C129" t="str">
            <v>352627196305021112</v>
          </cell>
          <cell r="D129" t="str">
            <v>15960302373</v>
          </cell>
          <cell r="E129" t="str">
            <v>塘前</v>
          </cell>
          <cell r="F129">
            <v>10.44</v>
          </cell>
        </row>
        <row r="129">
          <cell r="J129">
            <v>62.64</v>
          </cell>
          <cell r="K129" t="str">
            <v>6221840509091625699</v>
          </cell>
          <cell r="L129" t="str">
            <v>连城县农村信用联社塘前信用社</v>
          </cell>
        </row>
        <row r="130">
          <cell r="A130" t="str">
            <v>124</v>
          </cell>
          <cell r="B130" t="str">
            <v>张立贤</v>
          </cell>
          <cell r="C130" t="str">
            <v>352627195605141111</v>
          </cell>
          <cell r="D130" t="str">
            <v>15160677670</v>
          </cell>
          <cell r="E130" t="str">
            <v>塘前</v>
          </cell>
          <cell r="F130">
            <v>5.67</v>
          </cell>
        </row>
        <row r="130">
          <cell r="J130">
            <v>34.02</v>
          </cell>
          <cell r="K130" t="str">
            <v>6221840509091625830</v>
          </cell>
          <cell r="L130" t="str">
            <v>连城县农村信用联社塘前信用社</v>
          </cell>
        </row>
        <row r="131">
          <cell r="A131" t="str">
            <v>125</v>
          </cell>
          <cell r="B131" t="str">
            <v>张立志</v>
          </cell>
          <cell r="C131" t="str">
            <v>352627197508091174</v>
          </cell>
          <cell r="D131">
            <v>13507500079</v>
          </cell>
          <cell r="E131" t="str">
            <v>塘前</v>
          </cell>
          <cell r="F131">
            <v>8.82</v>
          </cell>
        </row>
        <row r="131">
          <cell r="J131">
            <v>52.92</v>
          </cell>
          <cell r="K131" t="str">
            <v>6221840509091625574</v>
          </cell>
          <cell r="L131" t="str">
            <v>连城县农村信用联社塘前信用社</v>
          </cell>
        </row>
        <row r="132">
          <cell r="A132" t="str">
            <v>126</v>
          </cell>
          <cell r="B132" t="str">
            <v>张飚</v>
          </cell>
          <cell r="C132" t="str">
            <v>350825198801311114</v>
          </cell>
          <cell r="D132" t="str">
            <v>18567955991</v>
          </cell>
          <cell r="E132" t="str">
            <v>塘前</v>
          </cell>
          <cell r="F132">
            <v>139.5</v>
          </cell>
        </row>
        <row r="132">
          <cell r="J132">
            <v>837</v>
          </cell>
          <cell r="K132" t="str">
            <v>6230362509035442887</v>
          </cell>
          <cell r="L132" t="str">
            <v>连城县农村信用联社塘前信用社</v>
          </cell>
        </row>
        <row r="133">
          <cell r="A133" t="str">
            <v>127</v>
          </cell>
          <cell r="B133" t="str">
            <v>张立平</v>
          </cell>
          <cell r="C133" t="str">
            <v>352627196810121114</v>
          </cell>
          <cell r="D133">
            <v>15880625582</v>
          </cell>
          <cell r="E133" t="str">
            <v>塘前</v>
          </cell>
          <cell r="F133">
            <v>2.88</v>
          </cell>
        </row>
        <row r="133">
          <cell r="J133">
            <v>17.28</v>
          </cell>
          <cell r="K133" t="str">
            <v>6221840509091625848</v>
          </cell>
          <cell r="L133" t="str">
            <v>连城县农村信用联社塘前信用社</v>
          </cell>
        </row>
        <row r="134">
          <cell r="A134" t="str">
            <v>128</v>
          </cell>
          <cell r="B134" t="str">
            <v>张水福</v>
          </cell>
          <cell r="C134" t="str">
            <v>352627196308191117</v>
          </cell>
          <cell r="D134" t="str">
            <v>13459718785</v>
          </cell>
          <cell r="E134" t="str">
            <v>塘前</v>
          </cell>
          <cell r="F134">
            <v>8.64</v>
          </cell>
        </row>
        <row r="134">
          <cell r="J134">
            <v>51.84</v>
          </cell>
          <cell r="K134" t="str">
            <v>6221840509091625798</v>
          </cell>
          <cell r="L134" t="str">
            <v>连城县农村信用联社塘前信用社</v>
          </cell>
        </row>
        <row r="135">
          <cell r="A135" t="str">
            <v>129</v>
          </cell>
          <cell r="B135" t="str">
            <v>罗桂梅</v>
          </cell>
          <cell r="C135" t="str">
            <v>352627195008271129</v>
          </cell>
          <cell r="D135">
            <v>15159097185</v>
          </cell>
          <cell r="E135" t="str">
            <v>塘前</v>
          </cell>
          <cell r="F135">
            <v>4.68</v>
          </cell>
        </row>
        <row r="135">
          <cell r="J135">
            <v>28.08</v>
          </cell>
          <cell r="K135" t="str">
            <v>6221840509091625962</v>
          </cell>
          <cell r="L135" t="str">
            <v>连城县农村信用联社塘前信用社</v>
          </cell>
        </row>
        <row r="136">
          <cell r="A136" t="str">
            <v>130</v>
          </cell>
          <cell r="B136" t="str">
            <v>张春如</v>
          </cell>
          <cell r="C136" t="str">
            <v>352627195708211119</v>
          </cell>
          <cell r="D136" t="str">
            <v>15860115060</v>
          </cell>
          <cell r="E136" t="str">
            <v>塘前</v>
          </cell>
          <cell r="F136">
            <v>6.66</v>
          </cell>
        </row>
        <row r="136">
          <cell r="J136">
            <v>39.96</v>
          </cell>
          <cell r="K136" t="str">
            <v>6221840509091625814</v>
          </cell>
          <cell r="L136" t="str">
            <v>连城县农村信用联社塘前信用社</v>
          </cell>
        </row>
        <row r="137">
          <cell r="A137" t="str">
            <v>131</v>
          </cell>
          <cell r="B137" t="str">
            <v>张春长</v>
          </cell>
          <cell r="C137" t="str">
            <v>352627196911201113</v>
          </cell>
          <cell r="D137">
            <v>13860278928</v>
          </cell>
          <cell r="E137" t="str">
            <v>塘前</v>
          </cell>
          <cell r="F137">
            <v>1.89</v>
          </cell>
        </row>
        <row r="137">
          <cell r="J137">
            <v>11.34</v>
          </cell>
          <cell r="K137" t="str">
            <v>9090824010100100011875</v>
          </cell>
          <cell r="L137" t="str">
            <v>连城县农村信用联社塘前信用社</v>
          </cell>
        </row>
        <row r="138">
          <cell r="A138" t="str">
            <v>132</v>
          </cell>
          <cell r="B138" t="str">
            <v>张啟洪</v>
          </cell>
          <cell r="C138" t="str">
            <v>350825198906121114</v>
          </cell>
          <cell r="D138">
            <v>15960926652</v>
          </cell>
          <cell r="E138" t="str">
            <v>塘前</v>
          </cell>
          <cell r="F138">
            <v>9.45</v>
          </cell>
        </row>
        <row r="138">
          <cell r="J138">
            <v>56.7</v>
          </cell>
          <cell r="K138" t="str">
            <v>6221840509091626028</v>
          </cell>
          <cell r="L138" t="str">
            <v>连城县农村信用联社塘前信用社</v>
          </cell>
        </row>
        <row r="139">
          <cell r="A139" t="str">
            <v>133</v>
          </cell>
          <cell r="B139" t="str">
            <v>张美珍</v>
          </cell>
          <cell r="C139" t="str">
            <v>352627196206081128</v>
          </cell>
          <cell r="D139">
            <v>15280391815</v>
          </cell>
          <cell r="E139" t="str">
            <v>塘前</v>
          </cell>
          <cell r="F139">
            <v>4.68</v>
          </cell>
        </row>
        <row r="139">
          <cell r="J139">
            <v>28.08</v>
          </cell>
          <cell r="K139" t="str">
            <v>6221840109067574888</v>
          </cell>
          <cell r="L139" t="str">
            <v>连城县农村信用联社塘前信用社</v>
          </cell>
        </row>
        <row r="140">
          <cell r="A140" t="str">
            <v>134</v>
          </cell>
          <cell r="B140" t="str">
            <v>张凌森</v>
          </cell>
          <cell r="C140" t="str">
            <v>352627198110191110</v>
          </cell>
          <cell r="D140">
            <v>17605971599</v>
          </cell>
          <cell r="E140" t="str">
            <v>塘前</v>
          </cell>
          <cell r="F140">
            <v>9.45</v>
          </cell>
        </row>
        <row r="140">
          <cell r="J140">
            <v>56.7</v>
          </cell>
          <cell r="K140" t="str">
            <v>9090824010100100026547</v>
          </cell>
          <cell r="L140" t="str">
            <v>连城县农村信用联社塘前信用社</v>
          </cell>
        </row>
        <row r="141">
          <cell r="A141" t="str">
            <v>135</v>
          </cell>
          <cell r="B141" t="str">
            <v>张春合</v>
          </cell>
          <cell r="C141" t="str">
            <v>35262719650209111X</v>
          </cell>
          <cell r="D141" t="str">
            <v>13959076069</v>
          </cell>
          <cell r="E141" t="str">
            <v>塘前</v>
          </cell>
          <cell r="F141">
            <v>4.68</v>
          </cell>
        </row>
        <row r="141">
          <cell r="J141">
            <v>28.08</v>
          </cell>
          <cell r="K141" t="str">
            <v>6221840509091625723</v>
          </cell>
          <cell r="L141" t="str">
            <v>连城县农村信用联社塘前信用社</v>
          </cell>
        </row>
        <row r="142">
          <cell r="A142" t="str">
            <v>136</v>
          </cell>
          <cell r="B142" t="str">
            <v>张烽火</v>
          </cell>
          <cell r="C142" t="str">
            <v>35262719750821113X</v>
          </cell>
          <cell r="D142">
            <v>18950808313</v>
          </cell>
          <cell r="E142" t="str">
            <v>塘前</v>
          </cell>
          <cell r="F142">
            <v>1.89</v>
          </cell>
        </row>
        <row r="142">
          <cell r="J142">
            <v>11.34</v>
          </cell>
          <cell r="K142" t="str">
            <v>9090824010100100030676</v>
          </cell>
          <cell r="L142" t="str">
            <v>连城县农村信用联社塘前信用社</v>
          </cell>
        </row>
        <row r="143">
          <cell r="A143" t="str">
            <v>137</v>
          </cell>
          <cell r="B143" t="str">
            <v>张小文</v>
          </cell>
          <cell r="C143" t="str">
            <v>352627196610151116</v>
          </cell>
          <cell r="D143" t="str">
            <v>13507520625</v>
          </cell>
          <cell r="E143" t="str">
            <v>塘前</v>
          </cell>
          <cell r="F143">
            <v>9.45</v>
          </cell>
        </row>
        <row r="143">
          <cell r="J143">
            <v>56.7</v>
          </cell>
          <cell r="K143" t="str">
            <v>6221840509091625772</v>
          </cell>
          <cell r="L143" t="str">
            <v>连城县农村信用联社塘前信用社</v>
          </cell>
        </row>
        <row r="144">
          <cell r="A144" t="str">
            <v>138</v>
          </cell>
          <cell r="B144" t="str">
            <v>肖兴亮</v>
          </cell>
          <cell r="C144" t="str">
            <v>352627195802161138</v>
          </cell>
          <cell r="D144" t="str">
            <v>18250366152</v>
          </cell>
          <cell r="E144" t="str">
            <v>塘前</v>
          </cell>
          <cell r="F144">
            <v>2.88</v>
          </cell>
        </row>
        <row r="144">
          <cell r="J144">
            <v>17.28</v>
          </cell>
          <cell r="K144" t="str">
            <v>9090824010100100026574</v>
          </cell>
          <cell r="L144" t="str">
            <v>连城县农村信用联社塘前信用社</v>
          </cell>
        </row>
        <row r="145">
          <cell r="A145" t="str">
            <v>139</v>
          </cell>
          <cell r="B145" t="str">
            <v>张立兴</v>
          </cell>
          <cell r="C145" t="str">
            <v>352627197505101154</v>
          </cell>
          <cell r="D145">
            <v>13859578935</v>
          </cell>
          <cell r="E145" t="str">
            <v>塘前</v>
          </cell>
          <cell r="F145">
            <v>4.05</v>
          </cell>
        </row>
        <row r="145">
          <cell r="J145">
            <v>24.3</v>
          </cell>
          <cell r="K145" t="str">
            <v>6221840509091625509</v>
          </cell>
          <cell r="L145" t="str">
            <v>连城县农村信用联社塘前信用社</v>
          </cell>
        </row>
        <row r="146">
          <cell r="A146" t="str">
            <v>140</v>
          </cell>
          <cell r="B146" t="str">
            <v>张啟强</v>
          </cell>
          <cell r="C146" t="str">
            <v>352627197709271139</v>
          </cell>
          <cell r="D146">
            <v>15980869089</v>
          </cell>
          <cell r="E146" t="str">
            <v>塘前</v>
          </cell>
          <cell r="F146">
            <v>2.88</v>
          </cell>
        </row>
        <row r="146">
          <cell r="J146">
            <v>17.28</v>
          </cell>
          <cell r="K146" t="str">
            <v>6221840509091625632</v>
          </cell>
          <cell r="L146" t="str">
            <v>连城县农村信用联社塘前信用社</v>
          </cell>
        </row>
        <row r="147">
          <cell r="A147" t="str">
            <v>141</v>
          </cell>
          <cell r="B147" t="str">
            <v>张龙辉</v>
          </cell>
          <cell r="C147" t="str">
            <v>350825198909281113</v>
          </cell>
          <cell r="D147">
            <v>13599640611</v>
          </cell>
          <cell r="E147" t="str">
            <v>塘前</v>
          </cell>
          <cell r="F147">
            <v>1.89</v>
          </cell>
        </row>
        <row r="147">
          <cell r="J147">
            <v>11.34</v>
          </cell>
          <cell r="K147" t="str">
            <v>6221840509091625988</v>
          </cell>
          <cell r="L147" t="str">
            <v>连城县农村信用联社塘前信用社</v>
          </cell>
        </row>
        <row r="148">
          <cell r="A148" t="str">
            <v>142</v>
          </cell>
          <cell r="B148" t="str">
            <v>张啟香</v>
          </cell>
          <cell r="C148" t="str">
            <v>35262719660101112X</v>
          </cell>
          <cell r="D148">
            <v>19959304648</v>
          </cell>
          <cell r="E148" t="str">
            <v>塘前</v>
          </cell>
          <cell r="F148">
            <v>0.99</v>
          </cell>
        </row>
        <row r="148">
          <cell r="J148">
            <v>5.94</v>
          </cell>
          <cell r="K148" t="str">
            <v>6230362509001332591</v>
          </cell>
          <cell r="L148" t="str">
            <v>连城县农村信用联社塘前信用社</v>
          </cell>
        </row>
        <row r="149">
          <cell r="A149" t="str">
            <v>143</v>
          </cell>
          <cell r="B149" t="str">
            <v>张志萍</v>
          </cell>
          <cell r="C149" t="str">
            <v>352627197512041153</v>
          </cell>
          <cell r="D149">
            <v>18950865317</v>
          </cell>
          <cell r="E149" t="str">
            <v>塘前</v>
          </cell>
          <cell r="F149">
            <v>6.84</v>
          </cell>
        </row>
        <row r="149">
          <cell r="J149">
            <v>41.04</v>
          </cell>
          <cell r="K149" t="str">
            <v>6230361509003238037</v>
          </cell>
          <cell r="L149" t="str">
            <v>连城县农村信用联社塘前信用社</v>
          </cell>
        </row>
        <row r="150">
          <cell r="A150" t="str">
            <v>144</v>
          </cell>
          <cell r="B150" t="str">
            <v>张裕高</v>
          </cell>
          <cell r="C150" t="str">
            <v>352627196312121111</v>
          </cell>
          <cell r="D150" t="str">
            <v>13328639971</v>
          </cell>
          <cell r="E150" t="str">
            <v>塘前</v>
          </cell>
          <cell r="F150">
            <v>3.42</v>
          </cell>
        </row>
        <row r="150">
          <cell r="J150">
            <v>20.52</v>
          </cell>
          <cell r="K150" t="str">
            <v>6221840509091626218</v>
          </cell>
          <cell r="L150" t="str">
            <v>连城县农村信用联社塘前信用社</v>
          </cell>
        </row>
        <row r="151">
          <cell r="A151" t="str">
            <v>145</v>
          </cell>
          <cell r="B151" t="str">
            <v>张裕芳</v>
          </cell>
          <cell r="C151" t="str">
            <v>352627196801191110</v>
          </cell>
          <cell r="D151" t="str">
            <v>15860174526</v>
          </cell>
          <cell r="E151" t="str">
            <v>塘前</v>
          </cell>
          <cell r="F151">
            <v>3.42</v>
          </cell>
        </row>
        <row r="151">
          <cell r="J151">
            <v>20.52</v>
          </cell>
          <cell r="K151" t="str">
            <v>6221840509091626374</v>
          </cell>
          <cell r="L151" t="str">
            <v>连城县农村信用联社塘前信用社</v>
          </cell>
        </row>
        <row r="152">
          <cell r="A152" t="str">
            <v>146</v>
          </cell>
          <cell r="B152" t="str">
            <v>张兆芳</v>
          </cell>
          <cell r="C152" t="str">
            <v>352627196710021116</v>
          </cell>
          <cell r="D152">
            <v>13605923554</v>
          </cell>
          <cell r="E152" t="str">
            <v>塘前</v>
          </cell>
          <cell r="F152">
            <v>3.42</v>
          </cell>
        </row>
        <row r="152">
          <cell r="J152">
            <v>20.52</v>
          </cell>
          <cell r="K152" t="str">
            <v>6221840509105261440</v>
          </cell>
          <cell r="L152" t="str">
            <v>连城县农村信用联社塘前信用社</v>
          </cell>
        </row>
        <row r="153">
          <cell r="A153" t="str">
            <v>147</v>
          </cell>
          <cell r="B153" t="str">
            <v>张建光</v>
          </cell>
          <cell r="C153" t="str">
            <v>352627195712021115</v>
          </cell>
          <cell r="D153">
            <v>18759286724</v>
          </cell>
          <cell r="E153" t="str">
            <v>塘前</v>
          </cell>
          <cell r="F153">
            <v>3.42</v>
          </cell>
        </row>
        <row r="153">
          <cell r="J153">
            <v>20.52</v>
          </cell>
          <cell r="K153" t="str">
            <v>9090824010100100024068</v>
          </cell>
          <cell r="L153" t="str">
            <v>连城县农村信用联社塘前信用社</v>
          </cell>
        </row>
        <row r="154">
          <cell r="A154" t="str">
            <v>148</v>
          </cell>
          <cell r="B154" t="str">
            <v>张佛仁</v>
          </cell>
          <cell r="C154" t="str">
            <v>352627195804191111</v>
          </cell>
          <cell r="D154" t="str">
            <v>13507542435</v>
          </cell>
          <cell r="E154" t="str">
            <v>塘前</v>
          </cell>
          <cell r="F154">
            <v>8.01</v>
          </cell>
        </row>
        <row r="154">
          <cell r="J154">
            <v>48.06</v>
          </cell>
          <cell r="K154" t="str">
            <v>9090824010100100035546</v>
          </cell>
          <cell r="L154" t="str">
            <v>连城县农村信用联社塘前信用社</v>
          </cell>
        </row>
        <row r="155">
          <cell r="A155" t="str">
            <v>149</v>
          </cell>
          <cell r="B155" t="str">
            <v>张小林</v>
          </cell>
          <cell r="C155" t="str">
            <v>352627197411181157</v>
          </cell>
          <cell r="D155">
            <v>18859030615</v>
          </cell>
          <cell r="E155" t="str">
            <v>塘前</v>
          </cell>
          <cell r="F155">
            <v>3.42</v>
          </cell>
        </row>
        <row r="155">
          <cell r="J155">
            <v>20.52</v>
          </cell>
          <cell r="K155" t="str">
            <v>6221840509092282417</v>
          </cell>
          <cell r="L155" t="str">
            <v>连城县农村信用联社塘前信用社</v>
          </cell>
        </row>
        <row r="156">
          <cell r="A156" t="str">
            <v>150</v>
          </cell>
          <cell r="B156" t="str">
            <v>张永兴</v>
          </cell>
          <cell r="C156" t="str">
            <v>352627195710031117</v>
          </cell>
          <cell r="D156">
            <v>15160660710</v>
          </cell>
          <cell r="E156" t="str">
            <v>塘前</v>
          </cell>
          <cell r="F156">
            <v>10.26</v>
          </cell>
        </row>
        <row r="156">
          <cell r="J156">
            <v>61.56</v>
          </cell>
          <cell r="K156" t="str">
            <v>6221840509091626366</v>
          </cell>
          <cell r="L156" t="str">
            <v>连城县农村信用联社塘前信用社</v>
          </cell>
        </row>
        <row r="157">
          <cell r="A157" t="str">
            <v>151</v>
          </cell>
          <cell r="B157" t="str">
            <v>张英明</v>
          </cell>
          <cell r="C157" t="str">
            <v>352627197701261112</v>
          </cell>
          <cell r="D157">
            <v>15206019845</v>
          </cell>
          <cell r="E157" t="str">
            <v>塘前</v>
          </cell>
          <cell r="F157">
            <v>6.84</v>
          </cell>
        </row>
        <row r="157">
          <cell r="J157">
            <v>41.04</v>
          </cell>
          <cell r="K157" t="str">
            <v>6221840509105261465</v>
          </cell>
          <cell r="L157" t="str">
            <v>连城县农村信用联社塘前信用社</v>
          </cell>
        </row>
        <row r="158">
          <cell r="A158" t="str">
            <v>152</v>
          </cell>
          <cell r="B158" t="str">
            <v>张松树</v>
          </cell>
          <cell r="C158" t="str">
            <v>352627195410091118</v>
          </cell>
          <cell r="D158">
            <v>18805902542</v>
          </cell>
          <cell r="E158" t="str">
            <v>塘前</v>
          </cell>
          <cell r="F158">
            <v>7.83</v>
          </cell>
        </row>
        <row r="158">
          <cell r="J158">
            <v>46.98</v>
          </cell>
          <cell r="K158" t="str">
            <v>6221840509105261416</v>
          </cell>
          <cell r="L158" t="str">
            <v>连城县农村信用联社塘前信用社</v>
          </cell>
        </row>
        <row r="159">
          <cell r="A159" t="str">
            <v>153</v>
          </cell>
          <cell r="B159" t="str">
            <v>黄招妹</v>
          </cell>
          <cell r="C159" t="str">
            <v>352627194112151122</v>
          </cell>
          <cell r="D159" t="str">
            <v>18159548186</v>
          </cell>
          <cell r="E159" t="str">
            <v>塘前</v>
          </cell>
          <cell r="F159">
            <v>3.42</v>
          </cell>
        </row>
        <row r="159">
          <cell r="J159">
            <v>20.52</v>
          </cell>
          <cell r="K159" t="str">
            <v>6221840509091626465</v>
          </cell>
          <cell r="L159" t="str">
            <v>连城县农村信用联社塘前信用社</v>
          </cell>
        </row>
        <row r="160">
          <cell r="A160" t="str">
            <v>154</v>
          </cell>
          <cell r="B160" t="str">
            <v>张立茂</v>
          </cell>
          <cell r="C160" t="str">
            <v>352627195108101119</v>
          </cell>
          <cell r="D160">
            <v>15080220715</v>
          </cell>
          <cell r="E160" t="str">
            <v>塘前</v>
          </cell>
          <cell r="F160">
            <v>9.18</v>
          </cell>
        </row>
        <row r="160">
          <cell r="J160">
            <v>55.08</v>
          </cell>
          <cell r="K160" t="str">
            <v>6221840509091626556</v>
          </cell>
          <cell r="L160" t="str">
            <v>连城县农村信用联社塘前信用社</v>
          </cell>
        </row>
        <row r="161">
          <cell r="A161" t="str">
            <v>155</v>
          </cell>
          <cell r="B161" t="str">
            <v>周住霖</v>
          </cell>
          <cell r="C161" t="str">
            <v>352627195707091135</v>
          </cell>
          <cell r="D161" t="str">
            <v>13950958221</v>
          </cell>
          <cell r="E161" t="str">
            <v>塘前</v>
          </cell>
          <cell r="F161">
            <v>6.84</v>
          </cell>
        </row>
        <row r="161">
          <cell r="J161">
            <v>41.04</v>
          </cell>
          <cell r="K161" t="str">
            <v>6221840509091626317</v>
          </cell>
          <cell r="L161" t="str">
            <v>连城县农村信用联社塘前信用社</v>
          </cell>
        </row>
        <row r="162">
          <cell r="A162" t="str">
            <v>156</v>
          </cell>
          <cell r="B162" t="str">
            <v>张建基</v>
          </cell>
          <cell r="C162" t="str">
            <v>352627196212081116</v>
          </cell>
          <cell r="D162">
            <v>15960922535</v>
          </cell>
          <cell r="E162" t="str">
            <v>塘前</v>
          </cell>
          <cell r="F162">
            <v>12.15</v>
          </cell>
        </row>
        <row r="162">
          <cell r="J162">
            <v>72.9</v>
          </cell>
          <cell r="K162" t="str">
            <v>6221840509091626341</v>
          </cell>
          <cell r="L162" t="str">
            <v>连城县农村信用联社塘前信用社</v>
          </cell>
        </row>
        <row r="163">
          <cell r="A163" t="str">
            <v>157</v>
          </cell>
          <cell r="B163" t="str">
            <v>张裕斌</v>
          </cell>
          <cell r="C163" t="str">
            <v>352627196009041119</v>
          </cell>
          <cell r="D163" t="str">
            <v>13959465934</v>
          </cell>
          <cell r="E163" t="str">
            <v>塘前</v>
          </cell>
          <cell r="F163">
            <v>6.84</v>
          </cell>
        </row>
        <row r="163">
          <cell r="J163">
            <v>41.04</v>
          </cell>
          <cell r="K163" t="str">
            <v>6221840509091626200</v>
          </cell>
          <cell r="L163" t="str">
            <v>连城县农村信用联社塘前信用社</v>
          </cell>
        </row>
        <row r="164">
          <cell r="A164" t="str">
            <v>158</v>
          </cell>
          <cell r="B164" t="str">
            <v>张小燕</v>
          </cell>
          <cell r="C164" t="str">
            <v>35262719610702112X</v>
          </cell>
          <cell r="D164" t="str">
            <v>18120881215</v>
          </cell>
          <cell r="E164" t="str">
            <v>塘前</v>
          </cell>
          <cell r="F164">
            <v>6.84</v>
          </cell>
        </row>
        <row r="164">
          <cell r="J164">
            <v>41.04</v>
          </cell>
          <cell r="K164" t="str">
            <v>6221840509091626283</v>
          </cell>
          <cell r="L164" t="str">
            <v>连城县农村信用联社塘前信用社</v>
          </cell>
        </row>
        <row r="165">
          <cell r="A165" t="str">
            <v>159</v>
          </cell>
          <cell r="B165" t="str">
            <v>张良兴</v>
          </cell>
          <cell r="C165" t="str">
            <v>352627196408231112</v>
          </cell>
          <cell r="D165" t="str">
            <v>15059904665</v>
          </cell>
          <cell r="E165" t="str">
            <v>塘前</v>
          </cell>
          <cell r="F165">
            <v>6.84</v>
          </cell>
        </row>
        <row r="165">
          <cell r="J165">
            <v>41.04</v>
          </cell>
          <cell r="K165" t="str">
            <v>6221840509091626358</v>
          </cell>
          <cell r="L165" t="str">
            <v>连城县农村信用联社塘前信用社</v>
          </cell>
        </row>
        <row r="166">
          <cell r="A166" t="str">
            <v>160</v>
          </cell>
          <cell r="B166" t="str">
            <v>张建华</v>
          </cell>
          <cell r="C166" t="str">
            <v>352627196305111118</v>
          </cell>
          <cell r="D166" t="str">
            <v>15059070219</v>
          </cell>
          <cell r="E166" t="str">
            <v>塘前</v>
          </cell>
          <cell r="F166">
            <v>6.84</v>
          </cell>
        </row>
        <row r="166">
          <cell r="J166">
            <v>41.04</v>
          </cell>
          <cell r="K166" t="str">
            <v>6221840509091626242</v>
          </cell>
          <cell r="L166" t="str">
            <v>连城县农村信用联社塘前信用社</v>
          </cell>
        </row>
        <row r="167">
          <cell r="A167" t="str">
            <v>161</v>
          </cell>
          <cell r="B167" t="str">
            <v>张建勋</v>
          </cell>
          <cell r="C167" t="str">
            <v>352627196512021115</v>
          </cell>
          <cell r="D167" t="str">
            <v>15860174298</v>
          </cell>
          <cell r="E167" t="str">
            <v>塘前</v>
          </cell>
          <cell r="F167">
            <v>3.42</v>
          </cell>
        </row>
        <row r="167">
          <cell r="J167">
            <v>20.52</v>
          </cell>
          <cell r="K167" t="str">
            <v>6221840509091626275</v>
          </cell>
          <cell r="L167" t="str">
            <v>连城县农村信用联社塘前信用社</v>
          </cell>
        </row>
        <row r="168">
          <cell r="A168" t="str">
            <v>162</v>
          </cell>
          <cell r="B168" t="str">
            <v>张兆全</v>
          </cell>
          <cell r="C168" t="str">
            <v>352627196510051118</v>
          </cell>
          <cell r="D168">
            <v>15959735948</v>
          </cell>
          <cell r="E168" t="str">
            <v>塘前</v>
          </cell>
          <cell r="F168">
            <v>4.59</v>
          </cell>
        </row>
        <row r="168">
          <cell r="J168">
            <v>27.54</v>
          </cell>
          <cell r="K168" t="str">
            <v>6221840509091626226</v>
          </cell>
          <cell r="L168" t="str">
            <v>连城县农村信用联社塘前信用社</v>
          </cell>
        </row>
        <row r="169">
          <cell r="A169" t="str">
            <v>163</v>
          </cell>
          <cell r="B169" t="str">
            <v>张建生</v>
          </cell>
          <cell r="C169" t="str">
            <v>352627197103111114</v>
          </cell>
          <cell r="D169">
            <v>15159059571</v>
          </cell>
          <cell r="E169" t="str">
            <v>塘前</v>
          </cell>
          <cell r="F169">
            <v>1.17</v>
          </cell>
        </row>
        <row r="169">
          <cell r="J169">
            <v>7.02</v>
          </cell>
          <cell r="K169" t="str">
            <v>6221840509091626176</v>
          </cell>
          <cell r="L169" t="str">
            <v>连城县农村信用联社塘前信用社</v>
          </cell>
        </row>
        <row r="170">
          <cell r="A170" t="str">
            <v>164</v>
          </cell>
          <cell r="B170" t="str">
            <v>张兆芬</v>
          </cell>
          <cell r="C170" t="str">
            <v>352627197109261113</v>
          </cell>
          <cell r="D170">
            <v>15206045853</v>
          </cell>
          <cell r="E170" t="str">
            <v>塘前</v>
          </cell>
          <cell r="F170">
            <v>1.17</v>
          </cell>
        </row>
        <row r="170">
          <cell r="J170">
            <v>7.02</v>
          </cell>
          <cell r="K170" t="str">
            <v>6230362509001332369</v>
          </cell>
          <cell r="L170" t="str">
            <v>连城县农村信用联社塘前信用社</v>
          </cell>
        </row>
        <row r="171">
          <cell r="A171" t="str">
            <v>165</v>
          </cell>
          <cell r="B171" t="str">
            <v>张三龙</v>
          </cell>
          <cell r="C171" t="str">
            <v>352627198112211111</v>
          </cell>
          <cell r="D171">
            <v>13850677102</v>
          </cell>
          <cell r="E171" t="str">
            <v>塘前</v>
          </cell>
          <cell r="F171">
            <v>5.76</v>
          </cell>
        </row>
        <row r="171">
          <cell r="J171">
            <v>34.56</v>
          </cell>
          <cell r="K171" t="str">
            <v>6221840509091626150</v>
          </cell>
          <cell r="L171" t="str">
            <v>连城县农村信用联社塘前信用社</v>
          </cell>
        </row>
        <row r="172">
          <cell r="A172" t="str">
            <v>166</v>
          </cell>
          <cell r="B172" t="str">
            <v>张金兴</v>
          </cell>
          <cell r="C172" t="str">
            <v>352627197610171111</v>
          </cell>
          <cell r="D172">
            <v>18906003090</v>
          </cell>
          <cell r="E172" t="str">
            <v>塘前</v>
          </cell>
          <cell r="F172">
            <v>4.59</v>
          </cell>
        </row>
        <row r="172">
          <cell r="J172">
            <v>27.54</v>
          </cell>
          <cell r="K172" t="str">
            <v>6230362509017083691</v>
          </cell>
          <cell r="L172" t="str">
            <v>连城县农村信用联社塘前信用社</v>
          </cell>
        </row>
        <row r="173">
          <cell r="A173" t="str">
            <v>167</v>
          </cell>
          <cell r="B173" t="str">
            <v>张立国</v>
          </cell>
          <cell r="C173" t="str">
            <v>352627194802141116</v>
          </cell>
          <cell r="D173" t="str">
            <v>15960925513</v>
          </cell>
          <cell r="E173" t="str">
            <v>塘前</v>
          </cell>
          <cell r="F173">
            <v>4.23</v>
          </cell>
        </row>
        <row r="173">
          <cell r="J173">
            <v>25.38</v>
          </cell>
          <cell r="K173" t="str">
            <v>6221840509091626820</v>
          </cell>
          <cell r="L173" t="str">
            <v>连城县农村信用联社塘前信用社</v>
          </cell>
        </row>
        <row r="174">
          <cell r="A174" t="str">
            <v>168</v>
          </cell>
          <cell r="B174" t="str">
            <v>张立康</v>
          </cell>
          <cell r="C174" t="str">
            <v>352627196807051119</v>
          </cell>
          <cell r="D174">
            <v>15880623290</v>
          </cell>
          <cell r="E174" t="str">
            <v>塘前</v>
          </cell>
          <cell r="F174">
            <v>5.22</v>
          </cell>
        </row>
        <row r="174">
          <cell r="J174">
            <v>31.32</v>
          </cell>
          <cell r="K174" t="str">
            <v>6221840509092282441</v>
          </cell>
          <cell r="L174" t="str">
            <v>连城县农村信用联社塘前信用社</v>
          </cell>
        </row>
        <row r="175">
          <cell r="A175" t="str">
            <v>169</v>
          </cell>
          <cell r="B175" t="str">
            <v>张付章</v>
          </cell>
          <cell r="C175" t="str">
            <v>352627195001081111</v>
          </cell>
          <cell r="D175">
            <v>15345081551</v>
          </cell>
          <cell r="E175" t="str">
            <v>塘前</v>
          </cell>
          <cell r="F175">
            <v>6.12</v>
          </cell>
        </row>
        <row r="175">
          <cell r="J175">
            <v>36.72</v>
          </cell>
          <cell r="K175" t="str">
            <v>9090824010100100023782</v>
          </cell>
          <cell r="L175" t="str">
            <v>连城县农村信用联社塘前信用社</v>
          </cell>
        </row>
        <row r="176">
          <cell r="A176" t="str">
            <v>170</v>
          </cell>
          <cell r="B176" t="str">
            <v>张立招</v>
          </cell>
          <cell r="C176" t="str">
            <v>352627195210121124</v>
          </cell>
          <cell r="D176">
            <v>13859502374</v>
          </cell>
          <cell r="E176" t="str">
            <v>塘前</v>
          </cell>
          <cell r="F176">
            <v>5.22</v>
          </cell>
        </row>
        <row r="176">
          <cell r="J176">
            <v>31.32</v>
          </cell>
          <cell r="K176" t="str">
            <v>6221840509091626796</v>
          </cell>
          <cell r="L176" t="str">
            <v>连城县农村信用联社塘前信用社</v>
          </cell>
        </row>
        <row r="177">
          <cell r="A177" t="str">
            <v>171</v>
          </cell>
          <cell r="B177" t="str">
            <v>张善勋</v>
          </cell>
          <cell r="C177" t="str">
            <v>352627196808051110</v>
          </cell>
          <cell r="D177" t="str">
            <v>15080216246</v>
          </cell>
          <cell r="E177" t="str">
            <v>塘前</v>
          </cell>
          <cell r="F177">
            <v>3.69</v>
          </cell>
        </row>
        <row r="177">
          <cell r="J177">
            <v>22.14</v>
          </cell>
          <cell r="K177" t="str">
            <v>6221840509091626739</v>
          </cell>
          <cell r="L177" t="str">
            <v>连城县农村信用联社塘前信用社</v>
          </cell>
        </row>
        <row r="178">
          <cell r="A178" t="str">
            <v>172</v>
          </cell>
          <cell r="B178" t="str">
            <v>张立万</v>
          </cell>
          <cell r="C178" t="str">
            <v>352627197210061116</v>
          </cell>
          <cell r="D178" t="str">
            <v>13859502374</v>
          </cell>
          <cell r="E178" t="str">
            <v>塘前</v>
          </cell>
          <cell r="F178">
            <v>4.14</v>
          </cell>
        </row>
        <row r="178">
          <cell r="J178">
            <v>24.84</v>
          </cell>
          <cell r="K178" t="str">
            <v>6221840509091626630</v>
          </cell>
          <cell r="L178" t="str">
            <v>连城县农村信用联社塘前信用社</v>
          </cell>
        </row>
        <row r="179">
          <cell r="A179" t="str">
            <v>173</v>
          </cell>
          <cell r="B179" t="str">
            <v>张英贤</v>
          </cell>
          <cell r="C179" t="str">
            <v>35262719431217111X</v>
          </cell>
          <cell r="D179">
            <v>15880628967</v>
          </cell>
          <cell r="E179" t="str">
            <v>塘前</v>
          </cell>
          <cell r="F179">
            <v>1.44</v>
          </cell>
        </row>
        <row r="179">
          <cell r="J179">
            <v>8.64</v>
          </cell>
          <cell r="K179" t="str">
            <v>6221840509091626838</v>
          </cell>
          <cell r="L179" t="str">
            <v>连城县农村信用联社塘前信用社</v>
          </cell>
        </row>
        <row r="180">
          <cell r="A180" t="str">
            <v>174</v>
          </cell>
          <cell r="B180" t="str">
            <v>张立健</v>
          </cell>
          <cell r="C180" t="str">
            <v>352627196410071111</v>
          </cell>
          <cell r="D180">
            <v>13559993198</v>
          </cell>
          <cell r="E180" t="str">
            <v>塘前</v>
          </cell>
          <cell r="F180">
            <v>6.48</v>
          </cell>
        </row>
        <row r="180">
          <cell r="J180">
            <v>38.88</v>
          </cell>
          <cell r="K180" t="str">
            <v>6221840509091626754</v>
          </cell>
          <cell r="L180" t="str">
            <v>连城县农村信用联社塘前信用社</v>
          </cell>
        </row>
        <row r="181">
          <cell r="A181" t="str">
            <v>175</v>
          </cell>
          <cell r="B181" t="str">
            <v>张思章</v>
          </cell>
          <cell r="C181" t="str">
            <v>352627196704161112</v>
          </cell>
          <cell r="D181" t="str">
            <v>13860257095</v>
          </cell>
          <cell r="E181" t="str">
            <v>塘前</v>
          </cell>
          <cell r="F181">
            <v>5.22</v>
          </cell>
        </row>
        <row r="181">
          <cell r="J181">
            <v>31.32</v>
          </cell>
          <cell r="K181" t="str">
            <v>6221840509091626663</v>
          </cell>
          <cell r="L181" t="str">
            <v>连城县农村信用联社塘前信用社</v>
          </cell>
        </row>
        <row r="182">
          <cell r="A182" t="str">
            <v>176</v>
          </cell>
          <cell r="B182" t="str">
            <v>张英兴</v>
          </cell>
          <cell r="C182" t="str">
            <v>352627196708021117</v>
          </cell>
          <cell r="D182" t="str">
            <v>13626048738</v>
          </cell>
          <cell r="E182" t="str">
            <v>塘前</v>
          </cell>
          <cell r="F182">
            <v>9</v>
          </cell>
        </row>
        <row r="182">
          <cell r="J182">
            <v>54</v>
          </cell>
          <cell r="K182" t="str">
            <v>6221840509091626705</v>
          </cell>
          <cell r="L182" t="str">
            <v>连城县农村信用联社塘前信用社</v>
          </cell>
        </row>
        <row r="183">
          <cell r="A183" t="str">
            <v>177</v>
          </cell>
          <cell r="B183" t="str">
            <v>张立菊</v>
          </cell>
          <cell r="C183" t="str">
            <v>352627195708081123</v>
          </cell>
          <cell r="D183">
            <v>13605901623</v>
          </cell>
          <cell r="E183" t="str">
            <v>塘前</v>
          </cell>
          <cell r="F183">
            <v>2.88</v>
          </cell>
        </row>
        <row r="183">
          <cell r="J183">
            <v>17.28</v>
          </cell>
          <cell r="K183" t="str">
            <v>6221840509091626747</v>
          </cell>
          <cell r="L183" t="str">
            <v>连城县农村信用联社塘前信用社</v>
          </cell>
        </row>
        <row r="184">
          <cell r="A184" t="str">
            <v>178</v>
          </cell>
          <cell r="B184" t="str">
            <v>张啟源</v>
          </cell>
          <cell r="C184" t="str">
            <v>352627196402071111</v>
          </cell>
          <cell r="D184">
            <v>13067489959</v>
          </cell>
          <cell r="E184" t="str">
            <v>塘前</v>
          </cell>
          <cell r="F184">
            <v>4.05</v>
          </cell>
        </row>
        <row r="184">
          <cell r="J184">
            <v>24.3</v>
          </cell>
          <cell r="K184" t="str">
            <v>9090824010100100026645</v>
          </cell>
          <cell r="L184" t="str">
            <v>连城县农村信用联社塘前信用社</v>
          </cell>
        </row>
        <row r="185">
          <cell r="A185" t="str">
            <v>179</v>
          </cell>
          <cell r="B185" t="str">
            <v>张仲德</v>
          </cell>
          <cell r="C185" t="str">
            <v>35262719500710111X</v>
          </cell>
          <cell r="D185">
            <v>15880377748</v>
          </cell>
          <cell r="E185" t="str">
            <v>塘前</v>
          </cell>
          <cell r="F185">
            <v>5.13</v>
          </cell>
        </row>
        <row r="185">
          <cell r="J185">
            <v>30.78</v>
          </cell>
          <cell r="K185" t="str">
            <v>6221840509091626804</v>
          </cell>
          <cell r="L185" t="str">
            <v>连城县农村信用联社塘前信用社</v>
          </cell>
        </row>
        <row r="186">
          <cell r="A186" t="str">
            <v>180</v>
          </cell>
          <cell r="B186" t="str">
            <v>张继斌</v>
          </cell>
          <cell r="C186" t="str">
            <v>352627197608141159</v>
          </cell>
          <cell r="D186" t="str">
            <v>13859523885</v>
          </cell>
          <cell r="E186" t="str">
            <v>塘前</v>
          </cell>
          <cell r="F186">
            <v>4.14</v>
          </cell>
        </row>
        <row r="186">
          <cell r="J186">
            <v>24.84</v>
          </cell>
          <cell r="K186" t="str">
            <v>6230362509017083717</v>
          </cell>
          <cell r="L186" t="str">
            <v>连城县农村信用联社塘前信用社</v>
          </cell>
        </row>
        <row r="187">
          <cell r="A187" t="str">
            <v>181</v>
          </cell>
          <cell r="B187" t="str">
            <v>张立火</v>
          </cell>
          <cell r="C187" t="str">
            <v>352627196408041116</v>
          </cell>
          <cell r="D187" t="str">
            <v>15059910583</v>
          </cell>
          <cell r="E187" t="str">
            <v>塘前</v>
          </cell>
          <cell r="F187">
            <v>3.51</v>
          </cell>
        </row>
        <row r="187">
          <cell r="J187">
            <v>21.06</v>
          </cell>
          <cell r="K187" t="str">
            <v>6221840509091627364</v>
          </cell>
          <cell r="L187" t="str">
            <v>连城县农村信用联社塘前信用社</v>
          </cell>
        </row>
        <row r="188">
          <cell r="A188" t="str">
            <v>182</v>
          </cell>
          <cell r="B188" t="str">
            <v>张小标</v>
          </cell>
          <cell r="C188" t="str">
            <v>352627197108101118</v>
          </cell>
          <cell r="D188">
            <v>13859518391</v>
          </cell>
          <cell r="E188" t="str">
            <v>塘前</v>
          </cell>
          <cell r="F188">
            <v>4.32</v>
          </cell>
        </row>
        <row r="188">
          <cell r="J188">
            <v>25.92</v>
          </cell>
          <cell r="K188" t="str">
            <v>6221840509091627190</v>
          </cell>
          <cell r="L188" t="str">
            <v>连城县农村信用联社塘前信用社</v>
          </cell>
        </row>
        <row r="189">
          <cell r="A189" t="str">
            <v>183</v>
          </cell>
          <cell r="B189" t="str">
            <v>张立庆</v>
          </cell>
          <cell r="C189" t="str">
            <v>352627196002261119</v>
          </cell>
          <cell r="D189" t="str">
            <v>13599334378</v>
          </cell>
          <cell r="E189" t="str">
            <v>塘前</v>
          </cell>
          <cell r="F189">
            <v>3.51</v>
          </cell>
        </row>
        <row r="189">
          <cell r="J189">
            <v>21.06</v>
          </cell>
          <cell r="K189" t="str">
            <v>6221840509091627349</v>
          </cell>
          <cell r="L189" t="str">
            <v>连城县农村信用联社塘前信用社</v>
          </cell>
        </row>
        <row r="190">
          <cell r="A190" t="str">
            <v>184</v>
          </cell>
          <cell r="B190" t="str">
            <v>黄金菊</v>
          </cell>
          <cell r="C190" t="str">
            <v>352627196304281123</v>
          </cell>
          <cell r="D190" t="str">
            <v>13860264761</v>
          </cell>
          <cell r="E190" t="str">
            <v>塘前</v>
          </cell>
          <cell r="F190">
            <v>4.32</v>
          </cell>
        </row>
        <row r="190">
          <cell r="J190">
            <v>25.92</v>
          </cell>
          <cell r="K190" t="str">
            <v>6221840509105261689</v>
          </cell>
          <cell r="L190" t="str">
            <v>连城县农村信用联社塘前信用社</v>
          </cell>
        </row>
        <row r="191">
          <cell r="A191" t="str">
            <v>185</v>
          </cell>
          <cell r="B191" t="str">
            <v>张啟文</v>
          </cell>
          <cell r="C191" t="str">
            <v>352627195310281117</v>
          </cell>
          <cell r="D191" t="str">
            <v>15960923176</v>
          </cell>
          <cell r="E191" t="str">
            <v>塘前</v>
          </cell>
          <cell r="F191">
            <v>3.51</v>
          </cell>
        </row>
        <row r="191">
          <cell r="J191">
            <v>21.06</v>
          </cell>
          <cell r="K191" t="str">
            <v>9090824010100100024629</v>
          </cell>
          <cell r="L191" t="str">
            <v>连城县农村信用联社塘前信用社</v>
          </cell>
        </row>
        <row r="192">
          <cell r="A192" t="str">
            <v>186</v>
          </cell>
          <cell r="B192" t="str">
            <v>张钦贵</v>
          </cell>
          <cell r="C192" t="str">
            <v>352627196307161119</v>
          </cell>
          <cell r="D192" t="str">
            <v>13559991849</v>
          </cell>
          <cell r="E192" t="str">
            <v>塘前</v>
          </cell>
          <cell r="F192">
            <v>4.32</v>
          </cell>
        </row>
        <row r="192">
          <cell r="J192">
            <v>25.92</v>
          </cell>
          <cell r="K192" t="str">
            <v>6221840509091627315</v>
          </cell>
          <cell r="L192" t="str">
            <v>连城县农村信用联社塘前信用社</v>
          </cell>
        </row>
        <row r="193">
          <cell r="A193" t="str">
            <v>187</v>
          </cell>
          <cell r="B193" t="str">
            <v>张富华</v>
          </cell>
          <cell r="C193" t="str">
            <v>352627197205131116</v>
          </cell>
          <cell r="D193">
            <v>15880629092</v>
          </cell>
          <cell r="E193" t="str">
            <v>塘前</v>
          </cell>
          <cell r="F193">
            <v>2.61</v>
          </cell>
        </row>
        <row r="193">
          <cell r="J193">
            <v>15.66</v>
          </cell>
          <cell r="K193" t="str">
            <v>6221840509091627174</v>
          </cell>
          <cell r="L193" t="str">
            <v>连城县农村信用联社塘前信用社</v>
          </cell>
        </row>
        <row r="194">
          <cell r="A194" t="str">
            <v>188</v>
          </cell>
          <cell r="B194" t="str">
            <v>张金林</v>
          </cell>
          <cell r="C194" t="str">
            <v>352627194202041111</v>
          </cell>
          <cell r="D194" t="str">
            <v>13559967654</v>
          </cell>
          <cell r="E194" t="str">
            <v>塘前</v>
          </cell>
          <cell r="F194">
            <v>3.51</v>
          </cell>
        </row>
        <row r="194">
          <cell r="J194">
            <v>21.06</v>
          </cell>
          <cell r="K194" t="str">
            <v>9090824010100100024558</v>
          </cell>
          <cell r="L194" t="str">
            <v>连城县农村信用联社塘前信用社</v>
          </cell>
        </row>
        <row r="195">
          <cell r="A195" t="str">
            <v>189</v>
          </cell>
          <cell r="B195" t="str">
            <v>张火明</v>
          </cell>
          <cell r="C195" t="str">
            <v>352627195911121119</v>
          </cell>
          <cell r="D195" t="str">
            <v>13950889232</v>
          </cell>
          <cell r="E195" t="str">
            <v>塘前</v>
          </cell>
          <cell r="F195">
            <v>5.22</v>
          </cell>
        </row>
        <row r="195">
          <cell r="J195">
            <v>31.32</v>
          </cell>
          <cell r="K195" t="str">
            <v>6230362509017083758</v>
          </cell>
          <cell r="L195" t="str">
            <v>连城县农村信用联社塘前信用社</v>
          </cell>
        </row>
        <row r="196">
          <cell r="A196" t="str">
            <v>190</v>
          </cell>
          <cell r="B196" t="str">
            <v>张立新</v>
          </cell>
          <cell r="C196" t="str">
            <v>352627197105281117</v>
          </cell>
          <cell r="D196" t="str">
            <v>15392372940</v>
          </cell>
          <cell r="E196" t="str">
            <v>塘前</v>
          </cell>
          <cell r="F196">
            <v>3.51</v>
          </cell>
        </row>
        <row r="196">
          <cell r="J196">
            <v>21.06</v>
          </cell>
          <cell r="K196" t="str">
            <v>6221840509091627141</v>
          </cell>
          <cell r="L196" t="str">
            <v>连城县农村信用联社塘前信用社</v>
          </cell>
        </row>
        <row r="197">
          <cell r="A197" t="str">
            <v>191</v>
          </cell>
          <cell r="B197" t="str">
            <v>张雨润</v>
          </cell>
          <cell r="C197" t="str">
            <v>350825199010191114</v>
          </cell>
          <cell r="D197">
            <v>13062226600</v>
          </cell>
          <cell r="E197" t="str">
            <v>塘前</v>
          </cell>
          <cell r="F197">
            <v>3.51</v>
          </cell>
        </row>
        <row r="197">
          <cell r="J197">
            <v>21.06</v>
          </cell>
          <cell r="K197" t="str">
            <v>6230361102003294844</v>
          </cell>
          <cell r="L197" t="str">
            <v>连城县农村信用联社塘前信用社</v>
          </cell>
        </row>
        <row r="198">
          <cell r="A198" t="str">
            <v>192</v>
          </cell>
          <cell r="B198" t="str">
            <v>张立维</v>
          </cell>
          <cell r="C198" t="str">
            <v>352627195812251110</v>
          </cell>
          <cell r="D198">
            <v>18759081328</v>
          </cell>
          <cell r="E198" t="str">
            <v>塘前</v>
          </cell>
          <cell r="F198">
            <v>3.51</v>
          </cell>
        </row>
        <row r="198">
          <cell r="J198">
            <v>21.06</v>
          </cell>
          <cell r="K198" t="str">
            <v>9090824010100100024905</v>
          </cell>
          <cell r="L198" t="str">
            <v>连城县农村信用联社塘前信用社</v>
          </cell>
        </row>
        <row r="199">
          <cell r="A199" t="str">
            <v>193</v>
          </cell>
          <cell r="B199" t="str">
            <v>张永祥</v>
          </cell>
          <cell r="C199" t="str">
            <v>352627196711251116</v>
          </cell>
          <cell r="D199" t="str">
            <v>13859530367</v>
          </cell>
          <cell r="E199" t="str">
            <v>塘前</v>
          </cell>
          <cell r="F199">
            <v>4.32</v>
          </cell>
        </row>
        <row r="199">
          <cell r="J199">
            <v>25.92</v>
          </cell>
          <cell r="K199" t="str">
            <v>6221840509091627372</v>
          </cell>
          <cell r="L199" t="str">
            <v>连城县农村信用联社塘前信用社</v>
          </cell>
        </row>
        <row r="200">
          <cell r="A200" t="str">
            <v>194</v>
          </cell>
          <cell r="B200" t="str">
            <v>张立兆</v>
          </cell>
          <cell r="C200" t="str">
            <v>352627196410241117</v>
          </cell>
          <cell r="D200" t="str">
            <v>15880621742</v>
          </cell>
          <cell r="E200" t="str">
            <v>塘前</v>
          </cell>
          <cell r="F200">
            <v>3.51</v>
          </cell>
        </row>
        <row r="200">
          <cell r="J200">
            <v>21.06</v>
          </cell>
          <cell r="K200" t="str">
            <v>6221840509091627414</v>
          </cell>
          <cell r="L200" t="str">
            <v>连城县农村信用联社塘前信用社</v>
          </cell>
        </row>
        <row r="201">
          <cell r="A201" t="str">
            <v>195</v>
          </cell>
          <cell r="B201" t="str">
            <v>张英求</v>
          </cell>
          <cell r="C201" t="str">
            <v>352627195707091119</v>
          </cell>
          <cell r="D201">
            <v>15160656575</v>
          </cell>
          <cell r="E201" t="str">
            <v>塘前</v>
          </cell>
          <cell r="F201">
            <v>7.83</v>
          </cell>
        </row>
        <row r="201">
          <cell r="J201">
            <v>46.98</v>
          </cell>
          <cell r="K201" t="str">
            <v>6221840509091627307</v>
          </cell>
          <cell r="L201" t="str">
            <v>连城县农村信用联社塘前信用社</v>
          </cell>
        </row>
        <row r="202">
          <cell r="A202" t="str">
            <v>196</v>
          </cell>
          <cell r="B202" t="str">
            <v>张小勇</v>
          </cell>
          <cell r="C202" t="str">
            <v>352627197806051111</v>
          </cell>
          <cell r="D202" t="str">
            <v>13599619972</v>
          </cell>
          <cell r="E202" t="str">
            <v>塘前</v>
          </cell>
          <cell r="F202">
            <v>2.16</v>
          </cell>
        </row>
        <row r="202">
          <cell r="J202">
            <v>12.96</v>
          </cell>
          <cell r="K202" t="str">
            <v>6221840509091627117</v>
          </cell>
          <cell r="L202" t="str">
            <v>连城县农村信用联社塘前信用社</v>
          </cell>
        </row>
        <row r="203">
          <cell r="A203" t="str">
            <v>197</v>
          </cell>
          <cell r="B203" t="str">
            <v>张立康</v>
          </cell>
          <cell r="C203" t="str">
            <v>352627194702051113</v>
          </cell>
          <cell r="D203">
            <v>13459714866</v>
          </cell>
          <cell r="E203" t="str">
            <v>塘前</v>
          </cell>
          <cell r="F203">
            <v>6.48</v>
          </cell>
        </row>
        <row r="203">
          <cell r="J203">
            <v>38.88</v>
          </cell>
          <cell r="K203" t="str">
            <v>6221840509091627455</v>
          </cell>
          <cell r="L203" t="str">
            <v>连城县农村信用联社塘前信用社</v>
          </cell>
        </row>
        <row r="204">
          <cell r="A204" t="str">
            <v>198</v>
          </cell>
          <cell r="B204" t="str">
            <v>张立明</v>
          </cell>
          <cell r="C204" t="str">
            <v>352627195403191110</v>
          </cell>
          <cell r="D204">
            <v>18396318482</v>
          </cell>
          <cell r="E204" t="str">
            <v>塘前</v>
          </cell>
          <cell r="F204">
            <v>2.61</v>
          </cell>
        </row>
        <row r="204">
          <cell r="J204">
            <v>15.66</v>
          </cell>
          <cell r="K204" t="str">
            <v>6221840509091627299</v>
          </cell>
          <cell r="L204" t="str">
            <v>连城县农村信用联社塘前信用社</v>
          </cell>
        </row>
        <row r="205">
          <cell r="A205" t="str">
            <v>199</v>
          </cell>
          <cell r="B205" t="str">
            <v>张水华</v>
          </cell>
          <cell r="C205" t="str">
            <v>35262719740618111X</v>
          </cell>
          <cell r="D205">
            <v>19959250355</v>
          </cell>
          <cell r="E205" t="str">
            <v>塘前</v>
          </cell>
          <cell r="F205">
            <v>2.16</v>
          </cell>
        </row>
        <row r="205">
          <cell r="J205">
            <v>12.96</v>
          </cell>
          <cell r="K205" t="str">
            <v>6221840509091627091</v>
          </cell>
          <cell r="L205" t="str">
            <v>连城县农村信用联社塘前信用社</v>
          </cell>
        </row>
        <row r="206">
          <cell r="A206" t="str">
            <v>200</v>
          </cell>
          <cell r="B206" t="str">
            <v>张英光</v>
          </cell>
          <cell r="C206" t="str">
            <v>352627196010121116</v>
          </cell>
          <cell r="D206">
            <v>13850645705</v>
          </cell>
          <cell r="E206" t="str">
            <v>塘前</v>
          </cell>
          <cell r="F206">
            <v>5.22</v>
          </cell>
        </row>
        <row r="206">
          <cell r="J206">
            <v>31.32</v>
          </cell>
          <cell r="K206" t="str">
            <v>6221840509091627273</v>
          </cell>
          <cell r="L206" t="str">
            <v>连城县农村信用联社塘前信用社</v>
          </cell>
        </row>
        <row r="207">
          <cell r="A207" t="str">
            <v>201</v>
          </cell>
          <cell r="B207" t="str">
            <v>张新汉</v>
          </cell>
          <cell r="C207" t="str">
            <v>352627195707231118</v>
          </cell>
          <cell r="D207">
            <v>15159097115</v>
          </cell>
          <cell r="E207" t="str">
            <v>塘前</v>
          </cell>
          <cell r="F207">
            <v>3.51</v>
          </cell>
        </row>
        <row r="207">
          <cell r="J207">
            <v>21.06</v>
          </cell>
          <cell r="K207" t="str">
            <v>6230361109068257525</v>
          </cell>
          <cell r="L207" t="str">
            <v>连城县农村信用联社塘前信用社</v>
          </cell>
        </row>
        <row r="208">
          <cell r="A208" t="str">
            <v>202</v>
          </cell>
          <cell r="B208" t="str">
            <v>张海跃</v>
          </cell>
          <cell r="C208" t="str">
            <v>352627196303151116</v>
          </cell>
          <cell r="D208" t="str">
            <v>18950371218</v>
          </cell>
          <cell r="E208" t="str">
            <v>塘前</v>
          </cell>
          <cell r="F208">
            <v>4.32</v>
          </cell>
        </row>
        <row r="208">
          <cell r="J208">
            <v>25.92</v>
          </cell>
          <cell r="K208" t="str">
            <v>6230361109068258291</v>
          </cell>
          <cell r="L208" t="str">
            <v>连城县农村信用联社塘前信用社</v>
          </cell>
        </row>
        <row r="209">
          <cell r="A209" t="str">
            <v>203</v>
          </cell>
          <cell r="B209" t="str">
            <v>张祖武</v>
          </cell>
          <cell r="C209" t="str">
            <v>35262719730831111X</v>
          </cell>
          <cell r="D209" t="str">
            <v>13559967654</v>
          </cell>
          <cell r="E209" t="str">
            <v>塘前</v>
          </cell>
          <cell r="F209">
            <v>2.61</v>
          </cell>
        </row>
        <row r="209">
          <cell r="J209">
            <v>15.66</v>
          </cell>
          <cell r="K209" t="str">
            <v>6221840509091627059</v>
          </cell>
          <cell r="L209" t="str">
            <v>连城县农村信用联社塘前信用社</v>
          </cell>
        </row>
        <row r="210">
          <cell r="A210" t="str">
            <v>204</v>
          </cell>
          <cell r="B210" t="str">
            <v>张焕奎</v>
          </cell>
          <cell r="C210" t="str">
            <v>352627195412081116</v>
          </cell>
          <cell r="D210" t="str">
            <v>13559978640</v>
          </cell>
          <cell r="E210" t="str">
            <v>塘前</v>
          </cell>
          <cell r="F210">
            <v>5.22</v>
          </cell>
        </row>
        <row r="210">
          <cell r="J210">
            <v>31.32</v>
          </cell>
          <cell r="K210" t="str">
            <v>6221840509091627398</v>
          </cell>
          <cell r="L210" t="str">
            <v>连城县农村信用联社塘前信用社</v>
          </cell>
        </row>
        <row r="211">
          <cell r="A211" t="str">
            <v>205</v>
          </cell>
          <cell r="B211" t="str">
            <v>张启桂</v>
          </cell>
          <cell r="C211" t="str">
            <v>352627197412171137</v>
          </cell>
          <cell r="D211" t="str">
            <v>13559969143</v>
          </cell>
          <cell r="E211" t="str">
            <v>塘前</v>
          </cell>
          <cell r="F211">
            <v>2.61</v>
          </cell>
        </row>
        <row r="211">
          <cell r="J211">
            <v>15.66</v>
          </cell>
          <cell r="K211" t="str">
            <v>6221840509091626986</v>
          </cell>
          <cell r="L211" t="str">
            <v>连城县农村信用联社塘前信用社</v>
          </cell>
        </row>
        <row r="212">
          <cell r="A212" t="str">
            <v>206</v>
          </cell>
          <cell r="B212" t="str">
            <v>黄雪花</v>
          </cell>
          <cell r="C212" t="str">
            <v>350423198901135045</v>
          </cell>
          <cell r="D212">
            <v>15959736007</v>
          </cell>
          <cell r="E212" t="str">
            <v>塘前</v>
          </cell>
          <cell r="F212">
            <v>5.22</v>
          </cell>
        </row>
        <row r="212">
          <cell r="J212">
            <v>31.32</v>
          </cell>
          <cell r="K212" t="str">
            <v>6221840509092282482</v>
          </cell>
          <cell r="L212" t="str">
            <v>连城县农村信用联社塘前信用社</v>
          </cell>
        </row>
        <row r="213">
          <cell r="A213" t="str">
            <v>207</v>
          </cell>
          <cell r="B213" t="str">
            <v>张立水</v>
          </cell>
          <cell r="C213" t="str">
            <v>352627197008221112</v>
          </cell>
          <cell r="D213">
            <v>13400734393</v>
          </cell>
          <cell r="E213" t="str">
            <v>塘前</v>
          </cell>
          <cell r="F213">
            <v>2.61</v>
          </cell>
        </row>
        <row r="213">
          <cell r="J213">
            <v>15.66</v>
          </cell>
          <cell r="K213" t="str">
            <v>6221840509091627166</v>
          </cell>
          <cell r="L213" t="str">
            <v>连城县农村信用联社塘前信用社</v>
          </cell>
        </row>
        <row r="214">
          <cell r="A214" t="str">
            <v>208</v>
          </cell>
          <cell r="B214" t="str">
            <v>张祖德</v>
          </cell>
          <cell r="C214" t="str">
            <v>352627196307121117</v>
          </cell>
          <cell r="D214" t="str">
            <v>18759081715</v>
          </cell>
          <cell r="E214" t="str">
            <v>塘前</v>
          </cell>
          <cell r="F214">
            <v>3.51</v>
          </cell>
        </row>
        <row r="214">
          <cell r="J214">
            <v>21.06</v>
          </cell>
          <cell r="K214" t="str">
            <v>6230362509017083816</v>
          </cell>
          <cell r="L214" t="str">
            <v>连城县农村信用联社塘前信用社</v>
          </cell>
        </row>
        <row r="215">
          <cell r="A215" t="str">
            <v>209</v>
          </cell>
          <cell r="B215" t="str">
            <v>张启福</v>
          </cell>
          <cell r="C215" t="str">
            <v>352627197212121119</v>
          </cell>
          <cell r="D215" t="str">
            <v>13559313348</v>
          </cell>
          <cell r="E215" t="str">
            <v>塘前</v>
          </cell>
          <cell r="F215">
            <v>6.93</v>
          </cell>
        </row>
        <row r="215">
          <cell r="J215">
            <v>41.58</v>
          </cell>
          <cell r="K215" t="str">
            <v>6221840509091627125</v>
          </cell>
          <cell r="L215" t="str">
            <v>连城县农村信用联社塘前信用社</v>
          </cell>
        </row>
        <row r="216">
          <cell r="A216" t="str">
            <v>210</v>
          </cell>
          <cell r="B216" t="str">
            <v>张啟贵</v>
          </cell>
          <cell r="C216" t="str">
            <v>352627196906171116</v>
          </cell>
          <cell r="D216" t="str">
            <v>13616922592</v>
          </cell>
          <cell r="E216" t="str">
            <v>塘前</v>
          </cell>
          <cell r="F216">
            <v>3.51</v>
          </cell>
        </row>
        <row r="216">
          <cell r="J216">
            <v>21.06</v>
          </cell>
          <cell r="K216" t="str">
            <v>6230362509001332401</v>
          </cell>
          <cell r="L216" t="str">
            <v>连城县农村信用联社塘前信用社</v>
          </cell>
        </row>
        <row r="217">
          <cell r="A217" t="str">
            <v>211</v>
          </cell>
          <cell r="B217" t="str">
            <v>张根海</v>
          </cell>
          <cell r="C217" t="str">
            <v>352627197201061114</v>
          </cell>
          <cell r="D217">
            <v>15960302042</v>
          </cell>
          <cell r="E217" t="str">
            <v>塘前</v>
          </cell>
          <cell r="F217">
            <v>4.32</v>
          </cell>
        </row>
        <row r="217">
          <cell r="J217">
            <v>25.92</v>
          </cell>
          <cell r="K217" t="str">
            <v>6221840509091627109</v>
          </cell>
          <cell r="L217" t="str">
            <v>连城县农村信用联社塘前信用社</v>
          </cell>
        </row>
        <row r="218">
          <cell r="A218" t="str">
            <v>212</v>
          </cell>
          <cell r="B218" t="str">
            <v>张木华</v>
          </cell>
          <cell r="C218" t="str">
            <v>352627196711281112</v>
          </cell>
          <cell r="D218">
            <v>18705066003</v>
          </cell>
          <cell r="E218" t="str">
            <v>塘前</v>
          </cell>
          <cell r="F218">
            <v>2.61</v>
          </cell>
        </row>
        <row r="218">
          <cell r="J218">
            <v>15.66</v>
          </cell>
          <cell r="K218" t="str">
            <v>6221840509105261713</v>
          </cell>
          <cell r="L218" t="str">
            <v>连城县农村信用联社塘前信用社</v>
          </cell>
        </row>
        <row r="219">
          <cell r="A219" t="str">
            <v>213</v>
          </cell>
          <cell r="B219" t="str">
            <v>叶香花</v>
          </cell>
          <cell r="C219" t="str">
            <v>35262719700409112X</v>
          </cell>
          <cell r="D219">
            <v>13960894032</v>
          </cell>
          <cell r="E219" t="str">
            <v>塘前</v>
          </cell>
          <cell r="F219">
            <v>2.61</v>
          </cell>
        </row>
        <row r="219">
          <cell r="J219">
            <v>15.66</v>
          </cell>
          <cell r="K219" t="str">
            <v>6221840509091627257</v>
          </cell>
          <cell r="L219" t="str">
            <v>连城县农村信用联社塘前信用社</v>
          </cell>
        </row>
        <row r="220">
          <cell r="A220" t="str">
            <v>214</v>
          </cell>
          <cell r="B220" t="str">
            <v>张永根</v>
          </cell>
          <cell r="C220" t="str">
            <v>352627194902051118</v>
          </cell>
          <cell r="D220">
            <v>13646934586</v>
          </cell>
          <cell r="E220" t="str">
            <v>塘前</v>
          </cell>
          <cell r="F220">
            <v>5.67</v>
          </cell>
        </row>
        <row r="220">
          <cell r="J220">
            <v>34.02</v>
          </cell>
          <cell r="K220" t="str">
            <v>6221840509091628073</v>
          </cell>
          <cell r="L220" t="str">
            <v>连城县农村信用联社塘前信用社</v>
          </cell>
        </row>
        <row r="221">
          <cell r="A221" t="str">
            <v>215</v>
          </cell>
          <cell r="B221" t="str">
            <v>张椿彪</v>
          </cell>
          <cell r="C221" t="str">
            <v>350825199308071115</v>
          </cell>
          <cell r="D221">
            <v>17601353354</v>
          </cell>
          <cell r="E221" t="str">
            <v>塘前</v>
          </cell>
          <cell r="F221">
            <v>2.97</v>
          </cell>
        </row>
        <row r="221">
          <cell r="J221">
            <v>17.82</v>
          </cell>
          <cell r="K221" t="str">
            <v>6230361109068300036</v>
          </cell>
          <cell r="L221" t="str">
            <v>连城县农村信用联社塘前信用社</v>
          </cell>
        </row>
        <row r="222">
          <cell r="A222" t="str">
            <v>216</v>
          </cell>
          <cell r="B222" t="str">
            <v>张祖华</v>
          </cell>
          <cell r="C222" t="str">
            <v>35262719651017111X</v>
          </cell>
          <cell r="D222">
            <v>18094022775</v>
          </cell>
          <cell r="E222" t="str">
            <v>塘前</v>
          </cell>
          <cell r="F222">
            <v>3.87</v>
          </cell>
        </row>
        <row r="222">
          <cell r="J222">
            <v>23.22</v>
          </cell>
          <cell r="K222" t="str">
            <v>6221840509091627836</v>
          </cell>
          <cell r="L222" t="str">
            <v>连城县农村信用联社塘前信用社</v>
          </cell>
        </row>
        <row r="223">
          <cell r="A223" t="str">
            <v>217</v>
          </cell>
          <cell r="B223" t="str">
            <v>张祖波</v>
          </cell>
          <cell r="C223" t="str">
            <v>352627197106251112</v>
          </cell>
          <cell r="D223" t="str">
            <v>13656920849</v>
          </cell>
          <cell r="E223" t="str">
            <v>塘前</v>
          </cell>
          <cell r="F223">
            <v>5.22</v>
          </cell>
        </row>
        <row r="223">
          <cell r="J223">
            <v>31.32</v>
          </cell>
          <cell r="K223" t="str">
            <v>6221840509091627794</v>
          </cell>
          <cell r="L223" t="str">
            <v>连城县农村信用联社塘前信用社</v>
          </cell>
        </row>
        <row r="224">
          <cell r="A224" t="str">
            <v>218</v>
          </cell>
          <cell r="B224" t="str">
            <v>蔡长功</v>
          </cell>
          <cell r="C224" t="str">
            <v>352627195006210218</v>
          </cell>
          <cell r="D224" t="str">
            <v>13950874973</v>
          </cell>
          <cell r="E224" t="str">
            <v>塘前</v>
          </cell>
          <cell r="F224">
            <v>2.7</v>
          </cell>
        </row>
        <row r="224">
          <cell r="J224">
            <v>16.2</v>
          </cell>
          <cell r="K224" t="str">
            <v>6221840509091628024</v>
          </cell>
          <cell r="L224" t="str">
            <v>连城县农村信用联社塘前信用社</v>
          </cell>
        </row>
        <row r="225">
          <cell r="A225" t="str">
            <v>219</v>
          </cell>
          <cell r="B225" t="str">
            <v>张希德</v>
          </cell>
          <cell r="C225" t="str">
            <v>352627195412161116</v>
          </cell>
          <cell r="D225" t="str">
            <v>18567976925</v>
          </cell>
          <cell r="E225" t="str">
            <v>塘前</v>
          </cell>
          <cell r="F225">
            <v>1.8</v>
          </cell>
        </row>
        <row r="225">
          <cell r="J225">
            <v>10.8</v>
          </cell>
          <cell r="K225" t="str">
            <v>6221840509091627935</v>
          </cell>
          <cell r="L225" t="str">
            <v>连城县农村信用联社塘前信用社</v>
          </cell>
        </row>
        <row r="226">
          <cell r="A226" t="str">
            <v>220</v>
          </cell>
          <cell r="B226" t="str">
            <v>张立秋</v>
          </cell>
          <cell r="C226" t="str">
            <v>352627197008011115</v>
          </cell>
          <cell r="D226">
            <v>13178189208</v>
          </cell>
          <cell r="E226" t="str">
            <v>塘前</v>
          </cell>
          <cell r="F226">
            <v>5.4</v>
          </cell>
        </row>
        <row r="226">
          <cell r="J226">
            <v>32.4</v>
          </cell>
          <cell r="K226" t="str">
            <v>6221840509091627679</v>
          </cell>
          <cell r="L226" t="str">
            <v>连城县农村信用联社塘前信用社</v>
          </cell>
        </row>
        <row r="227">
          <cell r="A227" t="str">
            <v>221</v>
          </cell>
          <cell r="B227" t="str">
            <v>张立兴</v>
          </cell>
          <cell r="C227" t="str">
            <v>35262719621125111X</v>
          </cell>
          <cell r="D227">
            <v>18950827598</v>
          </cell>
          <cell r="E227" t="str">
            <v>塘前</v>
          </cell>
          <cell r="F227">
            <v>4.5</v>
          </cell>
        </row>
        <row r="227">
          <cell r="J227">
            <v>27</v>
          </cell>
          <cell r="K227" t="str">
            <v>6230361109010463536</v>
          </cell>
          <cell r="L227" t="str">
            <v>连城县农村信用联社塘前信用社</v>
          </cell>
        </row>
        <row r="228">
          <cell r="A228" t="str">
            <v>222</v>
          </cell>
          <cell r="B228" t="str">
            <v>张立才</v>
          </cell>
          <cell r="C228" t="str">
            <v>352627197207191112</v>
          </cell>
          <cell r="D228">
            <v>15960926884</v>
          </cell>
          <cell r="E228" t="str">
            <v>塘前</v>
          </cell>
          <cell r="F228">
            <v>2.7</v>
          </cell>
        </row>
        <row r="228">
          <cell r="J228">
            <v>16.2</v>
          </cell>
          <cell r="K228" t="str">
            <v>6221840509091627695</v>
          </cell>
          <cell r="L228" t="str">
            <v>连城县农村信用联社塘前信用社</v>
          </cell>
        </row>
        <row r="229">
          <cell r="A229" t="str">
            <v>223</v>
          </cell>
          <cell r="B229" t="str">
            <v>张立琳</v>
          </cell>
          <cell r="C229" t="str">
            <v>352627196311111114</v>
          </cell>
          <cell r="D229" t="str">
            <v>18065977051</v>
          </cell>
          <cell r="E229" t="str">
            <v>塘前</v>
          </cell>
          <cell r="F229">
            <v>6.3</v>
          </cell>
        </row>
        <row r="229">
          <cell r="J229">
            <v>37.8</v>
          </cell>
          <cell r="K229" t="str">
            <v>9090824010100100005436</v>
          </cell>
          <cell r="L229" t="str">
            <v>连城县农村信用联社塘前信用社</v>
          </cell>
        </row>
        <row r="230">
          <cell r="A230" t="str">
            <v>224</v>
          </cell>
          <cell r="B230" t="str">
            <v>张啟才</v>
          </cell>
          <cell r="C230" t="str">
            <v>352627197512081112</v>
          </cell>
          <cell r="D230">
            <v>15960923895</v>
          </cell>
          <cell r="E230" t="str">
            <v>塘前</v>
          </cell>
          <cell r="F230">
            <v>3.6</v>
          </cell>
        </row>
        <row r="230">
          <cell r="J230">
            <v>21.6</v>
          </cell>
          <cell r="K230" t="str">
            <v>6221840509091627703</v>
          </cell>
          <cell r="L230" t="str">
            <v>连城县农村信用联社塘前信用社</v>
          </cell>
        </row>
        <row r="231">
          <cell r="A231" t="str">
            <v>225</v>
          </cell>
          <cell r="B231" t="str">
            <v>张立波</v>
          </cell>
          <cell r="C231" t="str">
            <v>352627197003021111</v>
          </cell>
          <cell r="D231">
            <v>18760030467</v>
          </cell>
          <cell r="E231" t="str">
            <v>塘前</v>
          </cell>
          <cell r="F231">
            <v>2.7</v>
          </cell>
        </row>
        <row r="231">
          <cell r="J231">
            <v>16.2</v>
          </cell>
          <cell r="K231" t="str">
            <v>6221840509091627919</v>
          </cell>
          <cell r="L231" t="str">
            <v>连城县农村信用联社塘前信用社</v>
          </cell>
        </row>
        <row r="232">
          <cell r="A232" t="str">
            <v>226</v>
          </cell>
          <cell r="B232" t="str">
            <v>张立申</v>
          </cell>
          <cell r="C232" t="str">
            <v>352627195508081110</v>
          </cell>
          <cell r="D232" t="str">
            <v>15880624212</v>
          </cell>
          <cell r="E232" t="str">
            <v>塘前</v>
          </cell>
          <cell r="F232">
            <v>4.59</v>
          </cell>
        </row>
        <row r="232">
          <cell r="J232">
            <v>27.54</v>
          </cell>
          <cell r="K232" t="str">
            <v>6221840509091627844</v>
          </cell>
          <cell r="L232" t="str">
            <v>连城县农村信用联社塘前信用社</v>
          </cell>
        </row>
        <row r="233">
          <cell r="A233" t="str">
            <v>227</v>
          </cell>
          <cell r="B233" t="str">
            <v>张立灿</v>
          </cell>
          <cell r="C233" t="str">
            <v>352627196303181112</v>
          </cell>
          <cell r="D233" t="str">
            <v>13459717738</v>
          </cell>
          <cell r="E233" t="str">
            <v>塘前</v>
          </cell>
          <cell r="F233">
            <v>2.7</v>
          </cell>
        </row>
        <row r="233">
          <cell r="J233">
            <v>16.2</v>
          </cell>
          <cell r="K233" t="str">
            <v>6221840509091627810</v>
          </cell>
          <cell r="L233" t="str">
            <v>连城县农村信用联社塘前信用社</v>
          </cell>
        </row>
        <row r="234">
          <cell r="A234" t="str">
            <v>228</v>
          </cell>
          <cell r="B234" t="str">
            <v>张兆云</v>
          </cell>
          <cell r="C234" t="str">
            <v>352627197209041118</v>
          </cell>
          <cell r="D234" t="str">
            <v>15960924622</v>
          </cell>
          <cell r="E234" t="str">
            <v>塘前</v>
          </cell>
          <cell r="F234">
            <v>5.4</v>
          </cell>
        </row>
        <row r="234">
          <cell r="J234">
            <v>32.4</v>
          </cell>
          <cell r="K234" t="str">
            <v>6221840509091627737</v>
          </cell>
          <cell r="L234" t="str">
            <v>连城县农村信用联社塘前信用社</v>
          </cell>
        </row>
        <row r="235">
          <cell r="A235" t="str">
            <v>229</v>
          </cell>
          <cell r="B235" t="str">
            <v>杨地生</v>
          </cell>
          <cell r="C235" t="str">
            <v>352627194604141115</v>
          </cell>
          <cell r="D235">
            <v>13685977165</v>
          </cell>
          <cell r="E235" t="str">
            <v>塘前</v>
          </cell>
          <cell r="F235">
            <v>6.3</v>
          </cell>
        </row>
        <row r="235">
          <cell r="J235">
            <v>37.8</v>
          </cell>
          <cell r="K235" t="str">
            <v>6221840509091627950</v>
          </cell>
          <cell r="L235" t="str">
            <v>连城县农村信用联社塘前信用社</v>
          </cell>
        </row>
        <row r="236">
          <cell r="A236" t="str">
            <v>230</v>
          </cell>
          <cell r="B236" t="str">
            <v>张啟贵</v>
          </cell>
          <cell r="C236" t="str">
            <v>352627197009091110</v>
          </cell>
          <cell r="D236">
            <v>13400745821</v>
          </cell>
          <cell r="E236" t="str">
            <v>塘前</v>
          </cell>
          <cell r="F236">
            <v>3.6</v>
          </cell>
        </row>
        <row r="236">
          <cell r="J236">
            <v>21.6</v>
          </cell>
          <cell r="K236" t="str">
            <v>6221840509091627802</v>
          </cell>
          <cell r="L236" t="str">
            <v>连城县农村信用联社塘前信用社</v>
          </cell>
        </row>
        <row r="237">
          <cell r="A237" t="str">
            <v>231</v>
          </cell>
          <cell r="B237" t="str">
            <v>张水德</v>
          </cell>
          <cell r="C237" t="str">
            <v>352627196702271115</v>
          </cell>
          <cell r="D237">
            <v>15080222681</v>
          </cell>
          <cell r="E237" t="str">
            <v>塘前</v>
          </cell>
          <cell r="F237">
            <v>4.5</v>
          </cell>
        </row>
        <row r="237">
          <cell r="J237">
            <v>27</v>
          </cell>
          <cell r="K237" t="str">
            <v>6221840509091627927</v>
          </cell>
          <cell r="L237" t="str">
            <v>连城县农村信用联社塘前信用社</v>
          </cell>
        </row>
        <row r="238">
          <cell r="A238" t="str">
            <v>232</v>
          </cell>
          <cell r="B238" t="str">
            <v>张祖寿</v>
          </cell>
          <cell r="C238" t="str">
            <v>352627197310181174</v>
          </cell>
          <cell r="D238">
            <v>18760078007</v>
          </cell>
          <cell r="E238" t="str">
            <v>塘前</v>
          </cell>
          <cell r="F238">
            <v>4.5</v>
          </cell>
        </row>
        <row r="238">
          <cell r="J238">
            <v>27</v>
          </cell>
          <cell r="K238" t="str">
            <v>6221840509091627778</v>
          </cell>
          <cell r="L238" t="str">
            <v>连城县农村信用联社塘前信用社</v>
          </cell>
        </row>
        <row r="239">
          <cell r="A239" t="str">
            <v>233</v>
          </cell>
          <cell r="B239" t="str">
            <v>张永辉</v>
          </cell>
          <cell r="C239" t="str">
            <v>352627195912091118</v>
          </cell>
          <cell r="D239" t="str">
            <v>14705095477</v>
          </cell>
          <cell r="E239" t="str">
            <v>塘前</v>
          </cell>
          <cell r="F239">
            <v>3.87</v>
          </cell>
        </row>
        <row r="239">
          <cell r="J239">
            <v>23.22</v>
          </cell>
          <cell r="K239" t="str">
            <v>6221840509091627885</v>
          </cell>
          <cell r="L239" t="str">
            <v>连城县农村信用联社塘前信用社</v>
          </cell>
        </row>
        <row r="240">
          <cell r="A240" t="str">
            <v>234</v>
          </cell>
          <cell r="B240" t="str">
            <v>张碧明</v>
          </cell>
          <cell r="C240" t="str">
            <v>352627194605211111</v>
          </cell>
          <cell r="D240" t="str">
            <v>15860120196</v>
          </cell>
          <cell r="E240" t="str">
            <v>塘前</v>
          </cell>
          <cell r="F240">
            <v>5.85</v>
          </cell>
        </row>
        <row r="240">
          <cell r="J240">
            <v>35.1</v>
          </cell>
          <cell r="K240" t="str">
            <v>6221840509091628453</v>
          </cell>
          <cell r="L240" t="str">
            <v>连城县农村信用联社塘前信用社</v>
          </cell>
        </row>
        <row r="241">
          <cell r="A241" t="str">
            <v>235</v>
          </cell>
          <cell r="B241" t="str">
            <v>张立昌</v>
          </cell>
          <cell r="C241" t="str">
            <v>352627197108181138</v>
          </cell>
          <cell r="D241" t="str">
            <v>15880626909</v>
          </cell>
          <cell r="E241" t="str">
            <v>塘前</v>
          </cell>
          <cell r="F241">
            <v>3.69</v>
          </cell>
        </row>
        <row r="241">
          <cell r="J241">
            <v>22.14</v>
          </cell>
          <cell r="K241" t="str">
            <v>6221840509092282607</v>
          </cell>
          <cell r="L241" t="str">
            <v>连城县农村信用联社塘前信用社</v>
          </cell>
        </row>
        <row r="242">
          <cell r="A242" t="str">
            <v>236</v>
          </cell>
          <cell r="B242" t="str">
            <v>巫菊珍</v>
          </cell>
          <cell r="C242" t="str">
            <v>352627196805170229</v>
          </cell>
          <cell r="D242" t="str">
            <v>18760177265</v>
          </cell>
          <cell r="E242" t="str">
            <v>塘前</v>
          </cell>
          <cell r="F242">
            <v>4.59</v>
          </cell>
        </row>
        <row r="242">
          <cell r="J242">
            <v>27.54</v>
          </cell>
          <cell r="K242" t="str">
            <v>6230362509017083865</v>
          </cell>
          <cell r="L242" t="str">
            <v>连城县农村信用联社塘前信用社</v>
          </cell>
        </row>
        <row r="243">
          <cell r="A243" t="str">
            <v>237</v>
          </cell>
          <cell r="B243" t="str">
            <v>沈桥龙</v>
          </cell>
          <cell r="C243" t="str">
            <v>352627196809291116</v>
          </cell>
          <cell r="D243" t="str">
            <v>13616928361</v>
          </cell>
          <cell r="E243" t="str">
            <v>塘前</v>
          </cell>
          <cell r="F243">
            <v>2.79</v>
          </cell>
        </row>
        <row r="243">
          <cell r="J243">
            <v>16.74</v>
          </cell>
          <cell r="K243" t="str">
            <v>6221840509105262133</v>
          </cell>
          <cell r="L243" t="str">
            <v>连城县农村信用联社塘前信用社</v>
          </cell>
        </row>
        <row r="244">
          <cell r="A244" t="str">
            <v>238</v>
          </cell>
          <cell r="B244" t="str">
            <v>张成田</v>
          </cell>
          <cell r="C244" t="str">
            <v>352627195705180011</v>
          </cell>
          <cell r="D244">
            <v>18906077197</v>
          </cell>
          <cell r="E244" t="str">
            <v>塘前</v>
          </cell>
          <cell r="F244">
            <v>4.59</v>
          </cell>
        </row>
        <row r="244">
          <cell r="J244">
            <v>27.54</v>
          </cell>
          <cell r="K244" t="str">
            <v>6221840509105262125</v>
          </cell>
          <cell r="L244" t="str">
            <v>连城县农村信用联社塘前信用社</v>
          </cell>
        </row>
        <row r="245">
          <cell r="A245" t="str">
            <v>239</v>
          </cell>
          <cell r="B245" t="str">
            <v>李小琴</v>
          </cell>
          <cell r="C245" t="str">
            <v>352622197102192125</v>
          </cell>
          <cell r="D245">
            <v>18250035268</v>
          </cell>
          <cell r="E245" t="str">
            <v>塘前</v>
          </cell>
          <cell r="F245">
            <v>1.8</v>
          </cell>
        </row>
        <row r="245">
          <cell r="J245">
            <v>10.8</v>
          </cell>
          <cell r="K245" t="str">
            <v>9090824010100100097916</v>
          </cell>
          <cell r="L245" t="str">
            <v>连城县农村信用联社塘前信用社</v>
          </cell>
        </row>
        <row r="246">
          <cell r="A246" t="str">
            <v>240</v>
          </cell>
          <cell r="B246" t="str">
            <v>张仁明</v>
          </cell>
          <cell r="C246" t="str">
            <v>352627196911041113</v>
          </cell>
          <cell r="D246" t="str">
            <v>13906970268</v>
          </cell>
          <cell r="E246" t="str">
            <v>塘前</v>
          </cell>
          <cell r="F246">
            <v>3.69</v>
          </cell>
        </row>
        <row r="246">
          <cell r="J246">
            <v>22.14</v>
          </cell>
          <cell r="K246" t="str">
            <v>6221840509091628271</v>
          </cell>
          <cell r="L246" t="str">
            <v>连城县农村信用联社塘前信用社</v>
          </cell>
        </row>
        <row r="247">
          <cell r="A247" t="str">
            <v>241</v>
          </cell>
          <cell r="B247" t="str">
            <v>张立美</v>
          </cell>
          <cell r="C247" t="str">
            <v>352627194710061119</v>
          </cell>
          <cell r="D247">
            <v>13507509455</v>
          </cell>
          <cell r="E247" t="str">
            <v>塘前</v>
          </cell>
          <cell r="F247">
            <v>3.69</v>
          </cell>
        </row>
        <row r="247">
          <cell r="J247">
            <v>22.14</v>
          </cell>
          <cell r="K247" t="str">
            <v>6221840509091628487</v>
          </cell>
          <cell r="L247" t="str">
            <v>连城县农村信用联社塘前信用社</v>
          </cell>
        </row>
        <row r="248">
          <cell r="A248" t="str">
            <v>242</v>
          </cell>
          <cell r="B248" t="str">
            <v>张水波</v>
          </cell>
          <cell r="C248" t="str">
            <v>352627195012071111</v>
          </cell>
          <cell r="D248">
            <v>18060197515</v>
          </cell>
          <cell r="E248" t="str">
            <v>塘前</v>
          </cell>
          <cell r="F248">
            <v>3.69</v>
          </cell>
        </row>
        <row r="248">
          <cell r="J248">
            <v>22.14</v>
          </cell>
          <cell r="K248" t="str">
            <v>9090824010100100014195</v>
          </cell>
          <cell r="L248" t="str">
            <v>连城县农村信用联社塘前信用社</v>
          </cell>
        </row>
        <row r="249">
          <cell r="A249" t="str">
            <v>243</v>
          </cell>
          <cell r="B249" t="str">
            <v>华小平</v>
          </cell>
          <cell r="C249" t="str">
            <v>352627195312241119</v>
          </cell>
          <cell r="D249" t="str">
            <v>15280380612</v>
          </cell>
          <cell r="E249" t="str">
            <v>塘前</v>
          </cell>
          <cell r="F249">
            <v>5.49</v>
          </cell>
        </row>
        <row r="249">
          <cell r="J249">
            <v>32.94</v>
          </cell>
          <cell r="K249" t="str">
            <v>6230362509001332476</v>
          </cell>
          <cell r="L249" t="str">
            <v>连城县农村信用联社塘前信用社</v>
          </cell>
        </row>
        <row r="250">
          <cell r="A250" t="str">
            <v>244</v>
          </cell>
          <cell r="B250" t="str">
            <v>沈桥洲</v>
          </cell>
          <cell r="C250" t="str">
            <v>352627196112131112</v>
          </cell>
          <cell r="D250" t="str">
            <v>13950884766</v>
          </cell>
          <cell r="E250" t="str">
            <v>塘前</v>
          </cell>
          <cell r="F250">
            <v>3.69</v>
          </cell>
        </row>
        <row r="250">
          <cell r="J250">
            <v>22.14</v>
          </cell>
          <cell r="K250" t="str">
            <v>9090824010100100030756</v>
          </cell>
          <cell r="L250" t="str">
            <v>连城县农村信用联社塘前信用社</v>
          </cell>
        </row>
        <row r="251">
          <cell r="A251" t="str">
            <v>245</v>
          </cell>
          <cell r="B251" t="str">
            <v>张立长</v>
          </cell>
          <cell r="C251" t="str">
            <v>352627196501181113</v>
          </cell>
          <cell r="D251">
            <v>13859530959</v>
          </cell>
          <cell r="E251" t="str">
            <v>塘前</v>
          </cell>
          <cell r="F251">
            <v>3.69</v>
          </cell>
        </row>
        <row r="251">
          <cell r="J251">
            <v>22.14</v>
          </cell>
          <cell r="K251" t="str">
            <v>6221840509091628339</v>
          </cell>
          <cell r="L251" t="str">
            <v>连城县农村信用联社塘前信用社</v>
          </cell>
        </row>
        <row r="252">
          <cell r="A252" t="str">
            <v>246</v>
          </cell>
          <cell r="B252" t="str">
            <v>张立茂</v>
          </cell>
          <cell r="C252" t="str">
            <v>352627195706291119</v>
          </cell>
          <cell r="D252">
            <v>13375084415</v>
          </cell>
          <cell r="E252" t="str">
            <v>塘前</v>
          </cell>
          <cell r="F252">
            <v>3.69</v>
          </cell>
        </row>
        <row r="252">
          <cell r="J252">
            <v>22.14</v>
          </cell>
          <cell r="K252" t="str">
            <v>6221840509091628370</v>
          </cell>
          <cell r="L252" t="str">
            <v>连城县农村信用联社塘前信用社</v>
          </cell>
        </row>
        <row r="253">
          <cell r="A253" t="str">
            <v>247</v>
          </cell>
          <cell r="B253" t="str">
            <v>张裕申</v>
          </cell>
          <cell r="C253" t="str">
            <v>352627194710071114</v>
          </cell>
          <cell r="D253" t="str">
            <v>15880382438</v>
          </cell>
          <cell r="E253" t="str">
            <v>塘前</v>
          </cell>
          <cell r="F253">
            <v>4.59</v>
          </cell>
        </row>
        <row r="253">
          <cell r="J253">
            <v>27.54</v>
          </cell>
          <cell r="K253" t="str">
            <v>9090824010100100025780</v>
          </cell>
          <cell r="L253" t="str">
            <v>连城县农村信用联社塘前信用社</v>
          </cell>
        </row>
        <row r="254">
          <cell r="A254" t="str">
            <v>248</v>
          </cell>
          <cell r="B254" t="str">
            <v>张立楠</v>
          </cell>
          <cell r="C254" t="str">
            <v>352627196410011135</v>
          </cell>
          <cell r="D254">
            <v>18759080085</v>
          </cell>
          <cell r="E254" t="str">
            <v>塘前</v>
          </cell>
          <cell r="F254">
            <v>21.87</v>
          </cell>
        </row>
        <row r="254">
          <cell r="J254">
            <v>131.22</v>
          </cell>
          <cell r="K254" t="str">
            <v>6230361509003410990</v>
          </cell>
          <cell r="L254" t="str">
            <v>连城县农村信用联社塘前信用社</v>
          </cell>
        </row>
        <row r="255">
          <cell r="A255" t="str">
            <v>249</v>
          </cell>
          <cell r="B255" t="str">
            <v>张水才</v>
          </cell>
          <cell r="C255" t="str">
            <v>352627196806231118</v>
          </cell>
          <cell r="D255" t="str">
            <v>15345081283</v>
          </cell>
          <cell r="E255" t="str">
            <v>塘前</v>
          </cell>
          <cell r="F255">
            <v>4.59</v>
          </cell>
        </row>
        <row r="255">
          <cell r="J255">
            <v>27.54</v>
          </cell>
          <cell r="K255" t="str">
            <v>6230362509001332468</v>
          </cell>
          <cell r="L255" t="str">
            <v>连城县农村信用联社塘前信用社</v>
          </cell>
        </row>
        <row r="256">
          <cell r="A256" t="str">
            <v>250</v>
          </cell>
          <cell r="B256" t="str">
            <v>张立盛</v>
          </cell>
          <cell r="C256" t="str">
            <v>352627196207291135</v>
          </cell>
          <cell r="D256">
            <v>15306014760</v>
          </cell>
          <cell r="E256" t="str">
            <v>塘前</v>
          </cell>
          <cell r="F256">
            <v>2.79</v>
          </cell>
        </row>
        <row r="256">
          <cell r="J256">
            <v>16.74</v>
          </cell>
          <cell r="K256" t="str">
            <v>6221840509091628321</v>
          </cell>
          <cell r="L256" t="str">
            <v>连城县农村信用联社塘前信用社</v>
          </cell>
        </row>
        <row r="257">
          <cell r="A257" t="str">
            <v>251</v>
          </cell>
          <cell r="B257" t="str">
            <v>黄显文</v>
          </cell>
          <cell r="C257" t="str">
            <v>352627195703221115</v>
          </cell>
          <cell r="D257" t="str">
            <v>15860115614</v>
          </cell>
          <cell r="E257" t="str">
            <v>塘前</v>
          </cell>
          <cell r="F257">
            <v>5.49</v>
          </cell>
        </row>
        <row r="257">
          <cell r="J257">
            <v>32.94</v>
          </cell>
          <cell r="K257" t="str">
            <v>6221840509091628313</v>
          </cell>
          <cell r="L257" t="str">
            <v>连城县农村信用联社塘前信用社</v>
          </cell>
        </row>
        <row r="258">
          <cell r="A258" t="str">
            <v>252</v>
          </cell>
          <cell r="B258" t="str">
            <v>张立文</v>
          </cell>
          <cell r="C258" t="str">
            <v>352627195201151110</v>
          </cell>
          <cell r="D258" t="str">
            <v>18950345782</v>
          </cell>
          <cell r="E258" t="str">
            <v>塘前</v>
          </cell>
          <cell r="F258">
            <v>5.31</v>
          </cell>
        </row>
        <row r="258">
          <cell r="J258">
            <v>31.86</v>
          </cell>
          <cell r="K258" t="str">
            <v>6221840509091628529</v>
          </cell>
          <cell r="L258" t="str">
            <v>连城县农村信用联社塘前信用社</v>
          </cell>
        </row>
        <row r="259">
          <cell r="A259" t="str">
            <v>253</v>
          </cell>
          <cell r="B259" t="str">
            <v>黄显武</v>
          </cell>
          <cell r="C259" t="str">
            <v>352627196607251116</v>
          </cell>
          <cell r="D259">
            <v>13959453876</v>
          </cell>
          <cell r="E259" t="str">
            <v>塘前</v>
          </cell>
          <cell r="F259">
            <v>3.69</v>
          </cell>
        </row>
        <row r="259">
          <cell r="J259">
            <v>22.14</v>
          </cell>
          <cell r="K259" t="str">
            <v>6221840509091628297</v>
          </cell>
          <cell r="L259" t="str">
            <v>连城县农村信用联社塘前信用社</v>
          </cell>
        </row>
        <row r="260">
          <cell r="A260" t="str">
            <v>254</v>
          </cell>
          <cell r="B260" t="str">
            <v>张立茂</v>
          </cell>
          <cell r="C260" t="str">
            <v>352627195804061114</v>
          </cell>
          <cell r="D260">
            <v>15080224642</v>
          </cell>
          <cell r="E260" t="str">
            <v>塘前</v>
          </cell>
          <cell r="F260">
            <v>4.59</v>
          </cell>
        </row>
        <row r="260">
          <cell r="J260">
            <v>27.54</v>
          </cell>
          <cell r="K260" t="str">
            <v>6221840509091628289</v>
          </cell>
          <cell r="L260" t="str">
            <v>连城县农村信用联社塘前信用社</v>
          </cell>
        </row>
        <row r="261">
          <cell r="A261" t="str">
            <v>255</v>
          </cell>
          <cell r="B261" t="str">
            <v>张水胜</v>
          </cell>
          <cell r="C261" t="str">
            <v>352627196810111119</v>
          </cell>
          <cell r="D261">
            <v>18859020190</v>
          </cell>
          <cell r="E261" t="str">
            <v>塘前</v>
          </cell>
          <cell r="F261">
            <v>5.49</v>
          </cell>
        </row>
        <row r="261">
          <cell r="J261">
            <v>32.94</v>
          </cell>
          <cell r="K261" t="str">
            <v>6221840509091628420</v>
          </cell>
          <cell r="L261" t="str">
            <v>连城县农村信用联社塘前信用社</v>
          </cell>
        </row>
        <row r="262">
          <cell r="A262" t="str">
            <v>256</v>
          </cell>
          <cell r="B262" t="str">
            <v>揭清秀</v>
          </cell>
          <cell r="C262" t="str">
            <v>352627194410301125</v>
          </cell>
          <cell r="D262" t="str">
            <v>15280831501</v>
          </cell>
          <cell r="E262" t="str">
            <v>塘前</v>
          </cell>
          <cell r="F262">
            <v>3.69</v>
          </cell>
        </row>
        <row r="262">
          <cell r="J262">
            <v>22.14</v>
          </cell>
          <cell r="K262" t="str">
            <v>6221840509105262059</v>
          </cell>
          <cell r="L262" t="str">
            <v>连城县农村信用联社塘前信用社</v>
          </cell>
        </row>
        <row r="263">
          <cell r="A263" t="str">
            <v>257</v>
          </cell>
          <cell r="B263" t="str">
            <v>黄显辉</v>
          </cell>
          <cell r="C263" t="str">
            <v>352627197503241153</v>
          </cell>
          <cell r="D263">
            <v>13656925557</v>
          </cell>
          <cell r="E263" t="str">
            <v>塘前</v>
          </cell>
          <cell r="F263">
            <v>4.59</v>
          </cell>
        </row>
        <row r="263">
          <cell r="J263">
            <v>27.54</v>
          </cell>
          <cell r="K263" t="str">
            <v>6230361109035713139</v>
          </cell>
          <cell r="L263" t="str">
            <v>连城县农村信用联社塘前信用社</v>
          </cell>
        </row>
        <row r="264">
          <cell r="A264" t="str">
            <v>258</v>
          </cell>
          <cell r="B264" t="str">
            <v>张庆松</v>
          </cell>
          <cell r="C264" t="str">
            <v>350825198403141113</v>
          </cell>
          <cell r="D264" t="str">
            <v>13507506165</v>
          </cell>
          <cell r="E264" t="str">
            <v>塘前</v>
          </cell>
          <cell r="F264">
            <v>3.69</v>
          </cell>
        </row>
        <row r="264">
          <cell r="J264">
            <v>22.14</v>
          </cell>
          <cell r="K264" t="str">
            <v>6221840509091628107</v>
          </cell>
          <cell r="L264" t="str">
            <v>连城县农村信用联社塘前信用社</v>
          </cell>
        </row>
        <row r="265">
          <cell r="A265" t="str">
            <v>259</v>
          </cell>
          <cell r="B265" t="str">
            <v>张立宗</v>
          </cell>
          <cell r="C265" t="str">
            <v>352627196305211119</v>
          </cell>
          <cell r="D265" t="str">
            <v>13656920115</v>
          </cell>
          <cell r="E265" t="str">
            <v>塘前</v>
          </cell>
          <cell r="F265">
            <v>3.69</v>
          </cell>
        </row>
        <row r="265">
          <cell r="J265">
            <v>22.14</v>
          </cell>
          <cell r="K265" t="str">
            <v>6221840509091628354</v>
          </cell>
          <cell r="L265" t="str">
            <v>连城县农村信用联社塘前信用社</v>
          </cell>
        </row>
        <row r="266">
          <cell r="A266" t="str">
            <v>260</v>
          </cell>
          <cell r="B266" t="str">
            <v>张立田</v>
          </cell>
          <cell r="C266" t="str">
            <v>352627196409051113</v>
          </cell>
          <cell r="D266">
            <v>13960531790</v>
          </cell>
          <cell r="E266" t="str">
            <v>塘前</v>
          </cell>
          <cell r="F266">
            <v>5.49</v>
          </cell>
        </row>
        <row r="266">
          <cell r="J266">
            <v>32.94</v>
          </cell>
          <cell r="K266" t="str">
            <v>6221840509091628412</v>
          </cell>
          <cell r="L266" t="str">
            <v>连城县农村信用联社塘前信用社</v>
          </cell>
        </row>
        <row r="267">
          <cell r="A267" t="str">
            <v>261</v>
          </cell>
          <cell r="B267" t="str">
            <v>张啟松</v>
          </cell>
          <cell r="C267" t="str">
            <v>352627197802071115</v>
          </cell>
          <cell r="D267" t="str">
            <v>13859551450</v>
          </cell>
          <cell r="E267" t="str">
            <v>塘前</v>
          </cell>
          <cell r="F267">
            <v>2.79</v>
          </cell>
        </row>
        <row r="267">
          <cell r="J267">
            <v>16.74</v>
          </cell>
          <cell r="K267" t="str">
            <v>9090824010100100019127</v>
          </cell>
          <cell r="L267" t="str">
            <v>连城县农村信用联社塘前信用社</v>
          </cell>
        </row>
        <row r="268">
          <cell r="A268" t="str">
            <v>262</v>
          </cell>
          <cell r="B268" t="str">
            <v>沈桥良</v>
          </cell>
          <cell r="C268" t="str">
            <v>352627196606071113</v>
          </cell>
          <cell r="D268">
            <v>13959453994</v>
          </cell>
          <cell r="E268" t="str">
            <v>塘前</v>
          </cell>
          <cell r="F268">
            <v>3.69</v>
          </cell>
        </row>
        <row r="268">
          <cell r="J268">
            <v>22.14</v>
          </cell>
          <cell r="K268" t="str">
            <v>9090824010100100079044</v>
          </cell>
          <cell r="L268" t="str">
            <v>连城县农村信用联社塘前信用社</v>
          </cell>
        </row>
        <row r="269">
          <cell r="A269" t="str">
            <v>263</v>
          </cell>
          <cell r="B269" t="str">
            <v>张立光</v>
          </cell>
          <cell r="C269" t="str">
            <v>352627196806051117</v>
          </cell>
          <cell r="D269">
            <v>13950899805</v>
          </cell>
          <cell r="E269" t="str">
            <v>塘前</v>
          </cell>
          <cell r="F269">
            <v>4.59</v>
          </cell>
        </row>
        <row r="269">
          <cell r="J269">
            <v>27.54</v>
          </cell>
          <cell r="K269" t="str">
            <v>6221840509091628305</v>
          </cell>
          <cell r="L269" t="str">
            <v>连城县农村信用联社塘前信用社</v>
          </cell>
        </row>
        <row r="270">
          <cell r="A270" t="str">
            <v>264</v>
          </cell>
          <cell r="B270" t="str">
            <v>张立绍</v>
          </cell>
          <cell r="C270" t="str">
            <v>352627197511111113</v>
          </cell>
          <cell r="D270">
            <v>13850661319</v>
          </cell>
          <cell r="E270" t="str">
            <v>塘前</v>
          </cell>
          <cell r="F270">
            <v>3.69</v>
          </cell>
        </row>
        <row r="270">
          <cell r="J270">
            <v>22.14</v>
          </cell>
          <cell r="K270" t="str">
            <v>6221840509091628248</v>
          </cell>
          <cell r="L270" t="str">
            <v>连城县农村信用联社塘前信用社</v>
          </cell>
        </row>
        <row r="271">
          <cell r="A271" t="str">
            <v>265</v>
          </cell>
          <cell r="B271" t="str">
            <v>叶清秀</v>
          </cell>
          <cell r="C271" t="str">
            <v>352627196104261128</v>
          </cell>
          <cell r="D271" t="str">
            <v>05978962198</v>
          </cell>
          <cell r="E271" t="str">
            <v>塘前</v>
          </cell>
          <cell r="F271">
            <v>6.48</v>
          </cell>
        </row>
        <row r="271">
          <cell r="J271">
            <v>38.88</v>
          </cell>
          <cell r="K271" t="str">
            <v>6230361509003160512</v>
          </cell>
          <cell r="L271" t="str">
            <v>连城县农村信用联社塘前信用社</v>
          </cell>
        </row>
        <row r="272">
          <cell r="A272" t="str">
            <v>266</v>
          </cell>
          <cell r="B272" t="str">
            <v>张运生</v>
          </cell>
          <cell r="C272" t="str">
            <v>352627195209291118</v>
          </cell>
          <cell r="D272" t="str">
            <v>13375040098</v>
          </cell>
          <cell r="E272" t="str">
            <v>塘前</v>
          </cell>
          <cell r="F272">
            <v>4.86</v>
          </cell>
        </row>
        <row r="272">
          <cell r="J272">
            <v>29.16</v>
          </cell>
          <cell r="K272" t="str">
            <v>6221840509091628891</v>
          </cell>
          <cell r="L272" t="str">
            <v>连城县农村信用联社塘前信用社</v>
          </cell>
        </row>
        <row r="273">
          <cell r="A273" t="str">
            <v>267</v>
          </cell>
          <cell r="B273" t="str">
            <v>张立尧</v>
          </cell>
          <cell r="C273" t="str">
            <v>352627196310211113</v>
          </cell>
          <cell r="D273" t="str">
            <v>15059948076</v>
          </cell>
          <cell r="E273" t="str">
            <v>塘前</v>
          </cell>
          <cell r="F273">
            <v>4.14</v>
          </cell>
        </row>
        <row r="273">
          <cell r="J273">
            <v>24.84</v>
          </cell>
          <cell r="K273" t="str">
            <v>6221840509091628867</v>
          </cell>
          <cell r="L273" t="str">
            <v>连城县农村信用联社塘前信用社</v>
          </cell>
        </row>
        <row r="274">
          <cell r="A274" t="str">
            <v>268</v>
          </cell>
          <cell r="B274" t="str">
            <v>张立道</v>
          </cell>
          <cell r="C274" t="str">
            <v>352627196001121114</v>
          </cell>
          <cell r="D274" t="str">
            <v>13950817057</v>
          </cell>
          <cell r="E274" t="str">
            <v>塘前</v>
          </cell>
          <cell r="F274">
            <v>3.33</v>
          </cell>
        </row>
        <row r="274">
          <cell r="J274">
            <v>19.98</v>
          </cell>
          <cell r="K274" t="str">
            <v>6221840509091628784</v>
          </cell>
          <cell r="L274" t="str">
            <v>连城县农村信用联社塘前信用社</v>
          </cell>
        </row>
        <row r="275">
          <cell r="A275" t="str">
            <v>269</v>
          </cell>
          <cell r="B275" t="str">
            <v>张运寿</v>
          </cell>
          <cell r="C275" t="str">
            <v>352627196004131115</v>
          </cell>
          <cell r="D275" t="str">
            <v>13507549891</v>
          </cell>
          <cell r="E275" t="str">
            <v>塘前</v>
          </cell>
          <cell r="F275">
            <v>9.36</v>
          </cell>
        </row>
        <row r="275">
          <cell r="J275">
            <v>56.16</v>
          </cell>
          <cell r="K275" t="str">
            <v>6221840509091628859</v>
          </cell>
          <cell r="L275" t="str">
            <v>连城县农村信用联社塘前信用社</v>
          </cell>
        </row>
        <row r="276">
          <cell r="A276" t="str">
            <v>270</v>
          </cell>
          <cell r="B276" t="str">
            <v>张福田</v>
          </cell>
          <cell r="C276" t="str">
            <v>352627196502011116</v>
          </cell>
          <cell r="D276">
            <v>15960308372</v>
          </cell>
          <cell r="E276" t="str">
            <v>塘前</v>
          </cell>
          <cell r="F276">
            <v>4.95</v>
          </cell>
        </row>
        <row r="276">
          <cell r="J276">
            <v>29.7</v>
          </cell>
          <cell r="K276" t="str">
            <v>6230362509017083899</v>
          </cell>
          <cell r="L276" t="str">
            <v>连城县农村信用联社塘前信用社</v>
          </cell>
        </row>
        <row r="277">
          <cell r="A277" t="str">
            <v>271</v>
          </cell>
          <cell r="B277" t="str">
            <v>张运田</v>
          </cell>
          <cell r="C277" t="str">
            <v>352627196911301114</v>
          </cell>
          <cell r="D277">
            <v>13859549715</v>
          </cell>
          <cell r="E277" t="str">
            <v>塘前</v>
          </cell>
          <cell r="F277">
            <v>4.5</v>
          </cell>
        </row>
        <row r="277">
          <cell r="J277">
            <v>27</v>
          </cell>
          <cell r="K277" t="str">
            <v>6221840509091628776</v>
          </cell>
          <cell r="L277" t="str">
            <v>连城县农村信用联社塘前信用社</v>
          </cell>
        </row>
        <row r="278">
          <cell r="A278" t="str">
            <v>272</v>
          </cell>
          <cell r="B278" t="str">
            <v>张在田</v>
          </cell>
          <cell r="C278" t="str">
            <v>352627195810231116</v>
          </cell>
          <cell r="D278" t="str">
            <v>18959086106</v>
          </cell>
          <cell r="E278" t="str">
            <v>塘前</v>
          </cell>
          <cell r="F278">
            <v>5.22</v>
          </cell>
        </row>
        <row r="278">
          <cell r="J278">
            <v>31.32</v>
          </cell>
          <cell r="K278" t="str">
            <v>6221840509091628842</v>
          </cell>
          <cell r="L278" t="str">
            <v>连城县农村信用联社塘前信用社</v>
          </cell>
        </row>
        <row r="279">
          <cell r="A279" t="str">
            <v>273</v>
          </cell>
          <cell r="B279" t="str">
            <v>马才招</v>
          </cell>
          <cell r="C279" t="str">
            <v>352627196003071122</v>
          </cell>
          <cell r="D279" t="str">
            <v>18850820091</v>
          </cell>
          <cell r="E279" t="str">
            <v>塘前</v>
          </cell>
          <cell r="F279">
            <v>5.67</v>
          </cell>
        </row>
        <row r="279">
          <cell r="J279">
            <v>34.02</v>
          </cell>
          <cell r="K279" t="str">
            <v>6221840509091628818</v>
          </cell>
          <cell r="L279" t="str">
            <v>连城县农村信用联社塘前信用社</v>
          </cell>
        </row>
        <row r="280">
          <cell r="A280" t="str">
            <v>274</v>
          </cell>
          <cell r="B280" t="str">
            <v>张立海</v>
          </cell>
          <cell r="C280" t="str">
            <v>35082519841106113X</v>
          </cell>
          <cell r="D280">
            <v>13559967393</v>
          </cell>
          <cell r="E280" t="str">
            <v>塘前</v>
          </cell>
          <cell r="F280">
            <v>2.7</v>
          </cell>
        </row>
        <row r="280">
          <cell r="J280">
            <v>16.2</v>
          </cell>
          <cell r="K280" t="str">
            <v>6221840509091628610</v>
          </cell>
          <cell r="L280" t="str">
            <v>连城县农村信用联社塘前信用社</v>
          </cell>
        </row>
        <row r="281">
          <cell r="A281" t="str">
            <v>275</v>
          </cell>
          <cell r="B281" t="str">
            <v>张立恩</v>
          </cell>
          <cell r="C281" t="str">
            <v>35262719710128111X</v>
          </cell>
          <cell r="D281" t="str">
            <v>13860234259</v>
          </cell>
          <cell r="E281" t="str">
            <v>塘前</v>
          </cell>
          <cell r="F281">
            <v>3.51</v>
          </cell>
        </row>
        <row r="281">
          <cell r="J281">
            <v>21.06</v>
          </cell>
          <cell r="K281" t="str">
            <v>6230362509017083915</v>
          </cell>
          <cell r="L281" t="str">
            <v>连城县农村信用联社塘前信用社</v>
          </cell>
        </row>
        <row r="282">
          <cell r="A282" t="str">
            <v>276</v>
          </cell>
          <cell r="B282" t="str">
            <v>张立东</v>
          </cell>
          <cell r="C282" t="str">
            <v>352627197309281135</v>
          </cell>
          <cell r="D282">
            <v>13799093468</v>
          </cell>
          <cell r="E282" t="str">
            <v>塘前</v>
          </cell>
          <cell r="F282">
            <v>3.33</v>
          </cell>
        </row>
        <row r="282">
          <cell r="J282">
            <v>19.98</v>
          </cell>
          <cell r="K282" t="str">
            <v>6221840509091628693</v>
          </cell>
          <cell r="L282" t="str">
            <v>连城县农村信用联社塘前信用社</v>
          </cell>
        </row>
        <row r="283">
          <cell r="A283" t="str">
            <v>277</v>
          </cell>
          <cell r="B283" t="str">
            <v>张利民</v>
          </cell>
          <cell r="C283" t="str">
            <v>352627195411181131</v>
          </cell>
          <cell r="D283">
            <v>14705092528</v>
          </cell>
          <cell r="E283" t="str">
            <v>塘前</v>
          </cell>
          <cell r="F283">
            <v>1.98</v>
          </cell>
        </row>
        <row r="283">
          <cell r="J283">
            <v>11.88</v>
          </cell>
          <cell r="K283" t="str">
            <v>9090824010100100076957</v>
          </cell>
          <cell r="L283" t="str">
            <v>连城县农村信用联社塘前信用社</v>
          </cell>
        </row>
        <row r="284">
          <cell r="A284" t="str">
            <v>278</v>
          </cell>
          <cell r="B284" t="str">
            <v>张裕先</v>
          </cell>
          <cell r="C284" t="str">
            <v>352627195209271117</v>
          </cell>
          <cell r="D284">
            <v>13799082445</v>
          </cell>
          <cell r="E284" t="str">
            <v>塘前</v>
          </cell>
          <cell r="F284">
            <v>4.68</v>
          </cell>
        </row>
        <row r="284">
          <cell r="J284">
            <v>28.08</v>
          </cell>
          <cell r="K284" t="str">
            <v>6221840509091628883</v>
          </cell>
          <cell r="L284" t="str">
            <v>连城县农村信用联社塘前信用社</v>
          </cell>
        </row>
        <row r="285">
          <cell r="A285" t="str">
            <v>279</v>
          </cell>
          <cell r="B285" t="str">
            <v>张立彪</v>
          </cell>
          <cell r="C285" t="str">
            <v>35262719750925115X</v>
          </cell>
          <cell r="D285" t="str">
            <v>13859536857
</v>
          </cell>
          <cell r="E285" t="str">
            <v>塘前</v>
          </cell>
          <cell r="F285">
            <v>3.33</v>
          </cell>
        </row>
        <row r="285">
          <cell r="J285">
            <v>19.98</v>
          </cell>
          <cell r="K285" t="str">
            <v>6221840509062600184</v>
          </cell>
          <cell r="L285" t="str">
            <v>连城县农村信用联社塘前信用社</v>
          </cell>
        </row>
        <row r="286">
          <cell r="A286" t="str">
            <v>280</v>
          </cell>
          <cell r="B286" t="str">
            <v>张裕福</v>
          </cell>
          <cell r="C286" t="str">
            <v>352627196610111114</v>
          </cell>
          <cell r="D286">
            <v>13959467563</v>
          </cell>
          <cell r="E286" t="str">
            <v>塘前</v>
          </cell>
          <cell r="F286">
            <v>2.52</v>
          </cell>
        </row>
        <row r="286">
          <cell r="J286">
            <v>15.12</v>
          </cell>
          <cell r="K286" t="str">
            <v>6230362509001332526</v>
          </cell>
          <cell r="L286" t="str">
            <v>连城县农村信用联社塘前信用社</v>
          </cell>
        </row>
        <row r="287">
          <cell r="A287" t="str">
            <v>281</v>
          </cell>
          <cell r="B287" t="str">
            <v>张裕权</v>
          </cell>
          <cell r="C287" t="str">
            <v>352627197001121119</v>
          </cell>
          <cell r="D287">
            <v>13959468364</v>
          </cell>
          <cell r="E287" t="str">
            <v>塘前</v>
          </cell>
          <cell r="F287">
            <v>1.89</v>
          </cell>
        </row>
        <row r="287">
          <cell r="J287">
            <v>11.34</v>
          </cell>
          <cell r="K287" t="str">
            <v>6221840509091628834</v>
          </cell>
          <cell r="L287" t="str">
            <v>连城县农村信用联社塘前信用社</v>
          </cell>
        </row>
        <row r="288">
          <cell r="A288" t="str">
            <v>282</v>
          </cell>
          <cell r="B288" t="str">
            <v>张运才</v>
          </cell>
          <cell r="C288" t="str">
            <v>352627197009271111</v>
          </cell>
          <cell r="D288" t="str">
            <v>13959094408</v>
          </cell>
          <cell r="E288" t="str">
            <v>塘前</v>
          </cell>
          <cell r="F288">
            <v>2.88</v>
          </cell>
        </row>
        <row r="288">
          <cell r="J288">
            <v>17.28</v>
          </cell>
          <cell r="K288" t="str">
            <v>6221840509091628719</v>
          </cell>
          <cell r="L288" t="str">
            <v>连城县农村信用联社塘前信用社</v>
          </cell>
        </row>
        <row r="289">
          <cell r="A289" t="str">
            <v>283</v>
          </cell>
          <cell r="B289" t="str">
            <v>张英保</v>
          </cell>
          <cell r="C289" t="str">
            <v>352627197007271118</v>
          </cell>
          <cell r="D289">
            <v>19859285105</v>
          </cell>
          <cell r="E289" t="str">
            <v>塘前</v>
          </cell>
          <cell r="F289">
            <v>3.33</v>
          </cell>
        </row>
        <row r="289">
          <cell r="J289">
            <v>19.98</v>
          </cell>
          <cell r="K289" t="str">
            <v>6230361109068259877</v>
          </cell>
          <cell r="L289" t="str">
            <v>连城县农村信用联社塘前信用社</v>
          </cell>
        </row>
        <row r="290">
          <cell r="A290" t="str">
            <v>284</v>
          </cell>
          <cell r="B290" t="str">
            <v>张立桂</v>
          </cell>
          <cell r="C290" t="str">
            <v>352627196808121115</v>
          </cell>
          <cell r="D290" t="str">
            <v>18959482312</v>
          </cell>
          <cell r="E290" t="str">
            <v>塘前</v>
          </cell>
          <cell r="F290">
            <v>5.94</v>
          </cell>
        </row>
        <row r="290">
          <cell r="J290">
            <v>35.64</v>
          </cell>
          <cell r="K290" t="str">
            <v>6221840509092282649</v>
          </cell>
          <cell r="L290" t="str">
            <v>连城县农村信用联社塘前信用社</v>
          </cell>
        </row>
        <row r="291">
          <cell r="A291" t="str">
            <v>285</v>
          </cell>
          <cell r="B291" t="str">
            <v>张兆良</v>
          </cell>
          <cell r="C291" t="str">
            <v>352627197308030051</v>
          </cell>
          <cell r="D291">
            <v>13605921072</v>
          </cell>
          <cell r="E291" t="str">
            <v>塘前</v>
          </cell>
          <cell r="F291">
            <v>8.64</v>
          </cell>
        </row>
        <row r="291">
          <cell r="J291">
            <v>51.84</v>
          </cell>
          <cell r="K291" t="str">
            <v>6230361109035766293</v>
          </cell>
          <cell r="L291" t="str">
            <v>连城县农村信用联社塘前信用社</v>
          </cell>
        </row>
        <row r="292">
          <cell r="A292" t="str">
            <v>286</v>
          </cell>
          <cell r="B292" t="str">
            <v>张春生</v>
          </cell>
          <cell r="C292" t="str">
            <v>352627193604071116</v>
          </cell>
          <cell r="D292">
            <v>13860241452</v>
          </cell>
          <cell r="E292" t="str">
            <v>塘前</v>
          </cell>
          <cell r="F292">
            <v>5.58</v>
          </cell>
        </row>
        <row r="292">
          <cell r="J292">
            <v>33.48</v>
          </cell>
          <cell r="K292" t="str">
            <v>9090824010100100057692</v>
          </cell>
          <cell r="L292" t="str">
            <v>连城县农村信用联社塘前信用社</v>
          </cell>
        </row>
        <row r="293">
          <cell r="A293" t="str">
            <v>287</v>
          </cell>
          <cell r="B293" t="str">
            <v>张啟福</v>
          </cell>
          <cell r="C293" t="str">
            <v>352627196505201118</v>
          </cell>
          <cell r="D293">
            <v>13276937808</v>
          </cell>
          <cell r="E293" t="str">
            <v>塘前</v>
          </cell>
          <cell r="F293">
            <v>7.29</v>
          </cell>
        </row>
        <row r="293">
          <cell r="J293">
            <v>43.74</v>
          </cell>
          <cell r="K293" t="str">
            <v>9090824010100100021962</v>
          </cell>
          <cell r="L293" t="str">
            <v>连城县农村信用联社塘前信用社</v>
          </cell>
        </row>
        <row r="294">
          <cell r="A294" t="str">
            <v>288</v>
          </cell>
          <cell r="B294" t="str">
            <v>张啟良</v>
          </cell>
          <cell r="C294" t="str">
            <v>352627196908161130</v>
          </cell>
          <cell r="D294" t="str">
            <v>15159096120</v>
          </cell>
          <cell r="E294" t="str">
            <v>塘前</v>
          </cell>
          <cell r="F294">
            <v>31.05</v>
          </cell>
        </row>
        <row r="294">
          <cell r="J294">
            <v>186.3</v>
          </cell>
          <cell r="K294" t="str">
            <v>6221840509091629170</v>
          </cell>
          <cell r="L294" t="str">
            <v>连城县农村信用联社塘前信用社</v>
          </cell>
        </row>
        <row r="295">
          <cell r="A295" t="str">
            <v>289</v>
          </cell>
          <cell r="B295" t="str">
            <v>张水林</v>
          </cell>
          <cell r="C295" t="str">
            <v>352627196904171112</v>
          </cell>
          <cell r="D295">
            <v>13507520368</v>
          </cell>
          <cell r="E295" t="str">
            <v>塘前</v>
          </cell>
          <cell r="F295">
            <v>7.83</v>
          </cell>
        </row>
        <row r="295">
          <cell r="J295">
            <v>46.98</v>
          </cell>
          <cell r="K295" t="str">
            <v>6221840509105262331</v>
          </cell>
          <cell r="L295" t="str">
            <v>连城县农村信用联社塘前信用社</v>
          </cell>
        </row>
        <row r="296">
          <cell r="A296" t="str">
            <v>290</v>
          </cell>
          <cell r="B296" t="str">
            <v>邓在荣</v>
          </cell>
          <cell r="C296" t="str">
            <v>352627195311191113</v>
          </cell>
          <cell r="D296" t="str">
            <v>18859024239</v>
          </cell>
          <cell r="E296" t="str">
            <v>塘前</v>
          </cell>
          <cell r="F296">
            <v>3.15</v>
          </cell>
        </row>
        <row r="296">
          <cell r="J296">
            <v>18.9</v>
          </cell>
          <cell r="K296" t="str">
            <v>6221840509091629139</v>
          </cell>
          <cell r="L296" t="str">
            <v>连城县农村信用联社塘前信用社</v>
          </cell>
        </row>
        <row r="297">
          <cell r="A297" t="str">
            <v>291</v>
          </cell>
          <cell r="B297" t="str">
            <v>张中祥</v>
          </cell>
          <cell r="C297" t="str">
            <v>352627195012241117</v>
          </cell>
          <cell r="D297" t="str">
            <v>17759721923</v>
          </cell>
          <cell r="E297" t="str">
            <v>塘前</v>
          </cell>
          <cell r="F297">
            <v>5.67</v>
          </cell>
        </row>
        <row r="297">
          <cell r="J297">
            <v>34.02</v>
          </cell>
          <cell r="K297" t="str">
            <v>9090824010100100022890</v>
          </cell>
          <cell r="L297" t="str">
            <v>连城县农村信用联社塘前信用社</v>
          </cell>
        </row>
        <row r="298">
          <cell r="A298" t="str">
            <v>292</v>
          </cell>
          <cell r="B298" t="str">
            <v>张文章</v>
          </cell>
          <cell r="C298" t="str">
            <v>35262719550822111X</v>
          </cell>
          <cell r="D298">
            <v>18998659953</v>
          </cell>
          <cell r="E298" t="str">
            <v>塘前</v>
          </cell>
          <cell r="F298">
            <v>8.37</v>
          </cell>
        </row>
        <row r="298">
          <cell r="J298">
            <v>50.22</v>
          </cell>
          <cell r="K298" t="str">
            <v>6221840509091629857</v>
          </cell>
          <cell r="L298" t="str">
            <v>连城县农村信用联社塘前信用社</v>
          </cell>
        </row>
        <row r="299">
          <cell r="A299" t="str">
            <v>293</v>
          </cell>
          <cell r="B299" t="str">
            <v>张永林</v>
          </cell>
          <cell r="C299" t="str">
            <v>352627194405221112</v>
          </cell>
          <cell r="D299" t="str">
            <v>05978963722</v>
          </cell>
          <cell r="E299" t="str">
            <v>塘前</v>
          </cell>
          <cell r="F299">
            <v>6.3</v>
          </cell>
        </row>
        <row r="299">
          <cell r="J299">
            <v>37.8</v>
          </cell>
          <cell r="K299" t="str">
            <v>6221840509091629253</v>
          </cell>
          <cell r="L299" t="str">
            <v>连城县农村信用联社塘前信用社</v>
          </cell>
        </row>
        <row r="300">
          <cell r="A300" t="str">
            <v>294</v>
          </cell>
          <cell r="B300" t="str">
            <v>张水仙</v>
          </cell>
          <cell r="C300" t="str">
            <v>352627197305291133</v>
          </cell>
          <cell r="D300">
            <v>15959352429</v>
          </cell>
          <cell r="E300" t="str">
            <v>塘前</v>
          </cell>
          <cell r="F300">
            <v>5.58</v>
          </cell>
        </row>
        <row r="300">
          <cell r="J300">
            <v>33.48</v>
          </cell>
          <cell r="K300" t="str">
            <v>6221840509091629030</v>
          </cell>
          <cell r="L300" t="str">
            <v>连城县农村信用联社塘前信用社</v>
          </cell>
        </row>
        <row r="301">
          <cell r="A301" t="str">
            <v>295</v>
          </cell>
          <cell r="B301" t="str">
            <v>江秀锋</v>
          </cell>
          <cell r="C301" t="str">
            <v>352627196712271119</v>
          </cell>
          <cell r="D301" t="str">
            <v>15860118462</v>
          </cell>
          <cell r="E301" t="str">
            <v>塘前</v>
          </cell>
          <cell r="F301">
            <v>5.58</v>
          </cell>
        </row>
        <row r="301">
          <cell r="J301">
            <v>33.48</v>
          </cell>
          <cell r="K301" t="str">
            <v>6221840509091629188</v>
          </cell>
          <cell r="L301" t="str">
            <v>连城县农村信用联社塘前信用社</v>
          </cell>
        </row>
        <row r="302">
          <cell r="A302" t="str">
            <v>296</v>
          </cell>
          <cell r="B302" t="str">
            <v>黄群秀</v>
          </cell>
          <cell r="C302" t="str">
            <v>352627195003181124</v>
          </cell>
          <cell r="D302">
            <v>13685968797</v>
          </cell>
          <cell r="E302" t="str">
            <v>塘前</v>
          </cell>
          <cell r="F302">
            <v>2.7</v>
          </cell>
        </row>
        <row r="302">
          <cell r="J302">
            <v>16.2</v>
          </cell>
          <cell r="K302" t="str">
            <v>9090824010100100024594</v>
          </cell>
          <cell r="L302" t="str">
            <v>连城县农村信用联社塘前信用社</v>
          </cell>
        </row>
        <row r="303">
          <cell r="A303" t="str">
            <v>297</v>
          </cell>
          <cell r="B303" t="str">
            <v>张燕鹏</v>
          </cell>
          <cell r="C303" t="str">
            <v>352627195906241116</v>
          </cell>
          <cell r="D303" t="str">
            <v>15980865034</v>
          </cell>
          <cell r="E303" t="str">
            <v>塘前</v>
          </cell>
          <cell r="F303">
            <v>3.78</v>
          </cell>
        </row>
        <row r="303">
          <cell r="J303">
            <v>22.68</v>
          </cell>
          <cell r="K303" t="str">
            <v>6221840509091629147</v>
          </cell>
          <cell r="L303" t="str">
            <v>连城县农村信用联社塘前信用社</v>
          </cell>
        </row>
        <row r="304">
          <cell r="A304" t="str">
            <v>298</v>
          </cell>
          <cell r="B304" t="str">
            <v>李招兰</v>
          </cell>
          <cell r="C304" t="str">
            <v>35262719361005112X</v>
          </cell>
          <cell r="D304" t="str">
            <v>05978963856</v>
          </cell>
          <cell r="E304" t="str">
            <v>塘前</v>
          </cell>
          <cell r="F304">
            <v>5.85</v>
          </cell>
        </row>
        <row r="304">
          <cell r="J304">
            <v>35.1</v>
          </cell>
          <cell r="K304" t="str">
            <v>9090824010100100109182</v>
          </cell>
          <cell r="L304" t="str">
            <v>连城县农村信用联社塘前信用社</v>
          </cell>
        </row>
        <row r="305">
          <cell r="A305" t="str">
            <v>299</v>
          </cell>
          <cell r="B305" t="str">
            <v>张立顺</v>
          </cell>
          <cell r="C305" t="str">
            <v>352627196812301119</v>
          </cell>
          <cell r="D305">
            <v>15759096573</v>
          </cell>
          <cell r="E305" t="str">
            <v>塘前</v>
          </cell>
          <cell r="F305">
            <v>3.6</v>
          </cell>
        </row>
        <row r="305">
          <cell r="J305">
            <v>21.6</v>
          </cell>
          <cell r="K305" t="str">
            <v>6221840509091629121</v>
          </cell>
          <cell r="L305" t="str">
            <v>连城县农村信用联社塘前信用社</v>
          </cell>
        </row>
        <row r="306">
          <cell r="A306" t="str">
            <v>300</v>
          </cell>
          <cell r="B306" t="str">
            <v>罗香群</v>
          </cell>
          <cell r="C306" t="str">
            <v>352627194412091125</v>
          </cell>
          <cell r="D306" t="str">
            <v>15206018227</v>
          </cell>
          <cell r="E306" t="str">
            <v>塘前</v>
          </cell>
          <cell r="F306">
            <v>5.31</v>
          </cell>
        </row>
        <row r="306">
          <cell r="J306">
            <v>31.86</v>
          </cell>
          <cell r="K306" t="str">
            <v>6221840509105262307</v>
          </cell>
          <cell r="L306" t="str">
            <v>连城县农村信用联社塘前信用社</v>
          </cell>
        </row>
        <row r="307">
          <cell r="A307" t="str">
            <v>301</v>
          </cell>
          <cell r="B307" t="str">
            <v>张燕长</v>
          </cell>
          <cell r="C307" t="str">
            <v>352627196410011119</v>
          </cell>
          <cell r="D307" t="str">
            <v>18159776418</v>
          </cell>
          <cell r="E307" t="str">
            <v>塘前</v>
          </cell>
          <cell r="F307">
            <v>5.58</v>
          </cell>
        </row>
        <row r="307">
          <cell r="J307">
            <v>33.48</v>
          </cell>
          <cell r="K307" t="str">
            <v>6221840509091629196</v>
          </cell>
          <cell r="L307" t="str">
            <v>连城县农村信用联社塘前信用社</v>
          </cell>
        </row>
        <row r="308">
          <cell r="A308" t="str">
            <v>302</v>
          </cell>
          <cell r="B308" t="str">
            <v>张英祥</v>
          </cell>
          <cell r="C308" t="str">
            <v>352627197201291112</v>
          </cell>
          <cell r="D308">
            <v>13860253066</v>
          </cell>
          <cell r="E308" t="str">
            <v>塘前</v>
          </cell>
          <cell r="F308">
            <v>4.77</v>
          </cell>
        </row>
        <row r="308">
          <cell r="J308">
            <v>28.62</v>
          </cell>
          <cell r="K308" t="str">
            <v>9090824010100100026823</v>
          </cell>
          <cell r="L308" t="str">
            <v>连城县农村信用联社塘前信用社</v>
          </cell>
        </row>
        <row r="309">
          <cell r="A309" t="str">
            <v>303</v>
          </cell>
          <cell r="B309" t="str">
            <v>张水河</v>
          </cell>
          <cell r="C309" t="str">
            <v>352627197710231193</v>
          </cell>
          <cell r="D309">
            <v>13276024268</v>
          </cell>
          <cell r="E309" t="str">
            <v>塘前</v>
          </cell>
          <cell r="F309">
            <v>4.68</v>
          </cell>
        </row>
        <row r="309">
          <cell r="J309">
            <v>28.08</v>
          </cell>
          <cell r="K309" t="str">
            <v>6221840509091629014</v>
          </cell>
          <cell r="L309" t="str">
            <v>连城县农村信用联社塘前信用社</v>
          </cell>
        </row>
        <row r="310">
          <cell r="A310" t="str">
            <v>304</v>
          </cell>
          <cell r="B310" t="str">
            <v>张小彪</v>
          </cell>
          <cell r="C310" t="str">
            <v>350825198705201118</v>
          </cell>
          <cell r="D310">
            <v>13559467918</v>
          </cell>
          <cell r="E310" t="str">
            <v>塘前</v>
          </cell>
          <cell r="F310">
            <v>4.23</v>
          </cell>
        </row>
        <row r="310">
          <cell r="J310">
            <v>25.38</v>
          </cell>
          <cell r="K310" t="str">
            <v>6230361109035766491</v>
          </cell>
          <cell r="L310" t="str">
            <v>连城县农村信用联社塘前信用社</v>
          </cell>
        </row>
        <row r="311">
          <cell r="A311" t="str">
            <v>305</v>
          </cell>
          <cell r="B311" t="str">
            <v>张桂秋</v>
          </cell>
          <cell r="C311" t="str">
            <v>352627195209101118</v>
          </cell>
          <cell r="D311">
            <v>1359999227</v>
          </cell>
          <cell r="E311" t="str">
            <v>塘前</v>
          </cell>
          <cell r="F311">
            <v>3.78</v>
          </cell>
        </row>
        <row r="311">
          <cell r="J311">
            <v>22.68</v>
          </cell>
          <cell r="K311" t="str">
            <v>9090824010100100023363</v>
          </cell>
          <cell r="L311" t="str">
            <v>连城县农村信用联社塘前信用社</v>
          </cell>
        </row>
        <row r="312">
          <cell r="A312" t="str">
            <v>306</v>
          </cell>
          <cell r="B312" t="str">
            <v>张富华</v>
          </cell>
          <cell r="C312" t="str">
            <v>352627196003211113</v>
          </cell>
          <cell r="D312">
            <v>15206012796</v>
          </cell>
          <cell r="E312" t="str">
            <v>塘前</v>
          </cell>
          <cell r="F312">
            <v>4.59</v>
          </cell>
        </row>
        <row r="312">
          <cell r="J312">
            <v>27.54</v>
          </cell>
          <cell r="K312" t="str">
            <v>6221840509091629535</v>
          </cell>
          <cell r="L312" t="str">
            <v>连城县农村信用联社塘前信用社</v>
          </cell>
        </row>
        <row r="313">
          <cell r="A313" t="str">
            <v>307</v>
          </cell>
          <cell r="B313" t="str">
            <v>张华钦</v>
          </cell>
          <cell r="C313" t="str">
            <v>352627196510021111</v>
          </cell>
          <cell r="D313" t="str">
            <v>13850677463</v>
          </cell>
          <cell r="E313" t="str">
            <v>塘前</v>
          </cell>
          <cell r="F313">
            <v>4.59</v>
          </cell>
        </row>
        <row r="313">
          <cell r="J313">
            <v>27.54</v>
          </cell>
          <cell r="K313" t="str">
            <v>6221840509091629436</v>
          </cell>
          <cell r="L313" t="str">
            <v>连城县农村信用联社塘前信用社</v>
          </cell>
        </row>
        <row r="314">
          <cell r="A314" t="str">
            <v>308</v>
          </cell>
          <cell r="B314" t="str">
            <v>张发华</v>
          </cell>
          <cell r="C314" t="str">
            <v>35262719571105111X</v>
          </cell>
          <cell r="D314">
            <v>15206013500</v>
          </cell>
          <cell r="E314" t="str">
            <v>塘前</v>
          </cell>
          <cell r="F314">
            <v>3.78</v>
          </cell>
        </row>
        <row r="314">
          <cell r="J314">
            <v>22.68</v>
          </cell>
          <cell r="K314" t="str">
            <v>6221840509091629568</v>
          </cell>
          <cell r="L314" t="str">
            <v>连城县农村信用联社塘前信用社</v>
          </cell>
        </row>
        <row r="315">
          <cell r="A315" t="str">
            <v>309</v>
          </cell>
          <cell r="B315" t="str">
            <v>张土合</v>
          </cell>
          <cell r="C315" t="str">
            <v>352627197510081151</v>
          </cell>
          <cell r="D315">
            <v>13959499004</v>
          </cell>
          <cell r="E315" t="str">
            <v>塘前</v>
          </cell>
          <cell r="F315">
            <v>2.61</v>
          </cell>
        </row>
        <row r="315">
          <cell r="J315">
            <v>15.66</v>
          </cell>
          <cell r="K315" t="str">
            <v>6221840509091629386</v>
          </cell>
          <cell r="L315" t="str">
            <v>连城县农村信用联社塘前信用社</v>
          </cell>
        </row>
        <row r="316">
          <cell r="A316" t="str">
            <v>310</v>
          </cell>
          <cell r="B316" t="str">
            <v>张波波</v>
          </cell>
          <cell r="C316" t="str">
            <v>352627196707101115</v>
          </cell>
          <cell r="D316">
            <v>15880629983</v>
          </cell>
          <cell r="E316" t="str">
            <v>塘前</v>
          </cell>
          <cell r="F316">
            <v>6.12</v>
          </cell>
        </row>
        <row r="316">
          <cell r="J316">
            <v>36.72</v>
          </cell>
          <cell r="K316" t="str">
            <v>6221840509091629451</v>
          </cell>
          <cell r="L316" t="str">
            <v>连城县农村信用联社塘前信用社</v>
          </cell>
        </row>
        <row r="317">
          <cell r="A317" t="str">
            <v>311</v>
          </cell>
          <cell r="B317" t="str">
            <v>张桂亮</v>
          </cell>
          <cell r="C317" t="str">
            <v>352627196809031111</v>
          </cell>
          <cell r="D317">
            <v>13859553589</v>
          </cell>
          <cell r="E317" t="str">
            <v>塘前</v>
          </cell>
          <cell r="F317">
            <v>3.78</v>
          </cell>
        </row>
        <row r="317">
          <cell r="J317">
            <v>22.68</v>
          </cell>
          <cell r="K317" t="str">
            <v>6221840509091629519</v>
          </cell>
          <cell r="L317" t="str">
            <v>连城县农村信用联社塘前信用社</v>
          </cell>
        </row>
        <row r="318">
          <cell r="A318" t="str">
            <v>312</v>
          </cell>
          <cell r="B318" t="str">
            <v>张立菊</v>
          </cell>
          <cell r="C318" t="str">
            <v>352627195712171121</v>
          </cell>
          <cell r="D318">
            <v>13375081931</v>
          </cell>
          <cell r="E318" t="str">
            <v>塘前</v>
          </cell>
          <cell r="F318">
            <v>4.59</v>
          </cell>
        </row>
        <row r="318">
          <cell r="J318">
            <v>27.54</v>
          </cell>
          <cell r="K318" t="str">
            <v>6221840509091629576</v>
          </cell>
          <cell r="L318" t="str">
            <v>连城县农村信用联社塘前信用社</v>
          </cell>
        </row>
        <row r="319">
          <cell r="A319" t="str">
            <v>313</v>
          </cell>
          <cell r="B319" t="str">
            <v>张富昌</v>
          </cell>
          <cell r="C319" t="str">
            <v>352627197201031134</v>
          </cell>
          <cell r="D319">
            <v>13459592023</v>
          </cell>
          <cell r="E319" t="str">
            <v>塘前</v>
          </cell>
          <cell r="F319">
            <v>1.53</v>
          </cell>
        </row>
        <row r="319">
          <cell r="J319">
            <v>9.18</v>
          </cell>
          <cell r="K319" t="str">
            <v>6221840509105262505</v>
          </cell>
          <cell r="L319" t="str">
            <v>连城县农村信用联社塘前信用社</v>
          </cell>
        </row>
        <row r="320">
          <cell r="A320" t="str">
            <v>314</v>
          </cell>
          <cell r="B320" t="str">
            <v>张啟炎</v>
          </cell>
          <cell r="C320" t="str">
            <v>352627197508141119</v>
          </cell>
          <cell r="D320">
            <v>13959085907</v>
          </cell>
          <cell r="E320" t="str">
            <v>塘前</v>
          </cell>
          <cell r="F320">
            <v>3.78</v>
          </cell>
        </row>
        <row r="320">
          <cell r="J320">
            <v>22.68</v>
          </cell>
          <cell r="K320" t="str">
            <v>6230361509004315370</v>
          </cell>
          <cell r="L320" t="str">
            <v>连城县农村信用联社塘前信用社</v>
          </cell>
        </row>
        <row r="321">
          <cell r="A321" t="str">
            <v>315</v>
          </cell>
          <cell r="B321" t="str">
            <v>张水辉</v>
          </cell>
          <cell r="C321" t="str">
            <v>350825198601181116</v>
          </cell>
          <cell r="D321">
            <v>18382362267</v>
          </cell>
          <cell r="E321" t="str">
            <v>塘前</v>
          </cell>
          <cell r="F321">
            <v>3.78</v>
          </cell>
        </row>
        <row r="321">
          <cell r="J321">
            <v>22.68</v>
          </cell>
          <cell r="K321" t="str">
            <v>6221840509091629345</v>
          </cell>
          <cell r="L321" t="str">
            <v>连城县农村信用联社塘前信用社</v>
          </cell>
        </row>
        <row r="322">
          <cell r="A322" t="str">
            <v>316</v>
          </cell>
          <cell r="B322" t="str">
            <v>肖其兰</v>
          </cell>
          <cell r="C322" t="str">
            <v>352627195406051121</v>
          </cell>
          <cell r="D322">
            <v>13860143020</v>
          </cell>
          <cell r="E322" t="str">
            <v>塘前</v>
          </cell>
          <cell r="F322">
            <v>3.78</v>
          </cell>
        </row>
        <row r="322">
          <cell r="J322">
            <v>22.68</v>
          </cell>
          <cell r="K322" t="str">
            <v>6221840509105262471</v>
          </cell>
          <cell r="L322" t="str">
            <v>连城县农村信用联社塘前信用社</v>
          </cell>
        </row>
        <row r="323">
          <cell r="A323" t="str">
            <v>317</v>
          </cell>
          <cell r="B323" t="str">
            <v>罗清群</v>
          </cell>
          <cell r="C323" t="str">
            <v>352627194610021128</v>
          </cell>
          <cell r="D323">
            <v>18959086106</v>
          </cell>
          <cell r="E323" t="str">
            <v>塘前</v>
          </cell>
          <cell r="F323">
            <v>3.06</v>
          </cell>
        </row>
        <row r="323">
          <cell r="J323">
            <v>18.36</v>
          </cell>
          <cell r="K323" t="str">
            <v>9090824010100100032004</v>
          </cell>
          <cell r="L323" t="str">
            <v>连城县农村信用联社塘前信用社</v>
          </cell>
        </row>
        <row r="324">
          <cell r="A324" t="str">
            <v>318</v>
          </cell>
          <cell r="B324" t="str">
            <v>张桂财</v>
          </cell>
          <cell r="C324" t="str">
            <v>35262719550216111X</v>
          </cell>
          <cell r="D324">
            <v>13960530208</v>
          </cell>
          <cell r="E324" t="str">
            <v>塘前</v>
          </cell>
          <cell r="F324">
            <v>10.62</v>
          </cell>
        </row>
        <row r="324">
          <cell r="J324">
            <v>63.72</v>
          </cell>
          <cell r="K324" t="str">
            <v>6221840509091629428</v>
          </cell>
          <cell r="L324" t="str">
            <v>连城县农村信用联社塘前信用社</v>
          </cell>
        </row>
        <row r="325">
          <cell r="A325" t="str">
            <v>319</v>
          </cell>
          <cell r="B325" t="str">
            <v>张友海</v>
          </cell>
          <cell r="C325" t="str">
            <v>352627196807061114</v>
          </cell>
          <cell r="D325">
            <v>13600980736</v>
          </cell>
          <cell r="E325" t="str">
            <v>塘前</v>
          </cell>
          <cell r="F325">
            <v>3.06</v>
          </cell>
        </row>
        <row r="325">
          <cell r="J325">
            <v>18.36</v>
          </cell>
          <cell r="K325" t="str">
            <v>6221840509091629477</v>
          </cell>
          <cell r="L325" t="str">
            <v>连城县农村信用联社塘前信用社</v>
          </cell>
        </row>
        <row r="326">
          <cell r="A326" t="str">
            <v>320</v>
          </cell>
          <cell r="B326" t="str">
            <v>张树钦</v>
          </cell>
          <cell r="C326" t="str">
            <v>352627196808131110</v>
          </cell>
          <cell r="D326">
            <v>15860116466</v>
          </cell>
          <cell r="E326" t="str">
            <v>塘前</v>
          </cell>
          <cell r="F326">
            <v>3.06</v>
          </cell>
        </row>
        <row r="326">
          <cell r="J326">
            <v>18.36</v>
          </cell>
          <cell r="K326" t="str">
            <v>6221840509091629501</v>
          </cell>
          <cell r="L326" t="str">
            <v>连城县农村信用联社塘前信用社</v>
          </cell>
        </row>
        <row r="327">
          <cell r="A327" t="str">
            <v>321</v>
          </cell>
          <cell r="B327" t="str">
            <v>张富生</v>
          </cell>
          <cell r="C327" t="str">
            <v>352627196302071114</v>
          </cell>
          <cell r="D327">
            <v>18359304064</v>
          </cell>
          <cell r="E327" t="str">
            <v>塘前</v>
          </cell>
          <cell r="F327">
            <v>3.06</v>
          </cell>
        </row>
        <row r="327">
          <cell r="J327">
            <v>18.36</v>
          </cell>
          <cell r="K327" t="str">
            <v>6221840509092282672</v>
          </cell>
          <cell r="L327" t="str">
            <v>连城县农村信用联社塘前信用社</v>
          </cell>
        </row>
        <row r="328">
          <cell r="A328" t="str">
            <v>322</v>
          </cell>
          <cell r="B328" t="str">
            <v>张友亮</v>
          </cell>
          <cell r="C328" t="str">
            <v>352627197305021133</v>
          </cell>
          <cell r="D328">
            <v>15880629971</v>
          </cell>
          <cell r="E328" t="str">
            <v>塘前</v>
          </cell>
          <cell r="F328">
            <v>3.87</v>
          </cell>
        </row>
        <row r="328">
          <cell r="J328">
            <v>23.22</v>
          </cell>
          <cell r="K328" t="str">
            <v>6221840509092282722</v>
          </cell>
          <cell r="L328" t="str">
            <v>连城县农村信用联社塘前信用社</v>
          </cell>
        </row>
        <row r="329">
          <cell r="A329" t="str">
            <v>323</v>
          </cell>
          <cell r="B329" t="str">
            <v>张裕光</v>
          </cell>
          <cell r="C329" t="str">
            <v>352627196005101110</v>
          </cell>
          <cell r="D329" t="str">
            <v>05978963739</v>
          </cell>
          <cell r="E329" t="str">
            <v>塘前</v>
          </cell>
          <cell r="F329">
            <v>8.46</v>
          </cell>
        </row>
        <row r="329">
          <cell r="J329">
            <v>50.76</v>
          </cell>
          <cell r="K329" t="str">
            <v>6221840509091629907</v>
          </cell>
          <cell r="L329" t="str">
            <v>连城县农村信用联社塘前信用社</v>
          </cell>
        </row>
        <row r="330">
          <cell r="A330" t="str">
            <v>324</v>
          </cell>
          <cell r="B330" t="str">
            <v>张立新</v>
          </cell>
          <cell r="C330" t="str">
            <v>352627195610211137</v>
          </cell>
          <cell r="D330" t="str">
            <v>13960440629</v>
          </cell>
          <cell r="E330" t="str">
            <v>塘前</v>
          </cell>
          <cell r="F330">
            <v>5.49</v>
          </cell>
        </row>
        <row r="330">
          <cell r="J330">
            <v>32.94</v>
          </cell>
          <cell r="K330" t="str">
            <v>6221840509091629915</v>
          </cell>
          <cell r="L330" t="str">
            <v>连城县农村信用联社塘前信用社</v>
          </cell>
        </row>
        <row r="331">
          <cell r="A331" t="str">
            <v>325</v>
          </cell>
          <cell r="B331" t="str">
            <v>张金海</v>
          </cell>
          <cell r="C331" t="str">
            <v>350825198305111113</v>
          </cell>
          <cell r="D331">
            <v>13799070277</v>
          </cell>
          <cell r="E331" t="str">
            <v>塘前</v>
          </cell>
          <cell r="F331">
            <v>6.39</v>
          </cell>
        </row>
        <row r="331">
          <cell r="J331">
            <v>38.34</v>
          </cell>
          <cell r="K331" t="str">
            <v>6230361109023942039</v>
          </cell>
          <cell r="L331" t="str">
            <v>连城县农村信用联社塘前信用社</v>
          </cell>
        </row>
        <row r="332">
          <cell r="A332" t="str">
            <v>326</v>
          </cell>
          <cell r="B332" t="str">
            <v>张水亮</v>
          </cell>
          <cell r="C332" t="str">
            <v>352627197008171119</v>
          </cell>
          <cell r="D332" t="str">
            <v>13515912144</v>
          </cell>
          <cell r="E332" t="str">
            <v>塘前</v>
          </cell>
          <cell r="F332">
            <v>5.58</v>
          </cell>
        </row>
        <row r="332">
          <cell r="J332">
            <v>33.48</v>
          </cell>
          <cell r="K332" t="str">
            <v>6221840509091629808</v>
          </cell>
          <cell r="L332" t="str">
            <v>连城县农村信用联社塘前信用社</v>
          </cell>
        </row>
        <row r="333">
          <cell r="A333" t="str">
            <v>327</v>
          </cell>
          <cell r="B333" t="str">
            <v>张水财</v>
          </cell>
          <cell r="C333" t="str">
            <v>352627197211111111</v>
          </cell>
          <cell r="D333">
            <v>13959097592</v>
          </cell>
          <cell r="E333" t="str">
            <v>塘前</v>
          </cell>
          <cell r="F333">
            <v>9</v>
          </cell>
        </row>
        <row r="333">
          <cell r="J333">
            <v>54</v>
          </cell>
          <cell r="K333" t="str">
            <v>6221840509091629782</v>
          </cell>
          <cell r="L333" t="str">
            <v>连城县农村信用联社塘前信用社</v>
          </cell>
        </row>
        <row r="334">
          <cell r="A334" t="str">
            <v>328</v>
          </cell>
          <cell r="B334" t="str">
            <v>张水富</v>
          </cell>
          <cell r="C334" t="str">
            <v>352627196712111115</v>
          </cell>
          <cell r="D334">
            <v>13459713715</v>
          </cell>
          <cell r="E334" t="str">
            <v>塘前</v>
          </cell>
          <cell r="F334">
            <v>4.5</v>
          </cell>
        </row>
        <row r="334">
          <cell r="J334">
            <v>27</v>
          </cell>
          <cell r="K334" t="str">
            <v>6221840509091629899</v>
          </cell>
          <cell r="L334" t="str">
            <v>连城县农村信用联社塘前信用社</v>
          </cell>
        </row>
        <row r="335">
          <cell r="A335" t="str">
            <v>329</v>
          </cell>
          <cell r="B335" t="str">
            <v>张啟华</v>
          </cell>
          <cell r="C335" t="str">
            <v>352627197411281115</v>
          </cell>
          <cell r="D335">
            <v>17850157889</v>
          </cell>
          <cell r="E335" t="str">
            <v>塘前</v>
          </cell>
          <cell r="F335">
            <v>4.14</v>
          </cell>
        </row>
        <row r="335">
          <cell r="J335">
            <v>24.84</v>
          </cell>
          <cell r="K335" t="str">
            <v>6230361509005575527</v>
          </cell>
          <cell r="L335" t="str">
            <v>连城县农村信用联社塘前信用社</v>
          </cell>
        </row>
        <row r="336">
          <cell r="A336" t="str">
            <v>330</v>
          </cell>
          <cell r="B336" t="str">
            <v>张锦波</v>
          </cell>
          <cell r="C336" t="str">
            <v>352627195907221117</v>
          </cell>
          <cell r="D336" t="str">
            <v>15206014193</v>
          </cell>
          <cell r="E336" t="str">
            <v>塘前</v>
          </cell>
          <cell r="F336">
            <v>5.76</v>
          </cell>
        </row>
        <row r="336">
          <cell r="J336">
            <v>34.56</v>
          </cell>
          <cell r="K336" t="str">
            <v>6221840509091629824</v>
          </cell>
          <cell r="L336" t="str">
            <v>连城县农村信用联社塘前信用社</v>
          </cell>
        </row>
        <row r="337">
          <cell r="A337" t="str">
            <v>331</v>
          </cell>
          <cell r="B337" t="str">
            <v>张锦松</v>
          </cell>
          <cell r="C337" t="str">
            <v>352627197005181119</v>
          </cell>
          <cell r="D337" t="str">
            <v>18065973609</v>
          </cell>
          <cell r="E337" t="str">
            <v>塘前</v>
          </cell>
          <cell r="F337">
            <v>4.86</v>
          </cell>
        </row>
        <row r="337">
          <cell r="J337">
            <v>29.16</v>
          </cell>
          <cell r="K337" t="str">
            <v>6221840509091629840</v>
          </cell>
          <cell r="L337" t="str">
            <v>连城县农村信用联社塘前信用社</v>
          </cell>
        </row>
        <row r="338">
          <cell r="A338" t="str">
            <v>332</v>
          </cell>
          <cell r="B338" t="str">
            <v>张炳辉</v>
          </cell>
          <cell r="C338" t="str">
            <v>352627197908311113</v>
          </cell>
          <cell r="D338">
            <v>18650846821</v>
          </cell>
          <cell r="E338" t="str">
            <v>塘前</v>
          </cell>
          <cell r="F338">
            <v>5.94</v>
          </cell>
        </row>
        <row r="338">
          <cell r="J338">
            <v>35.64</v>
          </cell>
          <cell r="K338" t="str">
            <v>6230362509017083980</v>
          </cell>
          <cell r="L338" t="str">
            <v>连城县农村信用联社塘前信用社</v>
          </cell>
        </row>
        <row r="339">
          <cell r="A339" t="str">
            <v>333</v>
          </cell>
          <cell r="B339" t="str">
            <v>谢桃英</v>
          </cell>
          <cell r="C339" t="str">
            <v>352627195004101122</v>
          </cell>
          <cell r="D339">
            <v>15159004756</v>
          </cell>
          <cell r="E339" t="str">
            <v>塘前</v>
          </cell>
          <cell r="F339">
            <v>2.43</v>
          </cell>
        </row>
        <row r="339">
          <cell r="J339">
            <v>14.58</v>
          </cell>
          <cell r="K339" t="str">
            <v>6221840509091629949</v>
          </cell>
          <cell r="L339" t="str">
            <v>连城县农村信用联社塘前信用社</v>
          </cell>
        </row>
        <row r="340">
          <cell r="A340" t="str">
            <v>334</v>
          </cell>
          <cell r="B340" t="str">
            <v>张经锋</v>
          </cell>
          <cell r="C340" t="str">
            <v>352627197908241119</v>
          </cell>
          <cell r="D340">
            <v>15859253770</v>
          </cell>
          <cell r="E340" t="str">
            <v>塘前</v>
          </cell>
          <cell r="F340">
            <v>4.32</v>
          </cell>
        </row>
        <row r="340">
          <cell r="J340">
            <v>25.92</v>
          </cell>
          <cell r="K340" t="str">
            <v>9090824010100100022774</v>
          </cell>
          <cell r="L340" t="str">
            <v>连城县农村信用联社塘前信用社</v>
          </cell>
        </row>
        <row r="341">
          <cell r="A341" t="str">
            <v>335</v>
          </cell>
          <cell r="B341" t="str">
            <v>张立海</v>
          </cell>
          <cell r="C341" t="str">
            <v>352627195605181113</v>
          </cell>
          <cell r="D341" t="str">
            <v>14705092687</v>
          </cell>
          <cell r="E341" t="str">
            <v>塘前</v>
          </cell>
          <cell r="F341">
            <v>5.67</v>
          </cell>
        </row>
        <row r="341">
          <cell r="J341">
            <v>34.02</v>
          </cell>
          <cell r="K341" t="str">
            <v>6221840509091629881</v>
          </cell>
          <cell r="L341" t="str">
            <v>连城县农村信用联社塘前信用社</v>
          </cell>
        </row>
        <row r="342">
          <cell r="A342" t="str">
            <v>336</v>
          </cell>
          <cell r="B342" t="str">
            <v>占葵花</v>
          </cell>
          <cell r="C342" t="str">
            <v>352627196612261124</v>
          </cell>
          <cell r="D342" t="str">
            <v>15280378171</v>
          </cell>
          <cell r="E342" t="str">
            <v>塘前</v>
          </cell>
          <cell r="F342">
            <v>2.79</v>
          </cell>
        </row>
        <row r="342">
          <cell r="J342">
            <v>16.74</v>
          </cell>
          <cell r="K342" t="str">
            <v>6221840109050569648</v>
          </cell>
          <cell r="L342" t="str">
            <v>连城县农村信用联社塘前信用社</v>
          </cell>
        </row>
        <row r="343">
          <cell r="A343" t="str">
            <v>337</v>
          </cell>
          <cell r="B343" t="str">
            <v>张合平</v>
          </cell>
          <cell r="C343" t="str">
            <v>352627196710211112</v>
          </cell>
          <cell r="D343" t="str">
            <v>15059081562</v>
          </cell>
          <cell r="E343" t="str">
            <v>塘前</v>
          </cell>
          <cell r="F343">
            <v>4.05</v>
          </cell>
        </row>
        <row r="343">
          <cell r="J343">
            <v>24.3</v>
          </cell>
          <cell r="K343" t="str">
            <v>9090824010100100023657</v>
          </cell>
          <cell r="L343" t="str">
            <v>连城县农村信用联社塘前信用社</v>
          </cell>
        </row>
        <row r="344">
          <cell r="A344" t="str">
            <v>338</v>
          </cell>
          <cell r="B344" t="str">
            <v>张合寿</v>
          </cell>
          <cell r="C344" t="str">
            <v>352627196404291118</v>
          </cell>
          <cell r="D344">
            <v>15160681507</v>
          </cell>
          <cell r="E344" t="str">
            <v>塘前</v>
          </cell>
          <cell r="F344">
            <v>2.61</v>
          </cell>
        </row>
        <row r="344">
          <cell r="J344">
            <v>15.66</v>
          </cell>
          <cell r="K344" t="str">
            <v>6230362509017084061</v>
          </cell>
          <cell r="L344" t="str">
            <v>连城县农村信用联社塘前信用社</v>
          </cell>
        </row>
        <row r="345">
          <cell r="A345" t="str">
            <v>339</v>
          </cell>
          <cell r="B345" t="str">
            <v>张如南</v>
          </cell>
          <cell r="C345" t="str">
            <v>352627194811111111</v>
          </cell>
          <cell r="D345">
            <v>18950832027</v>
          </cell>
          <cell r="E345" t="str">
            <v>塘前</v>
          </cell>
          <cell r="F345">
            <v>5.04</v>
          </cell>
        </row>
        <row r="345">
          <cell r="J345">
            <v>30.24</v>
          </cell>
          <cell r="K345" t="str">
            <v>9090824010100100023648</v>
          </cell>
          <cell r="L345" t="str">
            <v>连城县农村信用联社塘前信用社</v>
          </cell>
        </row>
        <row r="346">
          <cell r="A346" t="str">
            <v>340</v>
          </cell>
          <cell r="B346" t="str">
            <v>张合文</v>
          </cell>
          <cell r="C346" t="str">
            <v>352627195712041116</v>
          </cell>
          <cell r="D346">
            <v>15960923961</v>
          </cell>
          <cell r="E346" t="str">
            <v>塘前</v>
          </cell>
          <cell r="F346">
            <v>5.58</v>
          </cell>
        </row>
        <row r="346">
          <cell r="J346">
            <v>33.48</v>
          </cell>
          <cell r="K346" t="str">
            <v>6221840509091630251</v>
          </cell>
          <cell r="L346" t="str">
            <v>连城县农村信用联社塘前信用社</v>
          </cell>
        </row>
        <row r="347">
          <cell r="A347" t="str">
            <v>341</v>
          </cell>
          <cell r="B347" t="str">
            <v>张立强</v>
          </cell>
          <cell r="C347" t="str">
            <v>352627197802021118</v>
          </cell>
          <cell r="D347">
            <v>15860171968</v>
          </cell>
          <cell r="E347" t="str">
            <v>塘前</v>
          </cell>
          <cell r="F347">
            <v>3.33</v>
          </cell>
        </row>
        <row r="347">
          <cell r="J347">
            <v>19.98</v>
          </cell>
          <cell r="K347" t="str">
            <v>6230361109130401689</v>
          </cell>
          <cell r="L347" t="str">
            <v>连城县农村信用联社塘前信用社</v>
          </cell>
        </row>
        <row r="348">
          <cell r="A348" t="str">
            <v>342</v>
          </cell>
          <cell r="B348" t="str">
            <v>张焕明</v>
          </cell>
          <cell r="C348" t="str">
            <v>35262719680707111X</v>
          </cell>
          <cell r="D348">
            <v>13616911465</v>
          </cell>
          <cell r="E348" t="str">
            <v>塘前</v>
          </cell>
          <cell r="F348">
            <v>3.15</v>
          </cell>
        </row>
        <row r="348">
          <cell r="J348">
            <v>18.9</v>
          </cell>
          <cell r="K348" t="str">
            <v>6221840509091630210</v>
          </cell>
          <cell r="L348" t="str">
            <v>连城县农村信用联社塘前信用社</v>
          </cell>
        </row>
        <row r="349">
          <cell r="A349" t="str">
            <v>343</v>
          </cell>
          <cell r="B349" t="str">
            <v>张春波</v>
          </cell>
          <cell r="C349" t="str">
            <v>352627197110181110</v>
          </cell>
          <cell r="D349">
            <v>15159073452</v>
          </cell>
          <cell r="E349" t="str">
            <v>塘前</v>
          </cell>
          <cell r="F349">
            <v>3.42</v>
          </cell>
        </row>
        <row r="349">
          <cell r="J349">
            <v>20.52</v>
          </cell>
          <cell r="K349" t="str">
            <v>6221840509091630046</v>
          </cell>
          <cell r="L349" t="str">
            <v>连城县农村信用联社塘前信用社</v>
          </cell>
        </row>
        <row r="350">
          <cell r="A350" t="str">
            <v>344</v>
          </cell>
          <cell r="B350" t="str">
            <v>张啟娥</v>
          </cell>
          <cell r="C350" t="str">
            <v>352627197308251129</v>
          </cell>
          <cell r="D350" t="str">
            <v>13459710775</v>
          </cell>
          <cell r="E350" t="str">
            <v>塘前</v>
          </cell>
          <cell r="F350">
            <v>2.25</v>
          </cell>
        </row>
        <row r="350">
          <cell r="J350">
            <v>13.5</v>
          </cell>
          <cell r="K350" t="str">
            <v>6230361509003207529</v>
          </cell>
          <cell r="L350" t="str">
            <v>连城县农村信用联社塘前信用社</v>
          </cell>
        </row>
        <row r="351">
          <cell r="A351" t="str">
            <v>345</v>
          </cell>
          <cell r="B351" t="str">
            <v>张立淡</v>
          </cell>
          <cell r="C351" t="str">
            <v>35262719500102001X</v>
          </cell>
          <cell r="D351">
            <v>18950865020</v>
          </cell>
          <cell r="E351" t="str">
            <v>塘前</v>
          </cell>
          <cell r="F351">
            <v>3.69</v>
          </cell>
        </row>
        <row r="351">
          <cell r="J351">
            <v>22.14</v>
          </cell>
          <cell r="K351" t="str">
            <v>6221840509091630269</v>
          </cell>
          <cell r="L351" t="str">
            <v>连城县农村信用联社塘前信用社</v>
          </cell>
        </row>
        <row r="352">
          <cell r="A352" t="str">
            <v>346</v>
          </cell>
          <cell r="B352" t="str">
            <v>张美清</v>
          </cell>
          <cell r="C352" t="str">
            <v>352627195306031123</v>
          </cell>
          <cell r="D352">
            <v>13799791179</v>
          </cell>
          <cell r="E352" t="str">
            <v>塘前</v>
          </cell>
          <cell r="F352">
            <v>6.84</v>
          </cell>
        </row>
        <row r="352">
          <cell r="J352">
            <v>41.04</v>
          </cell>
          <cell r="K352" t="str">
            <v>9090824010100100103669</v>
          </cell>
          <cell r="L352" t="str">
            <v>连城县农村信用联社塘前信用社</v>
          </cell>
        </row>
        <row r="353">
          <cell r="A353" t="str">
            <v>347</v>
          </cell>
          <cell r="B353" t="str">
            <v>张立发</v>
          </cell>
          <cell r="C353" t="str">
            <v>352627195306201110</v>
          </cell>
          <cell r="D353">
            <v>15880372481</v>
          </cell>
          <cell r="E353" t="str">
            <v>塘前</v>
          </cell>
          <cell r="F353">
            <v>3.87</v>
          </cell>
        </row>
        <row r="353">
          <cell r="J353">
            <v>23.22</v>
          </cell>
          <cell r="K353" t="str">
            <v>6221840509091630228</v>
          </cell>
          <cell r="L353" t="str">
            <v>连城县农村信用联社塘前信用社</v>
          </cell>
        </row>
        <row r="354">
          <cell r="A354" t="str">
            <v>348</v>
          </cell>
          <cell r="B354" t="str">
            <v>张道禄</v>
          </cell>
          <cell r="C354" t="str">
            <v>35262719560828111X</v>
          </cell>
          <cell r="D354">
            <v>18750163052</v>
          </cell>
          <cell r="E354" t="str">
            <v>塘前</v>
          </cell>
          <cell r="F354">
            <v>4.41</v>
          </cell>
        </row>
        <row r="354">
          <cell r="J354">
            <v>26.46</v>
          </cell>
          <cell r="K354" t="str">
            <v>6221840509091630236</v>
          </cell>
          <cell r="L354" t="str">
            <v>连城县农村信用联社塘前信用社</v>
          </cell>
        </row>
        <row r="355">
          <cell r="A355" t="str">
            <v>349</v>
          </cell>
          <cell r="B355" t="str">
            <v>罗招华</v>
          </cell>
          <cell r="C355" t="str">
            <v>352627196807190725</v>
          </cell>
          <cell r="D355">
            <v>18159776822</v>
          </cell>
          <cell r="E355" t="str">
            <v>塘前</v>
          </cell>
          <cell r="F355">
            <v>3.15</v>
          </cell>
        </row>
        <row r="355">
          <cell r="J355">
            <v>18.9</v>
          </cell>
          <cell r="K355" t="str">
            <v>6221840109050570570</v>
          </cell>
          <cell r="L355" t="str">
            <v>连城县农村信用联社塘前信用社</v>
          </cell>
        </row>
        <row r="356">
          <cell r="A356" t="str">
            <v>350</v>
          </cell>
          <cell r="B356" t="str">
            <v>张秋梅</v>
          </cell>
          <cell r="C356" t="str">
            <v>352627196803171121</v>
          </cell>
          <cell r="D356">
            <v>15759023691</v>
          </cell>
          <cell r="E356" t="str">
            <v>塘前</v>
          </cell>
          <cell r="F356">
            <v>2.79</v>
          </cell>
        </row>
        <row r="356">
          <cell r="J356">
            <v>16.74</v>
          </cell>
          <cell r="K356" t="str">
            <v>6221840509105262752</v>
          </cell>
          <cell r="L356" t="str">
            <v>连城县农村信用联社塘前信用社</v>
          </cell>
        </row>
        <row r="357">
          <cell r="A357" t="str">
            <v>351</v>
          </cell>
          <cell r="B357" t="str">
            <v>朱礼华</v>
          </cell>
          <cell r="C357" t="str">
            <v>352627195202151112</v>
          </cell>
          <cell r="D357">
            <v>19890052378</v>
          </cell>
          <cell r="E357" t="str">
            <v>塘前</v>
          </cell>
          <cell r="F357">
            <v>4.05</v>
          </cell>
        </row>
        <row r="357">
          <cell r="J357">
            <v>24.3</v>
          </cell>
          <cell r="K357" t="str">
            <v>6221840509091630285</v>
          </cell>
          <cell r="L357" t="str">
            <v>连城县农村信用联社塘前信用社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4查验报告单"/>
      <sheetName val="3查验表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连城县塘前乡张地村民委员会</v>
          </cell>
        </row>
        <row r="5">
          <cell r="C5" t="str">
            <v>连城县塘前乡张地村民委员会陈绍仁、姚胜锋等70户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陈绍仁</v>
          </cell>
          <cell r="C7" t="str">
            <v>352627195607271112</v>
          </cell>
          <cell r="D7" t="str">
            <v>13616916202</v>
          </cell>
          <cell r="E7" t="str">
            <v>张地</v>
          </cell>
          <cell r="F7">
            <v>6.93</v>
          </cell>
        </row>
        <row r="7">
          <cell r="J7">
            <v>41.58</v>
          </cell>
          <cell r="K7" t="str">
            <v>6221840509091633263</v>
          </cell>
          <cell r="L7" t="str">
            <v>连城县农村信用联社塘前信用社</v>
          </cell>
        </row>
        <row r="8">
          <cell r="A8" t="str">
            <v>2</v>
          </cell>
          <cell r="B8" t="str">
            <v>姚胜锋</v>
          </cell>
          <cell r="C8" t="str">
            <v>352627197401291117</v>
          </cell>
          <cell r="D8" t="str">
            <v>15960302270</v>
          </cell>
          <cell r="E8" t="str">
            <v>张地</v>
          </cell>
          <cell r="F8">
            <v>1.62</v>
          </cell>
        </row>
        <row r="8">
          <cell r="J8">
            <v>9.72</v>
          </cell>
          <cell r="K8" t="str">
            <v>6221840509091633107</v>
          </cell>
          <cell r="L8" t="str">
            <v>连城县农村信用联社塘前信用社</v>
          </cell>
        </row>
        <row r="9">
          <cell r="A9" t="str">
            <v>3</v>
          </cell>
          <cell r="B9" t="str">
            <v>姚水德</v>
          </cell>
          <cell r="C9" t="str">
            <v>352627195612041119</v>
          </cell>
          <cell r="D9" t="str">
            <v>15759023296</v>
          </cell>
          <cell r="E9" t="str">
            <v>张地</v>
          </cell>
          <cell r="F9">
            <v>7.29</v>
          </cell>
        </row>
        <row r="9">
          <cell r="J9">
            <v>43.74</v>
          </cell>
          <cell r="K9" t="str">
            <v>6221840509091633131</v>
          </cell>
          <cell r="L9" t="str">
            <v>连城县农村信用联社塘前信用社</v>
          </cell>
        </row>
        <row r="10">
          <cell r="A10" t="str">
            <v>4</v>
          </cell>
          <cell r="B10" t="str">
            <v>张家其</v>
          </cell>
          <cell r="C10" t="str">
            <v>35262719610522111X</v>
          </cell>
          <cell r="D10" t="str">
            <v>15080225046</v>
          </cell>
          <cell r="E10" t="str">
            <v>张地</v>
          </cell>
          <cell r="F10">
            <v>1.62</v>
          </cell>
        </row>
        <row r="10">
          <cell r="J10">
            <v>9.72</v>
          </cell>
          <cell r="K10" t="str">
            <v>6221840509091633230</v>
          </cell>
          <cell r="L10" t="str">
            <v>连城县农村信用联社塘前信用社</v>
          </cell>
        </row>
        <row r="11">
          <cell r="A11" t="str">
            <v>5</v>
          </cell>
          <cell r="B11" t="str">
            <v>张家富</v>
          </cell>
          <cell r="C11" t="str">
            <v>352627194108051110</v>
          </cell>
          <cell r="D11" t="str">
            <v>13600995984</v>
          </cell>
          <cell r="E11" t="str">
            <v>张地</v>
          </cell>
          <cell r="F11">
            <v>1.62</v>
          </cell>
        </row>
        <row r="11">
          <cell r="J11">
            <v>9.72</v>
          </cell>
          <cell r="K11" t="str">
            <v>6221840509091633339</v>
          </cell>
          <cell r="L11" t="str">
            <v>连城县农村信用联社塘前信用社</v>
          </cell>
        </row>
        <row r="12">
          <cell r="A12" t="str">
            <v>6</v>
          </cell>
          <cell r="B12" t="str">
            <v>姚先权</v>
          </cell>
          <cell r="C12" t="str">
            <v>352627196411291116</v>
          </cell>
          <cell r="D12" t="str">
            <v>13459710836</v>
          </cell>
          <cell r="E12" t="str">
            <v>张地</v>
          </cell>
          <cell r="F12">
            <v>11.34</v>
          </cell>
        </row>
        <row r="12">
          <cell r="J12">
            <v>68.04</v>
          </cell>
          <cell r="K12" t="str">
            <v>6221840509091633164</v>
          </cell>
          <cell r="L12" t="str">
            <v>连城县农村信用联社塘前信用社</v>
          </cell>
        </row>
        <row r="13">
          <cell r="A13" t="str">
            <v>7</v>
          </cell>
          <cell r="B13" t="str">
            <v>姚水亮</v>
          </cell>
          <cell r="C13" t="str">
            <v>352627196202141111</v>
          </cell>
          <cell r="D13" t="str">
            <v>19805977560</v>
          </cell>
          <cell r="E13" t="str">
            <v>张地</v>
          </cell>
          <cell r="F13">
            <v>1.62</v>
          </cell>
        </row>
        <row r="13">
          <cell r="J13">
            <v>9.72</v>
          </cell>
          <cell r="K13" t="str">
            <v>6221840509091633289</v>
          </cell>
          <cell r="L13" t="str">
            <v>连城县农村信用联社塘前信用社</v>
          </cell>
        </row>
        <row r="14">
          <cell r="A14" t="str">
            <v>8</v>
          </cell>
          <cell r="B14" t="str">
            <v>姚先英</v>
          </cell>
          <cell r="C14" t="str">
            <v>352627196309231125</v>
          </cell>
          <cell r="D14" t="str">
            <v>15059949098</v>
          </cell>
          <cell r="E14" t="str">
            <v>张地</v>
          </cell>
          <cell r="F14">
            <v>2.07</v>
          </cell>
        </row>
        <row r="14">
          <cell r="J14">
            <v>12.42</v>
          </cell>
          <cell r="K14" t="str">
            <v>6221840509091633271</v>
          </cell>
          <cell r="L14" t="str">
            <v>连城县农村信用联社塘前信用社</v>
          </cell>
        </row>
        <row r="15">
          <cell r="A15" t="str">
            <v>9</v>
          </cell>
          <cell r="B15" t="str">
            <v>姚胜华</v>
          </cell>
          <cell r="C15" t="str">
            <v>352627197010091118</v>
          </cell>
          <cell r="D15" t="str">
            <v>13646932975</v>
          </cell>
          <cell r="E15" t="str">
            <v>张地</v>
          </cell>
          <cell r="F15">
            <v>6.48</v>
          </cell>
        </row>
        <row r="15">
          <cell r="J15">
            <v>38.88</v>
          </cell>
          <cell r="K15" t="str">
            <v>6221840509092283431</v>
          </cell>
          <cell r="L15" t="str">
            <v>连城县农村信用联社塘前信用社</v>
          </cell>
        </row>
        <row r="16">
          <cell r="A16" t="str">
            <v>10</v>
          </cell>
          <cell r="B16" t="str">
            <v>陈绍文</v>
          </cell>
          <cell r="C16" t="str">
            <v>35262719470208111X</v>
          </cell>
          <cell r="D16" t="str">
            <v>15059922024</v>
          </cell>
          <cell r="E16" t="str">
            <v>张地</v>
          </cell>
          <cell r="F16">
            <v>5.67</v>
          </cell>
        </row>
        <row r="16">
          <cell r="J16">
            <v>34.02</v>
          </cell>
          <cell r="K16" t="str">
            <v>6230361109023942831</v>
          </cell>
          <cell r="L16" t="str">
            <v>连城县农村信用联社塘前信用社</v>
          </cell>
        </row>
        <row r="17">
          <cell r="A17" t="str">
            <v>11</v>
          </cell>
          <cell r="B17" t="str">
            <v>姚水旺</v>
          </cell>
          <cell r="C17" t="str">
            <v>352627194401121114</v>
          </cell>
          <cell r="D17" t="str">
            <v>15960309049</v>
          </cell>
          <cell r="E17" t="str">
            <v>张地</v>
          </cell>
          <cell r="F17">
            <v>4.05</v>
          </cell>
        </row>
        <row r="17">
          <cell r="J17">
            <v>24.3</v>
          </cell>
          <cell r="K17" t="str">
            <v>9090824010100100027779</v>
          </cell>
          <cell r="L17" t="str">
            <v>连城县农村信用联社塘前信用社</v>
          </cell>
        </row>
        <row r="18">
          <cell r="A18" t="str">
            <v>12</v>
          </cell>
          <cell r="B18" t="str">
            <v>陈孔仁</v>
          </cell>
          <cell r="C18" t="str">
            <v>352627194010151113</v>
          </cell>
          <cell r="D18" t="str">
            <v>13459712576</v>
          </cell>
          <cell r="E18" t="str">
            <v>张地</v>
          </cell>
          <cell r="F18">
            <v>5.31</v>
          </cell>
        </row>
        <row r="18">
          <cell r="J18">
            <v>31.86</v>
          </cell>
          <cell r="K18" t="str">
            <v>6221840509091633305</v>
          </cell>
          <cell r="L18" t="str">
            <v>连城县农村信用联社塘前信用社</v>
          </cell>
        </row>
        <row r="19">
          <cell r="A19" t="str">
            <v>13</v>
          </cell>
          <cell r="B19" t="str">
            <v>姚先志</v>
          </cell>
          <cell r="C19" t="str">
            <v>352627197007011113</v>
          </cell>
          <cell r="D19" t="str">
            <v>13859507209</v>
          </cell>
          <cell r="E19" t="str">
            <v>张地</v>
          </cell>
          <cell r="F19">
            <v>1.62</v>
          </cell>
        </row>
        <row r="19">
          <cell r="J19">
            <v>9.72</v>
          </cell>
          <cell r="K19" t="str">
            <v>9090824010100100027788</v>
          </cell>
          <cell r="L19" t="str">
            <v>连城县农村信用联社塘前信用社</v>
          </cell>
        </row>
        <row r="20">
          <cell r="A20" t="str">
            <v>14</v>
          </cell>
          <cell r="B20" t="str">
            <v>姚水胜</v>
          </cell>
          <cell r="C20" t="str">
            <v>352627196411251114</v>
          </cell>
          <cell r="D20" t="str">
            <v>13850688329</v>
          </cell>
          <cell r="E20" t="str">
            <v>张地</v>
          </cell>
          <cell r="F20">
            <v>17.01</v>
          </cell>
        </row>
        <row r="20">
          <cell r="J20">
            <v>102.06</v>
          </cell>
          <cell r="K20" t="str">
            <v>6221840509091633156</v>
          </cell>
          <cell r="L20" t="str">
            <v>连城县农村信用联社塘前信用社</v>
          </cell>
        </row>
        <row r="21">
          <cell r="A21" t="str">
            <v>15</v>
          </cell>
          <cell r="B21" t="str">
            <v>姚胜桃</v>
          </cell>
          <cell r="C21" t="str">
            <v>352627198111031119</v>
          </cell>
          <cell r="D21" t="str">
            <v>13685968548</v>
          </cell>
          <cell r="E21" t="str">
            <v>张地</v>
          </cell>
          <cell r="F21">
            <v>1.62</v>
          </cell>
        </row>
        <row r="21">
          <cell r="J21">
            <v>9.72</v>
          </cell>
          <cell r="K21" t="str">
            <v>6221840509091633099</v>
          </cell>
          <cell r="L21" t="str">
            <v>连城县农村信用联社塘前信用社</v>
          </cell>
        </row>
        <row r="22">
          <cell r="A22" t="str">
            <v>16</v>
          </cell>
          <cell r="B22" t="str">
            <v>姚雪辉</v>
          </cell>
          <cell r="C22" t="str">
            <v>352627197111261112</v>
          </cell>
          <cell r="D22" t="str">
            <v>13507542703</v>
          </cell>
          <cell r="E22" t="str">
            <v>张地</v>
          </cell>
          <cell r="F22">
            <v>1.62</v>
          </cell>
        </row>
        <row r="22">
          <cell r="J22">
            <v>9.72</v>
          </cell>
          <cell r="K22" t="str">
            <v>9090824010100100027797</v>
          </cell>
          <cell r="L22" t="str">
            <v>连城县农村信用联社塘前信用社</v>
          </cell>
        </row>
        <row r="23">
          <cell r="A23" t="str">
            <v>17</v>
          </cell>
          <cell r="B23" t="str">
            <v>姚雪其</v>
          </cell>
          <cell r="C23" t="str">
            <v>352627196504171113</v>
          </cell>
          <cell r="D23" t="str">
            <v>13507525087</v>
          </cell>
          <cell r="E23" t="str">
            <v>张地</v>
          </cell>
          <cell r="F23">
            <v>1.62</v>
          </cell>
        </row>
        <row r="23">
          <cell r="J23">
            <v>9.72</v>
          </cell>
          <cell r="K23" t="str">
            <v>6221840509091633248</v>
          </cell>
          <cell r="L23" t="str">
            <v>连城县农村信用联社塘前信用社</v>
          </cell>
        </row>
        <row r="24">
          <cell r="A24" t="str">
            <v>18</v>
          </cell>
          <cell r="B24" t="str">
            <v>张孜清</v>
          </cell>
          <cell r="C24" t="str">
            <v>35262719540616111X</v>
          </cell>
          <cell r="D24" t="str">
            <v>15160660754</v>
          </cell>
          <cell r="E24" t="str">
            <v>张地</v>
          </cell>
          <cell r="F24">
            <v>4.86</v>
          </cell>
        </row>
        <row r="24">
          <cell r="J24">
            <v>29.16</v>
          </cell>
          <cell r="K24" t="str">
            <v>6221840509091633222</v>
          </cell>
          <cell r="L24" t="str">
            <v>连城县农村信用联社塘前信用社</v>
          </cell>
        </row>
        <row r="25">
          <cell r="A25" t="str">
            <v>19</v>
          </cell>
          <cell r="B25" t="str">
            <v>陈绍生</v>
          </cell>
          <cell r="C25" t="str">
            <v>352627196811061117</v>
          </cell>
          <cell r="D25" t="str">
            <v>13600958485</v>
          </cell>
          <cell r="E25" t="str">
            <v>张地</v>
          </cell>
          <cell r="F25">
            <v>1.62</v>
          </cell>
        </row>
        <row r="25">
          <cell r="J25">
            <v>9.72</v>
          </cell>
          <cell r="K25" t="str">
            <v>6230361109068575066</v>
          </cell>
          <cell r="L25" t="str">
            <v>连城县农村信用联社塘前信用社</v>
          </cell>
        </row>
        <row r="26">
          <cell r="A26" t="str">
            <v>20</v>
          </cell>
          <cell r="B26" t="str">
            <v>姚水福</v>
          </cell>
          <cell r="C26" t="str">
            <v>352627196403031111</v>
          </cell>
          <cell r="D26" t="str">
            <v>13860274026</v>
          </cell>
          <cell r="E26" t="str">
            <v>张地</v>
          </cell>
          <cell r="F26">
            <v>4.05</v>
          </cell>
        </row>
        <row r="26">
          <cell r="J26">
            <v>24.3</v>
          </cell>
          <cell r="K26" t="str">
            <v>6221840509091633214</v>
          </cell>
          <cell r="L26" t="str">
            <v>连城县农村信用联社塘前信用社</v>
          </cell>
        </row>
        <row r="27">
          <cell r="A27" t="str">
            <v>21</v>
          </cell>
          <cell r="B27" t="str">
            <v>陈绍发</v>
          </cell>
          <cell r="C27" t="str">
            <v>352627198112031110</v>
          </cell>
          <cell r="D27" t="str">
            <v>13358362271</v>
          </cell>
          <cell r="E27" t="str">
            <v>张地</v>
          </cell>
          <cell r="F27">
            <v>1.62</v>
          </cell>
        </row>
        <row r="27">
          <cell r="J27">
            <v>9.72</v>
          </cell>
          <cell r="K27" t="str">
            <v>6221840509091633024</v>
          </cell>
          <cell r="L27" t="str">
            <v>连城县农村信用联社塘前信用社</v>
          </cell>
        </row>
        <row r="28">
          <cell r="A28" t="str">
            <v>22</v>
          </cell>
          <cell r="B28" t="str">
            <v>叶香清</v>
          </cell>
          <cell r="C28" t="str">
            <v>352627195608151120</v>
          </cell>
          <cell r="D28">
            <v>13685957497</v>
          </cell>
          <cell r="E28" t="str">
            <v>张地</v>
          </cell>
          <cell r="F28">
            <v>4.05</v>
          </cell>
        </row>
        <row r="28">
          <cell r="J28">
            <v>24.3</v>
          </cell>
          <cell r="K28" t="str">
            <v>9090824010100100026967</v>
          </cell>
          <cell r="L28" t="str">
            <v>连城县农村信用联社塘前信用社</v>
          </cell>
        </row>
        <row r="29">
          <cell r="A29" t="str">
            <v>23</v>
          </cell>
          <cell r="B29" t="str">
            <v>巫运福</v>
          </cell>
          <cell r="C29" t="str">
            <v>350825198203271116</v>
          </cell>
          <cell r="D29" t="str">
            <v>13859562959</v>
          </cell>
          <cell r="E29" t="str">
            <v>张地</v>
          </cell>
          <cell r="F29">
            <v>4.86</v>
          </cell>
        </row>
        <row r="29">
          <cell r="J29">
            <v>29.16</v>
          </cell>
          <cell r="K29" t="str">
            <v>6221840509091633479</v>
          </cell>
          <cell r="L29" t="str">
            <v>连城县农村信用联社塘前信用社</v>
          </cell>
        </row>
        <row r="30">
          <cell r="A30" t="str">
            <v>24</v>
          </cell>
          <cell r="B30" t="str">
            <v>巫恒庆</v>
          </cell>
          <cell r="C30" t="str">
            <v>352627196201021118</v>
          </cell>
          <cell r="D30" t="str">
            <v>13959021069</v>
          </cell>
          <cell r="E30" t="str">
            <v>张地</v>
          </cell>
          <cell r="F30">
            <v>8.1</v>
          </cell>
        </row>
        <row r="30">
          <cell r="J30">
            <v>48.6</v>
          </cell>
          <cell r="K30" t="str">
            <v>6221840509091633610</v>
          </cell>
          <cell r="L30" t="str">
            <v>连城县农村信用联社塘前信用社</v>
          </cell>
        </row>
        <row r="31">
          <cell r="A31" t="str">
            <v>25</v>
          </cell>
          <cell r="B31" t="str">
            <v>巫运志</v>
          </cell>
          <cell r="C31" t="str">
            <v>352627195809201112</v>
          </cell>
          <cell r="D31" t="str">
            <v>13685977573</v>
          </cell>
          <cell r="E31" t="str">
            <v>张地</v>
          </cell>
          <cell r="F31">
            <v>4.86</v>
          </cell>
        </row>
        <row r="31">
          <cell r="J31">
            <v>29.16</v>
          </cell>
          <cell r="K31" t="str">
            <v>6221840509091633602</v>
          </cell>
          <cell r="L31" t="str">
            <v>连城县农村信用联社塘前信用社</v>
          </cell>
        </row>
        <row r="32">
          <cell r="A32" t="str">
            <v>26</v>
          </cell>
          <cell r="B32" t="str">
            <v>巫雪春</v>
          </cell>
          <cell r="C32" t="str">
            <v>352627196812181110</v>
          </cell>
          <cell r="D32" t="str">
            <v>15960925091</v>
          </cell>
          <cell r="E32" t="str">
            <v>张地</v>
          </cell>
          <cell r="F32">
            <v>1.62</v>
          </cell>
        </row>
        <row r="32">
          <cell r="J32">
            <v>9.72</v>
          </cell>
          <cell r="K32" t="str">
            <v>6221840509092283498</v>
          </cell>
          <cell r="L32" t="str">
            <v>连城县农村信用联社塘前信用社</v>
          </cell>
        </row>
        <row r="33">
          <cell r="A33" t="str">
            <v>27</v>
          </cell>
          <cell r="B33" t="str">
            <v>巫有明</v>
          </cell>
          <cell r="C33" t="str">
            <v>352627197306131115</v>
          </cell>
          <cell r="D33" t="str">
            <v>15860120296</v>
          </cell>
          <cell r="E33" t="str">
            <v>张地</v>
          </cell>
          <cell r="F33">
            <v>4.86</v>
          </cell>
        </row>
        <row r="33">
          <cell r="J33">
            <v>29.16</v>
          </cell>
          <cell r="K33" t="str">
            <v>6221840509091633529</v>
          </cell>
          <cell r="L33" t="str">
            <v>连城县农村信用联社塘前信用社</v>
          </cell>
        </row>
        <row r="34">
          <cell r="A34" t="str">
            <v>28</v>
          </cell>
          <cell r="B34" t="str">
            <v>巫运文</v>
          </cell>
          <cell r="C34" t="str">
            <v>352627195508191117</v>
          </cell>
          <cell r="D34" t="str">
            <v>15960303253</v>
          </cell>
          <cell r="E34" t="str">
            <v>张地</v>
          </cell>
          <cell r="F34">
            <v>4.86</v>
          </cell>
        </row>
        <row r="34">
          <cell r="J34">
            <v>29.16</v>
          </cell>
          <cell r="K34" t="str">
            <v>6221840509091633586</v>
          </cell>
          <cell r="L34" t="str">
            <v>连城县农村信用联社塘前信用社</v>
          </cell>
        </row>
        <row r="35">
          <cell r="A35" t="str">
            <v>29</v>
          </cell>
          <cell r="B35" t="str">
            <v>巫钰华</v>
          </cell>
          <cell r="C35" t="str">
            <v>352627196205081118</v>
          </cell>
          <cell r="D35" t="str">
            <v>18960895972</v>
          </cell>
          <cell r="E35" t="str">
            <v>张地</v>
          </cell>
          <cell r="F35">
            <v>1.62</v>
          </cell>
        </row>
        <row r="35">
          <cell r="J35">
            <v>9.72</v>
          </cell>
          <cell r="K35" t="str">
            <v>9090824010100100103838</v>
          </cell>
          <cell r="L35" t="str">
            <v>连城县农村信用联社塘前信用社</v>
          </cell>
        </row>
        <row r="36">
          <cell r="A36" t="str">
            <v>30</v>
          </cell>
          <cell r="B36" t="str">
            <v>巫主华</v>
          </cell>
          <cell r="C36" t="str">
            <v>352627196812171115</v>
          </cell>
          <cell r="D36" t="str">
            <v>13959085580</v>
          </cell>
          <cell r="E36" t="str">
            <v>张地</v>
          </cell>
          <cell r="F36">
            <v>1.62</v>
          </cell>
        </row>
        <row r="36">
          <cell r="J36">
            <v>9.72</v>
          </cell>
          <cell r="K36" t="str">
            <v>6221840509091633560</v>
          </cell>
          <cell r="L36" t="str">
            <v>连城县农村信用联社塘前信用社</v>
          </cell>
        </row>
        <row r="37">
          <cell r="A37" t="str">
            <v>31</v>
          </cell>
          <cell r="B37" t="str">
            <v>巫春华</v>
          </cell>
          <cell r="C37" t="str">
            <v>352627197202171112</v>
          </cell>
          <cell r="D37" t="str">
            <v>13559969442</v>
          </cell>
          <cell r="E37" t="str">
            <v>张地</v>
          </cell>
          <cell r="F37">
            <v>1.62</v>
          </cell>
        </row>
        <row r="37">
          <cell r="J37">
            <v>9.72</v>
          </cell>
          <cell r="K37" t="str">
            <v>6221840509092283514</v>
          </cell>
          <cell r="L37" t="str">
            <v>连城县农村信用联社塘前信用社</v>
          </cell>
        </row>
        <row r="38">
          <cell r="A38" t="str">
            <v>32</v>
          </cell>
          <cell r="B38" t="str">
            <v>陈金招</v>
          </cell>
          <cell r="C38" t="str">
            <v>	352627196607241129</v>
          </cell>
          <cell r="D38" t="str">
            <v>15159096157</v>
          </cell>
          <cell r="E38" t="str">
            <v>张地</v>
          </cell>
          <cell r="F38">
            <v>1.62</v>
          </cell>
        </row>
        <row r="38">
          <cell r="J38">
            <v>9.72</v>
          </cell>
          <cell r="K38" t="str">
            <v>	6221840509091633578</v>
          </cell>
          <cell r="L38" t="str">
            <v>连城县农村信用联社塘前信用社</v>
          </cell>
        </row>
        <row r="39">
          <cell r="A39" t="str">
            <v>33</v>
          </cell>
          <cell r="B39" t="str">
            <v>钟远明</v>
          </cell>
          <cell r="C39" t="str">
            <v>35262719770910113X</v>
          </cell>
          <cell r="D39" t="str">
            <v>13559978715</v>
          </cell>
          <cell r="E39" t="str">
            <v>张地</v>
          </cell>
          <cell r="F39">
            <v>4.05</v>
          </cell>
        </row>
        <row r="39">
          <cell r="J39">
            <v>24.3</v>
          </cell>
          <cell r="K39" t="str">
            <v>6221840509091633545</v>
          </cell>
          <cell r="L39" t="str">
            <v>连城县农村信用联社塘前信用社</v>
          </cell>
        </row>
        <row r="40">
          <cell r="A40" t="str">
            <v>34</v>
          </cell>
          <cell r="B40" t="str">
            <v>庹金枝</v>
          </cell>
          <cell r="C40" t="str">
            <v>429001197809222148</v>
          </cell>
          <cell r="D40" t="str">
            <v>15206011983</v>
          </cell>
          <cell r="E40" t="str">
            <v>张地</v>
          </cell>
          <cell r="F40">
            <v>1.62</v>
          </cell>
        </row>
        <row r="40">
          <cell r="J40">
            <v>9.72</v>
          </cell>
          <cell r="K40" t="str">
            <v>6230361109023942054</v>
          </cell>
          <cell r="L40" t="str">
            <v>连城县农村信用联社塘前信用社</v>
          </cell>
        </row>
        <row r="41">
          <cell r="A41" t="str">
            <v>35</v>
          </cell>
          <cell r="B41" t="str">
            <v>巫运海</v>
          </cell>
          <cell r="C41" t="str">
            <v>352627197909091116</v>
          </cell>
          <cell r="D41" t="str">
            <v>13809510203</v>
          </cell>
          <cell r="E41" t="str">
            <v>张地</v>
          </cell>
          <cell r="F41">
            <v>1.62</v>
          </cell>
        </row>
        <row r="41">
          <cell r="J41">
            <v>9.72</v>
          </cell>
          <cell r="K41" t="str">
            <v>6230361109010463338</v>
          </cell>
          <cell r="L41" t="str">
            <v>连城县农村信用联社塘前信用社</v>
          </cell>
        </row>
        <row r="42">
          <cell r="A42" t="str">
            <v>36</v>
          </cell>
          <cell r="B42" t="str">
            <v>张啟清</v>
          </cell>
          <cell r="C42" t="str">
            <v>35262719720917114X</v>
          </cell>
          <cell r="D42" t="str">
            <v>13507519667</v>
          </cell>
          <cell r="E42" t="str">
            <v>张地</v>
          </cell>
          <cell r="F42">
            <v>3.24</v>
          </cell>
        </row>
        <row r="42">
          <cell r="J42">
            <v>19.44</v>
          </cell>
          <cell r="K42" t="str">
            <v>6221840509091633537</v>
          </cell>
          <cell r="L42" t="str">
            <v>连城县农村信用联社塘前信用社</v>
          </cell>
        </row>
        <row r="43">
          <cell r="A43" t="str">
            <v>37</v>
          </cell>
          <cell r="B43" t="str">
            <v>林振武</v>
          </cell>
          <cell r="C43" t="str">
            <v>352627195705021117</v>
          </cell>
          <cell r="D43" t="str">
            <v>13459712576</v>
          </cell>
          <cell r="E43" t="str">
            <v>张地</v>
          </cell>
          <cell r="F43">
            <v>1.62</v>
          </cell>
        </row>
        <row r="43">
          <cell r="J43">
            <v>9.72</v>
          </cell>
          <cell r="K43" t="str">
            <v>6221840509091634113</v>
          </cell>
          <cell r="L43" t="str">
            <v>连城县农村信用联社塘前信用社</v>
          </cell>
        </row>
        <row r="44">
          <cell r="A44" t="str">
            <v>38</v>
          </cell>
          <cell r="B44" t="str">
            <v>巫洪元</v>
          </cell>
          <cell r="C44" t="str">
            <v>352627196807291112</v>
          </cell>
          <cell r="D44" t="str">
            <v>13959017790</v>
          </cell>
          <cell r="E44" t="str">
            <v>张地</v>
          </cell>
          <cell r="F44">
            <v>4.86</v>
          </cell>
        </row>
        <row r="44">
          <cell r="J44">
            <v>29.16</v>
          </cell>
          <cell r="K44" t="str">
            <v>6221840509091634121</v>
          </cell>
          <cell r="L44" t="str">
            <v>连城县农村信用联社塘前信用社</v>
          </cell>
        </row>
        <row r="45">
          <cell r="A45" t="str">
            <v>39</v>
          </cell>
          <cell r="B45" t="str">
            <v>巫恒德</v>
          </cell>
          <cell r="C45" t="str">
            <v>352627196509161117</v>
          </cell>
          <cell r="D45" t="str">
            <v>13656920649</v>
          </cell>
          <cell r="E45" t="str">
            <v>张地</v>
          </cell>
          <cell r="F45">
            <v>5.67</v>
          </cell>
        </row>
        <row r="45">
          <cell r="J45">
            <v>34.02</v>
          </cell>
          <cell r="K45" t="str">
            <v>6221840509091634006</v>
          </cell>
          <cell r="L45" t="str">
            <v>连城县农村信用联社塘前信用社</v>
          </cell>
        </row>
        <row r="46">
          <cell r="A46" t="str">
            <v>40</v>
          </cell>
          <cell r="B46" t="str">
            <v>罗余发</v>
          </cell>
          <cell r="C46" t="str">
            <v>352627195007271119</v>
          </cell>
          <cell r="D46" t="str">
            <v>13859536649</v>
          </cell>
          <cell r="E46" t="str">
            <v>张地</v>
          </cell>
          <cell r="F46">
            <v>5.67</v>
          </cell>
        </row>
        <row r="46">
          <cell r="J46">
            <v>34.02</v>
          </cell>
          <cell r="K46" t="str">
            <v>6221840509091634386</v>
          </cell>
          <cell r="L46" t="str">
            <v>连城县农村信用联社塘前信用社</v>
          </cell>
        </row>
        <row r="47">
          <cell r="A47" t="str">
            <v>41</v>
          </cell>
          <cell r="B47" t="str">
            <v>巫洪澎</v>
          </cell>
          <cell r="C47" t="str">
            <v>350825198305251116</v>
          </cell>
          <cell r="D47">
            <v>18959069132</v>
          </cell>
          <cell r="E47" t="str">
            <v>张地</v>
          </cell>
          <cell r="F47">
            <v>4.05</v>
          </cell>
        </row>
        <row r="47">
          <cell r="J47">
            <v>24.3</v>
          </cell>
          <cell r="K47" t="str">
            <v>6230361109068383560</v>
          </cell>
          <cell r="L47" t="str">
            <v>连城县农村信用联社塘前信用社</v>
          </cell>
        </row>
        <row r="48">
          <cell r="A48" t="str">
            <v>42</v>
          </cell>
          <cell r="B48" t="str">
            <v>巫坤生</v>
          </cell>
          <cell r="C48" t="str">
            <v>352627196811291190</v>
          </cell>
          <cell r="D48" t="str">
            <v>13950808745</v>
          </cell>
          <cell r="E48" t="str">
            <v>张地</v>
          </cell>
          <cell r="F48">
            <v>5.67</v>
          </cell>
        </row>
        <row r="48">
          <cell r="J48">
            <v>34.02</v>
          </cell>
          <cell r="K48" t="str">
            <v>6221840509091634295</v>
          </cell>
          <cell r="L48" t="str">
            <v>连城县农村信用联社塘前信用社</v>
          </cell>
        </row>
        <row r="49">
          <cell r="A49" t="str">
            <v>43</v>
          </cell>
          <cell r="B49" t="str">
            <v>巫锦发</v>
          </cell>
          <cell r="C49" t="str">
            <v>352627196408021115</v>
          </cell>
          <cell r="D49" t="str">
            <v>15960308076</v>
          </cell>
          <cell r="E49" t="str">
            <v>张地</v>
          </cell>
          <cell r="F49">
            <v>4.05</v>
          </cell>
        </row>
        <row r="49">
          <cell r="J49">
            <v>24.3</v>
          </cell>
          <cell r="K49" t="str">
            <v>6221840509091634212</v>
          </cell>
          <cell r="L49" t="str">
            <v>连城县农村信用联社塘前信用社</v>
          </cell>
        </row>
        <row r="50">
          <cell r="A50" t="str">
            <v>44</v>
          </cell>
          <cell r="B50" t="str">
            <v>巫洪德</v>
          </cell>
          <cell r="C50" t="str">
            <v>352627195408251119</v>
          </cell>
          <cell r="D50" t="str">
            <v>18250117022</v>
          </cell>
          <cell r="E50" t="str">
            <v>张地</v>
          </cell>
          <cell r="F50">
            <v>1.62</v>
          </cell>
        </row>
        <row r="50">
          <cell r="J50">
            <v>9.72</v>
          </cell>
          <cell r="K50" t="str">
            <v>6221840509091634220</v>
          </cell>
          <cell r="L50" t="str">
            <v>连城县农村信用联社塘前信用社</v>
          </cell>
        </row>
        <row r="51">
          <cell r="A51" t="str">
            <v>45</v>
          </cell>
          <cell r="B51" t="str">
            <v>巫坤林</v>
          </cell>
          <cell r="C51" t="str">
            <v>352627197402161138</v>
          </cell>
          <cell r="D51" t="str">
            <v>13850643950</v>
          </cell>
          <cell r="E51" t="str">
            <v>张地</v>
          </cell>
          <cell r="F51">
            <v>10.53</v>
          </cell>
        </row>
        <row r="51">
          <cell r="J51">
            <v>63.18</v>
          </cell>
          <cell r="K51" t="str">
            <v>6221840509091633867</v>
          </cell>
          <cell r="L51" t="str">
            <v>连城县农村信用联社塘前信用社</v>
          </cell>
        </row>
        <row r="52">
          <cell r="A52" t="str">
            <v>46</v>
          </cell>
          <cell r="B52" t="str">
            <v>巫松树</v>
          </cell>
          <cell r="C52" t="str">
            <v>352627195610221116</v>
          </cell>
          <cell r="D52" t="str">
            <v>18159451686</v>
          </cell>
          <cell r="E52" t="str">
            <v>张地</v>
          </cell>
          <cell r="F52">
            <v>6.48</v>
          </cell>
        </row>
        <row r="52">
          <cell r="J52">
            <v>38.88</v>
          </cell>
          <cell r="K52" t="str">
            <v>6221840509091633974</v>
          </cell>
          <cell r="L52" t="str">
            <v>连城县农村信用联社塘前信用社</v>
          </cell>
        </row>
        <row r="53">
          <cell r="A53" t="str">
            <v>47</v>
          </cell>
          <cell r="B53" t="str">
            <v>巫荣华</v>
          </cell>
          <cell r="C53" t="str">
            <v>352627196307131112</v>
          </cell>
          <cell r="D53" t="str">
            <v>15880377841</v>
          </cell>
          <cell r="E53" t="str">
            <v>张地</v>
          </cell>
          <cell r="F53">
            <v>4.86</v>
          </cell>
        </row>
        <row r="53">
          <cell r="J53">
            <v>29.16</v>
          </cell>
          <cell r="K53" t="str">
            <v>6221840509091634154</v>
          </cell>
          <cell r="L53" t="str">
            <v>连城县农村信用联社塘前信用社</v>
          </cell>
        </row>
        <row r="54">
          <cell r="A54" t="str">
            <v>48</v>
          </cell>
          <cell r="B54" t="str">
            <v>巫恒裕</v>
          </cell>
          <cell r="C54" t="str">
            <v>352627196302171115</v>
          </cell>
          <cell r="D54" t="str">
            <v>13959065777</v>
          </cell>
          <cell r="E54" t="str">
            <v>张地</v>
          </cell>
          <cell r="F54">
            <v>6.93</v>
          </cell>
        </row>
        <row r="54">
          <cell r="J54">
            <v>41.58</v>
          </cell>
          <cell r="K54" t="str">
            <v>6221840509091633982</v>
          </cell>
          <cell r="L54" t="str">
            <v>连城县农村信用联社塘前信用社</v>
          </cell>
        </row>
        <row r="55">
          <cell r="A55" t="str">
            <v>49</v>
          </cell>
          <cell r="B55" t="str">
            <v>巫洪鑫</v>
          </cell>
          <cell r="C55" t="str">
            <v>352627196509131110</v>
          </cell>
          <cell r="D55" t="str">
            <v>13559974437</v>
          </cell>
          <cell r="E55" t="str">
            <v>张地</v>
          </cell>
          <cell r="F55">
            <v>12.6</v>
          </cell>
        </row>
        <row r="55">
          <cell r="J55">
            <v>75.6</v>
          </cell>
          <cell r="K55" t="str">
            <v>6230362509017084368</v>
          </cell>
          <cell r="L55" t="str">
            <v>连城县农村信用联社塘前信用社</v>
          </cell>
        </row>
        <row r="56">
          <cell r="A56" t="str">
            <v>50</v>
          </cell>
          <cell r="B56" t="str">
            <v>巫福生</v>
          </cell>
          <cell r="C56" t="str">
            <v>352627196609141113</v>
          </cell>
          <cell r="D56" t="str">
            <v>15959734648</v>
          </cell>
          <cell r="E56" t="str">
            <v>张地</v>
          </cell>
          <cell r="F56">
            <v>4.5</v>
          </cell>
        </row>
        <row r="56">
          <cell r="J56">
            <v>27</v>
          </cell>
          <cell r="K56" t="str">
            <v>6221840509092283662</v>
          </cell>
          <cell r="L56" t="str">
            <v>连城县农村信用联社塘前信用社</v>
          </cell>
        </row>
        <row r="57">
          <cell r="A57" t="str">
            <v>51</v>
          </cell>
          <cell r="B57" t="str">
            <v>巫松生</v>
          </cell>
          <cell r="C57" t="str">
            <v>352627196303031114</v>
          </cell>
          <cell r="D57" t="str">
            <v>18859029325</v>
          </cell>
          <cell r="E57" t="str">
            <v>张地</v>
          </cell>
          <cell r="F57">
            <v>10.53</v>
          </cell>
        </row>
        <row r="57">
          <cell r="J57">
            <v>63.18</v>
          </cell>
          <cell r="K57" t="str">
            <v>6221840509091633990</v>
          </cell>
          <cell r="L57" t="str">
            <v>连城县农村信用联社塘前信用社</v>
          </cell>
        </row>
        <row r="58">
          <cell r="A58" t="str">
            <v>52</v>
          </cell>
          <cell r="B58" t="str">
            <v>巫松林</v>
          </cell>
          <cell r="C58" t="str">
            <v>352627195701191119</v>
          </cell>
          <cell r="D58" t="str">
            <v>13685989347</v>
          </cell>
          <cell r="E58" t="str">
            <v>张地</v>
          </cell>
          <cell r="F58">
            <v>7.29</v>
          </cell>
        </row>
        <row r="58">
          <cell r="J58">
            <v>43.74</v>
          </cell>
          <cell r="K58" t="str">
            <v>6221840509092283613</v>
          </cell>
          <cell r="L58" t="str">
            <v>连城县农村信用联社塘前信用社</v>
          </cell>
        </row>
        <row r="59">
          <cell r="A59" t="str">
            <v>53</v>
          </cell>
          <cell r="B59" t="str">
            <v>巫运福</v>
          </cell>
          <cell r="C59" t="str">
            <v>352627195101201117</v>
          </cell>
          <cell r="D59" t="str">
            <v>13656920140</v>
          </cell>
          <cell r="E59" t="str">
            <v>张地</v>
          </cell>
          <cell r="F59">
            <v>5.67</v>
          </cell>
        </row>
        <row r="59">
          <cell r="J59">
            <v>34.02</v>
          </cell>
          <cell r="K59" t="str">
            <v>6221840509091634477</v>
          </cell>
          <cell r="L59" t="str">
            <v>连城县农村信用联社塘前信用社</v>
          </cell>
        </row>
        <row r="60">
          <cell r="A60" t="str">
            <v>54</v>
          </cell>
          <cell r="B60" t="str">
            <v>巫运保</v>
          </cell>
          <cell r="C60" t="str">
            <v>352627196507061112</v>
          </cell>
          <cell r="D60" t="str">
            <v>13646921795</v>
          </cell>
          <cell r="E60" t="str">
            <v>张地</v>
          </cell>
          <cell r="F60">
            <v>3.24</v>
          </cell>
        </row>
        <row r="60">
          <cell r="J60">
            <v>19.44</v>
          </cell>
          <cell r="K60" t="str">
            <v>6221840509062612403</v>
          </cell>
          <cell r="L60" t="str">
            <v>连城县农村信用联社塘前信用社</v>
          </cell>
        </row>
        <row r="61">
          <cell r="A61" t="str">
            <v>55</v>
          </cell>
          <cell r="B61" t="str">
            <v>林继仁</v>
          </cell>
          <cell r="C61" t="str">
            <v>352627196611021110</v>
          </cell>
          <cell r="D61" t="str">
            <v>13859562587</v>
          </cell>
          <cell r="E61" t="str">
            <v>张地</v>
          </cell>
          <cell r="F61">
            <v>11.34</v>
          </cell>
        </row>
        <row r="61">
          <cell r="J61">
            <v>68.04</v>
          </cell>
          <cell r="K61" t="str">
            <v>6221840509091634204</v>
          </cell>
          <cell r="L61" t="str">
            <v>连城县农村信用联社塘前信用社</v>
          </cell>
        </row>
        <row r="62">
          <cell r="A62" t="str">
            <v>56</v>
          </cell>
          <cell r="B62" t="str">
            <v>巫恒富</v>
          </cell>
          <cell r="C62" t="str">
            <v>352627197508041118</v>
          </cell>
          <cell r="D62" t="str">
            <v>15860184745</v>
          </cell>
          <cell r="E62" t="str">
            <v>张地</v>
          </cell>
          <cell r="F62">
            <v>4.86</v>
          </cell>
        </row>
        <row r="62">
          <cell r="J62">
            <v>29.16</v>
          </cell>
          <cell r="K62" t="str">
            <v>6221840509091633933</v>
          </cell>
          <cell r="L62" t="str">
            <v>连城县农村信用联社塘前信用社</v>
          </cell>
        </row>
        <row r="63">
          <cell r="A63" t="str">
            <v>57</v>
          </cell>
          <cell r="B63" t="str">
            <v>巫桂生</v>
          </cell>
          <cell r="C63" t="str">
            <v>352627195708101112</v>
          </cell>
          <cell r="D63" t="str">
            <v>13950808745</v>
          </cell>
          <cell r="E63" t="str">
            <v>张地</v>
          </cell>
          <cell r="F63">
            <v>4.86</v>
          </cell>
        </row>
        <row r="63">
          <cell r="J63">
            <v>29.16</v>
          </cell>
          <cell r="K63" t="str">
            <v>6221840509091634238</v>
          </cell>
          <cell r="L63" t="str">
            <v>连城县农村信用联社塘前信用社</v>
          </cell>
        </row>
        <row r="64">
          <cell r="A64" t="str">
            <v>58</v>
          </cell>
          <cell r="B64" t="str">
            <v>巫运坤</v>
          </cell>
          <cell r="C64" t="str">
            <v>352627197510122216</v>
          </cell>
          <cell r="D64" t="str">
            <v>15860171867</v>
          </cell>
          <cell r="E64" t="str">
            <v>张地</v>
          </cell>
          <cell r="F64">
            <v>1.62</v>
          </cell>
        </row>
        <row r="64">
          <cell r="J64">
            <v>9.72</v>
          </cell>
          <cell r="K64" t="str">
            <v>6230361109130471039</v>
          </cell>
          <cell r="L64" t="str">
            <v>连城县农村信用联社塘前信用社</v>
          </cell>
        </row>
        <row r="65">
          <cell r="A65" t="str">
            <v>59</v>
          </cell>
          <cell r="B65" t="str">
            <v>巫赵仁</v>
          </cell>
          <cell r="C65" t="str">
            <v>35262719680125111X</v>
          </cell>
          <cell r="D65" t="str">
            <v>13616904249</v>
          </cell>
          <cell r="E65" t="str">
            <v>张地</v>
          </cell>
          <cell r="F65">
            <v>4.05</v>
          </cell>
        </row>
        <row r="65">
          <cell r="J65">
            <v>24.3</v>
          </cell>
          <cell r="K65" t="str">
            <v>6221840509091634287</v>
          </cell>
          <cell r="L65" t="str">
            <v>连城县农村信用联社塘前信用社</v>
          </cell>
        </row>
        <row r="66">
          <cell r="A66" t="str">
            <v>60</v>
          </cell>
          <cell r="B66" t="str">
            <v>巫仁光</v>
          </cell>
          <cell r="C66" t="str">
            <v>352627195012021114</v>
          </cell>
          <cell r="D66" t="str">
            <v>13860240468</v>
          </cell>
          <cell r="E66" t="str">
            <v>张地</v>
          </cell>
          <cell r="F66">
            <v>4.05</v>
          </cell>
        </row>
        <row r="66">
          <cell r="J66">
            <v>24.3</v>
          </cell>
          <cell r="K66" t="str">
            <v>9090824010100100027902</v>
          </cell>
          <cell r="L66" t="str">
            <v>连城县农村信用联社塘前信用社</v>
          </cell>
        </row>
        <row r="67">
          <cell r="A67" t="str">
            <v>61</v>
          </cell>
          <cell r="B67" t="str">
            <v>巫维书</v>
          </cell>
          <cell r="C67" t="str">
            <v>352627196804161195</v>
          </cell>
          <cell r="D67" t="str">
            <v>18505031799</v>
          </cell>
          <cell r="E67" t="str">
            <v>张地</v>
          </cell>
          <cell r="F67">
            <v>4.86</v>
          </cell>
        </row>
        <row r="67">
          <cell r="J67">
            <v>29.16</v>
          </cell>
          <cell r="K67" t="str">
            <v>6221840509091634048</v>
          </cell>
          <cell r="L67" t="str">
            <v>连城县农村信用联社塘前信用社</v>
          </cell>
        </row>
        <row r="68">
          <cell r="A68" t="str">
            <v>62</v>
          </cell>
          <cell r="B68" t="str">
            <v>巫佑生</v>
          </cell>
          <cell r="C68" t="str">
            <v>352627195507101116</v>
          </cell>
          <cell r="D68" t="str">
            <v>13646939257</v>
          </cell>
          <cell r="E68" t="str">
            <v>张地</v>
          </cell>
          <cell r="F68">
            <v>7.29</v>
          </cell>
        </row>
        <row r="68">
          <cell r="J68">
            <v>43.74</v>
          </cell>
          <cell r="K68" t="str">
            <v>6221840509091634055</v>
          </cell>
          <cell r="L68" t="str">
            <v>连城县农村信用联社塘前信用社</v>
          </cell>
        </row>
        <row r="69">
          <cell r="A69" t="str">
            <v>63</v>
          </cell>
          <cell r="B69" t="str">
            <v>林柏发</v>
          </cell>
          <cell r="C69" t="str">
            <v>352627197408011130</v>
          </cell>
          <cell r="D69" t="str">
            <v>13459717645</v>
          </cell>
          <cell r="E69" t="str">
            <v>张地</v>
          </cell>
          <cell r="F69">
            <v>4.86</v>
          </cell>
        </row>
        <row r="69">
          <cell r="J69">
            <v>29.16</v>
          </cell>
          <cell r="K69" t="str">
            <v>6221840509091633925</v>
          </cell>
          <cell r="L69" t="str">
            <v>连城县农村信用联社塘前信用社</v>
          </cell>
        </row>
        <row r="70">
          <cell r="A70" t="str">
            <v>64</v>
          </cell>
          <cell r="B70" t="str">
            <v>林柏生</v>
          </cell>
          <cell r="C70" t="str">
            <v>352627196812141119</v>
          </cell>
          <cell r="D70" t="str">
            <v>15880622447</v>
          </cell>
          <cell r="E70" t="str">
            <v>张地</v>
          </cell>
          <cell r="F70">
            <v>4.05</v>
          </cell>
        </row>
        <row r="70">
          <cell r="J70">
            <v>24.3</v>
          </cell>
          <cell r="K70" t="str">
            <v>6221840509091633966</v>
          </cell>
          <cell r="L70" t="str">
            <v>连城县农村信用联社塘前信用社</v>
          </cell>
        </row>
        <row r="71">
          <cell r="A71" t="str">
            <v>65</v>
          </cell>
          <cell r="B71" t="str">
            <v>张兴才</v>
          </cell>
          <cell r="C71" t="str">
            <v>352129196812103038</v>
          </cell>
          <cell r="D71" t="str">
            <v>13646937641</v>
          </cell>
          <cell r="E71" t="str">
            <v>张地</v>
          </cell>
          <cell r="F71">
            <v>9.72</v>
          </cell>
        </row>
        <row r="71">
          <cell r="J71">
            <v>58.32</v>
          </cell>
          <cell r="K71" t="str">
            <v>6230362509017084343</v>
          </cell>
          <cell r="L71" t="str">
            <v>连城县农村信用联社塘前信用社</v>
          </cell>
        </row>
        <row r="72">
          <cell r="A72" t="str">
            <v>66</v>
          </cell>
          <cell r="B72" t="str">
            <v>黄忠生</v>
          </cell>
          <cell r="C72" t="str">
            <v>352627195305091116</v>
          </cell>
          <cell r="D72" t="str">
            <v>13365089601</v>
          </cell>
          <cell r="E72" t="str">
            <v>张地</v>
          </cell>
          <cell r="F72">
            <v>8.1</v>
          </cell>
        </row>
        <row r="72">
          <cell r="J72">
            <v>48.6</v>
          </cell>
          <cell r="K72" t="str">
            <v>6221840509091633842</v>
          </cell>
          <cell r="L72" t="str">
            <v>连城县农村信用联社塘前信用社</v>
          </cell>
        </row>
        <row r="73">
          <cell r="A73" t="str">
            <v>67</v>
          </cell>
          <cell r="B73" t="str">
            <v>杨欣洋</v>
          </cell>
          <cell r="C73" t="str">
            <v>350825199403291116</v>
          </cell>
          <cell r="D73" t="str">
            <v>15396181685</v>
          </cell>
          <cell r="E73" t="str">
            <v>张地</v>
          </cell>
          <cell r="F73">
            <v>1.62</v>
          </cell>
        </row>
        <row r="73">
          <cell r="J73">
            <v>9.72</v>
          </cell>
          <cell r="K73" t="str">
            <v>6230361101126972401</v>
          </cell>
          <cell r="L73" t="str">
            <v>连城县农村信用联社塘前信用社</v>
          </cell>
        </row>
        <row r="74">
          <cell r="A74" t="str">
            <v>68</v>
          </cell>
          <cell r="B74" t="str">
            <v>巫运玉</v>
          </cell>
          <cell r="C74" t="str">
            <v>352627195706121128</v>
          </cell>
          <cell r="D74" t="str">
            <v>13950822575</v>
          </cell>
          <cell r="E74" t="str">
            <v>张地</v>
          </cell>
          <cell r="F74">
            <v>2.43</v>
          </cell>
        </row>
        <row r="74">
          <cell r="J74">
            <v>14.58</v>
          </cell>
          <cell r="K74" t="str">
            <v>6221840509091634147</v>
          </cell>
          <cell r="L74" t="str">
            <v>连城县农村信用联社塘前信用社</v>
          </cell>
        </row>
        <row r="75">
          <cell r="A75" t="str">
            <v>69</v>
          </cell>
          <cell r="B75" t="str">
            <v>李三金</v>
          </cell>
          <cell r="C75" t="str">
            <v>352627196205171121</v>
          </cell>
          <cell r="D75" t="str">
            <v>13959453616</v>
          </cell>
          <cell r="E75" t="str">
            <v>张地</v>
          </cell>
          <cell r="F75">
            <v>1.62</v>
          </cell>
        </row>
        <row r="75">
          <cell r="J75">
            <v>9.72</v>
          </cell>
          <cell r="K75" t="str">
            <v>6221840509091634014</v>
          </cell>
          <cell r="L75" t="str">
            <v>连城县农村信用联社塘前信用社</v>
          </cell>
        </row>
        <row r="76">
          <cell r="A76" t="str">
            <v>70</v>
          </cell>
          <cell r="B76" t="str">
            <v>巫桂彪</v>
          </cell>
          <cell r="C76" t="str">
            <v>350825198301171119</v>
          </cell>
          <cell r="D76" t="str">
            <v>13859570341</v>
          </cell>
          <cell r="E76" t="str">
            <v>张地</v>
          </cell>
          <cell r="F76">
            <v>2.43</v>
          </cell>
        </row>
        <row r="76">
          <cell r="J76">
            <v>14.58</v>
          </cell>
          <cell r="K76" t="str">
            <v>6230361109003214953</v>
          </cell>
          <cell r="L76" t="str">
            <v>连城县农村信用联社塘前信用社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view="pageBreakPreview" zoomScaleNormal="100" topLeftCell="A53" workbookViewId="0">
      <selection activeCell="J82" sqref="J82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[6]签字版本!C4</f>
        <v>连城县塘前乡张地村民委员会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[6]签字版本!C5</f>
        <v>连城县塘前乡张地村民委员会陈绍仁、姚胜锋等70户</v>
      </c>
      <c r="D5" s="20"/>
      <c r="E5" s="20"/>
      <c r="F5" s="20"/>
      <c r="G5" s="19" t="str">
        <f>[6]签字版本!G5</f>
        <v>单位保额1000元</v>
      </c>
      <c r="H5" s="19" t="str">
        <f>[6]签字版本!I5</f>
        <v>保险费率  3.0%</v>
      </c>
      <c r="I5" s="19"/>
      <c r="J5" s="28" t="str">
        <f>[6]签字版本!K5</f>
        <v>单位保费： 30  元</v>
      </c>
      <c r="K5" s="29" t="str">
        <f>[6]签字版本!L5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[6]签字版本!A7</f>
        <v>1</v>
      </c>
      <c r="B7" s="24" t="str">
        <f>[6]签字版本!B7</f>
        <v>陈绍仁</v>
      </c>
      <c r="C7" s="24" t="str">
        <f>SUBSTITUTE([6]签字版本!C7,MID([6]签字版本!C7,7,8),"********")</f>
        <v>352627********1112</v>
      </c>
      <c r="D7" s="25" t="str">
        <f>SUBSTITUTE([6]签字版本!D7,MID([6]签字版本!D7,4,4),"****")</f>
        <v>136****6202</v>
      </c>
      <c r="E7" s="24" t="str">
        <f>[6]签字版本!E7</f>
        <v>张地</v>
      </c>
      <c r="F7" s="26">
        <f>[6]签字版本!F7</f>
        <v>6.93</v>
      </c>
      <c r="G7" s="26">
        <f t="shared" ref="G7:G70" si="0">F7</f>
        <v>6.93</v>
      </c>
      <c r="H7" s="26">
        <f t="shared" ref="H7:H70" si="1">G7*30</f>
        <v>207.9</v>
      </c>
      <c r="I7" s="26">
        <f>[6]签字版本!J7</f>
        <v>41.58</v>
      </c>
      <c r="J7" s="25" t="str">
        <f>SUBSTITUTE([6]签字版本!K7,MID([6]签字版本!K7,9,7),"*******")</f>
        <v>62218405*******3263</v>
      </c>
      <c r="K7" s="24" t="str">
        <f>[6]签字版本!L7</f>
        <v>连城县农村信用联社塘前信用社</v>
      </c>
    </row>
    <row r="8" s="2" customFormat="1" ht="18.6" customHeight="1" spans="1:11">
      <c r="A8" s="24" t="str">
        <f>[6]签字版本!A8</f>
        <v>2</v>
      </c>
      <c r="B8" s="24" t="str">
        <f>[6]签字版本!B8</f>
        <v>姚胜锋</v>
      </c>
      <c r="C8" s="24" t="str">
        <f>SUBSTITUTE([6]签字版本!C8,MID([6]签字版本!C8,7,8),"********")</f>
        <v>352627********1117</v>
      </c>
      <c r="D8" s="25" t="str">
        <f>SUBSTITUTE([6]签字版本!D8,MID([6]签字版本!D8,4,4),"****")</f>
        <v>159****2270</v>
      </c>
      <c r="E8" s="24" t="str">
        <f>[6]签字版本!E8</f>
        <v>张地</v>
      </c>
      <c r="F8" s="26">
        <f>[6]签字版本!F8</f>
        <v>1.62</v>
      </c>
      <c r="G8" s="26">
        <f t="shared" si="0"/>
        <v>1.62</v>
      </c>
      <c r="H8" s="26">
        <f t="shared" si="1"/>
        <v>48.6</v>
      </c>
      <c r="I8" s="26">
        <f>[6]签字版本!J8</f>
        <v>9.72</v>
      </c>
      <c r="J8" s="25" t="str">
        <f>SUBSTITUTE([6]签字版本!K8,MID([6]签字版本!K8,9,7),"*******")</f>
        <v>62218405*******3107</v>
      </c>
      <c r="K8" s="24" t="str">
        <f>[6]签字版本!L8</f>
        <v>连城县农村信用联社塘前信用社</v>
      </c>
    </row>
    <row r="9" s="2" customFormat="1" ht="18.6" customHeight="1" spans="1:11">
      <c r="A9" s="24" t="str">
        <f>[6]签字版本!A9</f>
        <v>3</v>
      </c>
      <c r="B9" s="24" t="str">
        <f>[6]签字版本!B9</f>
        <v>姚水德</v>
      </c>
      <c r="C9" s="24" t="str">
        <f>SUBSTITUTE([6]签字版本!C9,MID([6]签字版本!C9,7,8),"********")</f>
        <v>352627********1119</v>
      </c>
      <c r="D9" s="25" t="str">
        <f>SUBSTITUTE([6]签字版本!D9,MID([6]签字版本!D9,4,4),"****")</f>
        <v>157****3296</v>
      </c>
      <c r="E9" s="24" t="str">
        <f>[6]签字版本!E9</f>
        <v>张地</v>
      </c>
      <c r="F9" s="26">
        <f>[6]签字版本!F9</f>
        <v>7.29</v>
      </c>
      <c r="G9" s="26">
        <f t="shared" si="0"/>
        <v>7.29</v>
      </c>
      <c r="H9" s="26">
        <f t="shared" si="1"/>
        <v>218.7</v>
      </c>
      <c r="I9" s="26">
        <f>[6]签字版本!J9</f>
        <v>43.74</v>
      </c>
      <c r="J9" s="25" t="str">
        <f>SUBSTITUTE([6]签字版本!K9,MID([6]签字版本!K9,9,7),"*******")</f>
        <v>62218405*******3131</v>
      </c>
      <c r="K9" s="24" t="str">
        <f>[6]签字版本!L9</f>
        <v>连城县农村信用联社塘前信用社</v>
      </c>
    </row>
    <row r="10" spans="1:11">
      <c r="A10" s="24" t="str">
        <f>[6]签字版本!A10</f>
        <v>4</v>
      </c>
      <c r="B10" s="24" t="str">
        <f>[6]签字版本!B10</f>
        <v>张家其</v>
      </c>
      <c r="C10" s="24" t="str">
        <f>SUBSTITUTE([6]签字版本!C10,MID([6]签字版本!C10,7,8),"********")</f>
        <v>352627********111X</v>
      </c>
      <c r="D10" s="25" t="str">
        <f>SUBSTITUTE([6]签字版本!D10,MID([6]签字版本!D10,4,4),"****")</f>
        <v>150****5046</v>
      </c>
      <c r="E10" s="24" t="str">
        <f>[6]签字版本!E10</f>
        <v>张地</v>
      </c>
      <c r="F10" s="26">
        <f>[6]签字版本!F10</f>
        <v>1.62</v>
      </c>
      <c r="G10" s="26">
        <f t="shared" si="0"/>
        <v>1.62</v>
      </c>
      <c r="H10" s="26">
        <f t="shared" si="1"/>
        <v>48.6</v>
      </c>
      <c r="I10" s="26">
        <f>[6]签字版本!J10</f>
        <v>9.72</v>
      </c>
      <c r="J10" s="25" t="str">
        <f>SUBSTITUTE([6]签字版本!K10,MID([6]签字版本!K10,9,7),"*******")</f>
        <v>62218405*******3230</v>
      </c>
      <c r="K10" s="24" t="str">
        <f>[6]签字版本!L10</f>
        <v>连城县农村信用联社塘前信用社</v>
      </c>
    </row>
    <row r="11" spans="1:11">
      <c r="A11" s="24" t="str">
        <f>[6]签字版本!A11</f>
        <v>5</v>
      </c>
      <c r="B11" s="24" t="str">
        <f>[6]签字版本!B11</f>
        <v>张家富</v>
      </c>
      <c r="C11" s="24" t="str">
        <f>SUBSTITUTE([6]签字版本!C11,MID([6]签字版本!C11,7,8),"********")</f>
        <v>352627********1110</v>
      </c>
      <c r="D11" s="25" t="str">
        <f>SUBSTITUTE([6]签字版本!D11,MID([6]签字版本!D11,4,4),"****")</f>
        <v>136****5984</v>
      </c>
      <c r="E11" s="24" t="str">
        <f>[6]签字版本!E11</f>
        <v>张地</v>
      </c>
      <c r="F11" s="26">
        <f>[6]签字版本!F11</f>
        <v>1.62</v>
      </c>
      <c r="G11" s="26">
        <f t="shared" si="0"/>
        <v>1.62</v>
      </c>
      <c r="H11" s="26">
        <f t="shared" si="1"/>
        <v>48.6</v>
      </c>
      <c r="I11" s="26">
        <f>[6]签字版本!J11</f>
        <v>9.72</v>
      </c>
      <c r="J11" s="25" t="str">
        <f>SUBSTITUTE([6]签字版本!K11,MID([6]签字版本!K11,9,7),"*******")</f>
        <v>62218405*******3339</v>
      </c>
      <c r="K11" s="24" t="str">
        <f>[6]签字版本!L11</f>
        <v>连城县农村信用联社塘前信用社</v>
      </c>
    </row>
    <row r="12" spans="1:11">
      <c r="A12" s="24" t="str">
        <f>[6]签字版本!A12</f>
        <v>6</v>
      </c>
      <c r="B12" s="24" t="str">
        <f>[6]签字版本!B12</f>
        <v>姚先权</v>
      </c>
      <c r="C12" s="24" t="str">
        <f>SUBSTITUTE([6]签字版本!C12,MID([6]签字版本!C12,7,8),"********")</f>
        <v>352627********1116</v>
      </c>
      <c r="D12" s="25" t="str">
        <f>SUBSTITUTE([6]签字版本!D12,MID([6]签字版本!D12,4,4),"****")</f>
        <v>134****0836</v>
      </c>
      <c r="E12" s="24" t="str">
        <f>[6]签字版本!E12</f>
        <v>张地</v>
      </c>
      <c r="F12" s="26">
        <f>[6]签字版本!F12</f>
        <v>11.34</v>
      </c>
      <c r="G12" s="26">
        <f t="shared" si="0"/>
        <v>11.34</v>
      </c>
      <c r="H12" s="26">
        <f t="shared" si="1"/>
        <v>340.2</v>
      </c>
      <c r="I12" s="26">
        <f>[6]签字版本!J12</f>
        <v>68.04</v>
      </c>
      <c r="J12" s="25" t="str">
        <f>SUBSTITUTE([6]签字版本!K12,MID([6]签字版本!K12,9,7),"*******")</f>
        <v>62218405*******3164</v>
      </c>
      <c r="K12" s="24" t="str">
        <f>[6]签字版本!L12</f>
        <v>连城县农村信用联社塘前信用社</v>
      </c>
    </row>
    <row r="13" spans="1:11">
      <c r="A13" s="24" t="str">
        <f>[6]签字版本!A13</f>
        <v>7</v>
      </c>
      <c r="B13" s="24" t="str">
        <f>[6]签字版本!B13</f>
        <v>姚水亮</v>
      </c>
      <c r="C13" s="24" t="str">
        <f>SUBSTITUTE([6]签字版本!C13,MID([6]签字版本!C13,7,8),"********")</f>
        <v>352627********1111</v>
      </c>
      <c r="D13" s="25" t="str">
        <f>SUBSTITUTE([6]签字版本!D13,MID([6]签字版本!D13,4,4),"****")</f>
        <v>198****7560</v>
      </c>
      <c r="E13" s="24" t="str">
        <f>[6]签字版本!E13</f>
        <v>张地</v>
      </c>
      <c r="F13" s="26">
        <f>[6]签字版本!F13</f>
        <v>1.62</v>
      </c>
      <c r="G13" s="26">
        <f t="shared" si="0"/>
        <v>1.62</v>
      </c>
      <c r="H13" s="26">
        <f t="shared" si="1"/>
        <v>48.6</v>
      </c>
      <c r="I13" s="26">
        <f>[6]签字版本!J13</f>
        <v>9.72</v>
      </c>
      <c r="J13" s="25" t="str">
        <f>SUBSTITUTE([6]签字版本!K13,MID([6]签字版本!K13,9,7),"*******")</f>
        <v>62218405*******3289</v>
      </c>
      <c r="K13" s="24" t="str">
        <f>[6]签字版本!L13</f>
        <v>连城县农村信用联社塘前信用社</v>
      </c>
    </row>
    <row r="14" spans="1:11">
      <c r="A14" s="24" t="str">
        <f>[6]签字版本!A14</f>
        <v>8</v>
      </c>
      <c r="B14" s="24" t="str">
        <f>[6]签字版本!B14</f>
        <v>姚先英</v>
      </c>
      <c r="C14" s="24" t="str">
        <f>SUBSTITUTE([6]签字版本!C14,MID([6]签字版本!C14,7,8),"********")</f>
        <v>352627********1125</v>
      </c>
      <c r="D14" s="25" t="str">
        <f>SUBSTITUTE([6]签字版本!D14,MID([6]签字版本!D14,4,4),"****")</f>
        <v>150****9098</v>
      </c>
      <c r="E14" s="24" t="str">
        <f>[6]签字版本!E14</f>
        <v>张地</v>
      </c>
      <c r="F14" s="26">
        <f>[6]签字版本!F14</f>
        <v>2.07</v>
      </c>
      <c r="G14" s="26">
        <f t="shared" si="0"/>
        <v>2.07</v>
      </c>
      <c r="H14" s="26">
        <f t="shared" si="1"/>
        <v>62.1</v>
      </c>
      <c r="I14" s="26">
        <f>[6]签字版本!J14</f>
        <v>12.42</v>
      </c>
      <c r="J14" s="25" t="str">
        <f>SUBSTITUTE([6]签字版本!K14,MID([6]签字版本!K14,9,7),"*******")</f>
        <v>62218405*******3271</v>
      </c>
      <c r="K14" s="24" t="str">
        <f>[6]签字版本!L14</f>
        <v>连城县农村信用联社塘前信用社</v>
      </c>
    </row>
    <row r="15" spans="1:11">
      <c r="A15" s="24" t="str">
        <f>[6]签字版本!A15</f>
        <v>9</v>
      </c>
      <c r="B15" s="24" t="str">
        <f>[6]签字版本!B15</f>
        <v>姚胜华</v>
      </c>
      <c r="C15" s="24" t="str">
        <f>SUBSTITUTE([6]签字版本!C15,MID([6]签字版本!C15,7,8),"********")</f>
        <v>352627********1118</v>
      </c>
      <c r="D15" s="25" t="str">
        <f>SUBSTITUTE([6]签字版本!D15,MID([6]签字版本!D15,4,4),"****")</f>
        <v>136****2975</v>
      </c>
      <c r="E15" s="24" t="str">
        <f>[6]签字版本!E15</f>
        <v>张地</v>
      </c>
      <c r="F15" s="26">
        <f>[6]签字版本!F15</f>
        <v>6.48</v>
      </c>
      <c r="G15" s="26">
        <f t="shared" si="0"/>
        <v>6.48</v>
      </c>
      <c r="H15" s="26">
        <f t="shared" si="1"/>
        <v>194.4</v>
      </c>
      <c r="I15" s="26">
        <f>[6]签字版本!J15</f>
        <v>38.88</v>
      </c>
      <c r="J15" s="25" t="str">
        <f>SUBSTITUTE([6]签字版本!K15,MID([6]签字版本!K15,9,7),"*******")</f>
        <v>62218405*******3431</v>
      </c>
      <c r="K15" s="24" t="str">
        <f>[6]签字版本!L15</f>
        <v>连城县农村信用联社塘前信用社</v>
      </c>
    </row>
    <row r="16" spans="1:11">
      <c r="A16" s="24" t="str">
        <f>[6]签字版本!A16</f>
        <v>10</v>
      </c>
      <c r="B16" s="24" t="str">
        <f>[6]签字版本!B16</f>
        <v>陈绍文</v>
      </c>
      <c r="C16" s="24" t="str">
        <f>SUBSTITUTE([6]签字版本!C16,MID([6]签字版本!C16,7,8),"********")</f>
        <v>352627********111X</v>
      </c>
      <c r="D16" s="25" t="str">
        <f>SUBSTITUTE([6]签字版本!D16,MID([6]签字版本!D16,4,4),"****")</f>
        <v>150****2024</v>
      </c>
      <c r="E16" s="24" t="str">
        <f>[6]签字版本!E16</f>
        <v>张地</v>
      </c>
      <c r="F16" s="26">
        <f>[6]签字版本!F16</f>
        <v>5.67</v>
      </c>
      <c r="G16" s="26">
        <f t="shared" si="0"/>
        <v>5.67</v>
      </c>
      <c r="H16" s="26">
        <f t="shared" si="1"/>
        <v>170.1</v>
      </c>
      <c r="I16" s="26">
        <f>[6]签字版本!J16</f>
        <v>34.02</v>
      </c>
      <c r="J16" s="25" t="str">
        <f>SUBSTITUTE([6]签字版本!K16,MID([6]签字版本!K16,9,7),"*******")</f>
        <v>62303611*******2831</v>
      </c>
      <c r="K16" s="24" t="str">
        <f>[6]签字版本!L16</f>
        <v>连城县农村信用联社塘前信用社</v>
      </c>
    </row>
    <row r="17" spans="1:11">
      <c r="A17" s="24" t="str">
        <f>[6]签字版本!A17</f>
        <v>11</v>
      </c>
      <c r="B17" s="24" t="str">
        <f>[6]签字版本!B17</f>
        <v>姚水旺</v>
      </c>
      <c r="C17" s="24" t="str">
        <f>SUBSTITUTE([6]签字版本!C17,MID([6]签字版本!C17,7,8),"********")</f>
        <v>352627********1114</v>
      </c>
      <c r="D17" s="25" t="str">
        <f>SUBSTITUTE([6]签字版本!D17,MID([6]签字版本!D17,4,4),"****")</f>
        <v>159****9049</v>
      </c>
      <c r="E17" s="24" t="str">
        <f>[6]签字版本!E17</f>
        <v>张地</v>
      </c>
      <c r="F17" s="26">
        <f>[6]签字版本!F17</f>
        <v>4.05</v>
      </c>
      <c r="G17" s="26">
        <f t="shared" si="0"/>
        <v>4.05</v>
      </c>
      <c r="H17" s="26">
        <f t="shared" si="1"/>
        <v>121.5</v>
      </c>
      <c r="I17" s="26">
        <f>[6]签字版本!J17</f>
        <v>24.3</v>
      </c>
      <c r="J17" s="25" t="str">
        <f>SUBSTITUTE([6]签字版本!K17,MID([6]签字版本!K17,9,7),"*******")</f>
        <v>90908240*******0027779</v>
      </c>
      <c r="K17" s="24" t="str">
        <f>[6]签字版本!L17</f>
        <v>连城县农村信用联社塘前信用社</v>
      </c>
    </row>
    <row r="18" spans="1:11">
      <c r="A18" s="24" t="str">
        <f>[6]签字版本!A18</f>
        <v>12</v>
      </c>
      <c r="B18" s="24" t="str">
        <f>[6]签字版本!B18</f>
        <v>陈孔仁</v>
      </c>
      <c r="C18" s="24" t="str">
        <f>SUBSTITUTE([6]签字版本!C18,MID([6]签字版本!C18,7,8),"********")</f>
        <v>352627********1113</v>
      </c>
      <c r="D18" s="25" t="str">
        <f>SUBSTITUTE([6]签字版本!D18,MID([6]签字版本!D18,4,4),"****")</f>
        <v>134****2576</v>
      </c>
      <c r="E18" s="24" t="str">
        <f>[6]签字版本!E18</f>
        <v>张地</v>
      </c>
      <c r="F18" s="26">
        <f>[6]签字版本!F18</f>
        <v>5.31</v>
      </c>
      <c r="G18" s="26">
        <f t="shared" si="0"/>
        <v>5.31</v>
      </c>
      <c r="H18" s="26">
        <f t="shared" si="1"/>
        <v>159.3</v>
      </c>
      <c r="I18" s="26">
        <f>[6]签字版本!J18</f>
        <v>31.86</v>
      </c>
      <c r="J18" s="25" t="str">
        <f>SUBSTITUTE([6]签字版本!K18,MID([6]签字版本!K18,9,7),"*******")</f>
        <v>62218405*******3305</v>
      </c>
      <c r="K18" s="24" t="str">
        <f>[6]签字版本!L18</f>
        <v>连城县农村信用联社塘前信用社</v>
      </c>
    </row>
    <row r="19" spans="1:11">
      <c r="A19" s="24" t="str">
        <f>[6]签字版本!A19</f>
        <v>13</v>
      </c>
      <c r="B19" s="24" t="str">
        <f>[6]签字版本!B19</f>
        <v>姚先志</v>
      </c>
      <c r="C19" s="24" t="str">
        <f>SUBSTITUTE([6]签字版本!C19,MID([6]签字版本!C19,7,8),"********")</f>
        <v>352627********1113</v>
      </c>
      <c r="D19" s="25" t="str">
        <f>SUBSTITUTE([6]签字版本!D19,MID([6]签字版本!D19,4,4),"****")</f>
        <v>138****7209</v>
      </c>
      <c r="E19" s="24" t="str">
        <f>[6]签字版本!E19</f>
        <v>张地</v>
      </c>
      <c r="F19" s="26">
        <f>[6]签字版本!F19</f>
        <v>1.62</v>
      </c>
      <c r="G19" s="26">
        <f t="shared" si="0"/>
        <v>1.62</v>
      </c>
      <c r="H19" s="26">
        <f t="shared" si="1"/>
        <v>48.6</v>
      </c>
      <c r="I19" s="26">
        <f>[6]签字版本!J19</f>
        <v>9.72</v>
      </c>
      <c r="J19" s="25" t="str">
        <f>SUBSTITUTE([6]签字版本!K19,MID([6]签字版本!K19,9,7),"*******")</f>
        <v>90908240*******0027788</v>
      </c>
      <c r="K19" s="24" t="str">
        <f>[6]签字版本!L19</f>
        <v>连城县农村信用联社塘前信用社</v>
      </c>
    </row>
    <row r="20" spans="1:11">
      <c r="A20" s="24" t="str">
        <f>[6]签字版本!A20</f>
        <v>14</v>
      </c>
      <c r="B20" s="24" t="str">
        <f>[6]签字版本!B20</f>
        <v>姚水胜</v>
      </c>
      <c r="C20" s="24" t="str">
        <f>SUBSTITUTE([6]签字版本!C20,MID([6]签字版本!C20,7,8),"********")</f>
        <v>352627********1114</v>
      </c>
      <c r="D20" s="25" t="str">
        <f>SUBSTITUTE([6]签字版本!D20,MID([6]签字版本!D20,4,4),"****")</f>
        <v>138****8329</v>
      </c>
      <c r="E20" s="24" t="str">
        <f>[6]签字版本!E20</f>
        <v>张地</v>
      </c>
      <c r="F20" s="26">
        <f>[6]签字版本!F20</f>
        <v>17.01</v>
      </c>
      <c r="G20" s="26">
        <f t="shared" si="0"/>
        <v>17.01</v>
      </c>
      <c r="H20" s="26">
        <f t="shared" si="1"/>
        <v>510.3</v>
      </c>
      <c r="I20" s="26">
        <f>[6]签字版本!J20</f>
        <v>102.06</v>
      </c>
      <c r="J20" s="25" t="str">
        <f>SUBSTITUTE([6]签字版本!K20,MID([6]签字版本!K20,9,7),"*******")</f>
        <v>62218405*******3156</v>
      </c>
      <c r="K20" s="24" t="str">
        <f>[6]签字版本!L20</f>
        <v>连城县农村信用联社塘前信用社</v>
      </c>
    </row>
    <row r="21" spans="1:11">
      <c r="A21" s="24" t="str">
        <f>[6]签字版本!A21</f>
        <v>15</v>
      </c>
      <c r="B21" s="24" t="str">
        <f>[6]签字版本!B21</f>
        <v>姚胜桃</v>
      </c>
      <c r="C21" s="24" t="str">
        <f>SUBSTITUTE([6]签字版本!C21,MID([6]签字版本!C21,7,8),"********")</f>
        <v>352627********1119</v>
      </c>
      <c r="D21" s="25" t="str">
        <f>SUBSTITUTE([6]签字版本!D21,MID([6]签字版本!D21,4,4),"****")</f>
        <v>136****8548</v>
      </c>
      <c r="E21" s="24" t="str">
        <f>[6]签字版本!E21</f>
        <v>张地</v>
      </c>
      <c r="F21" s="26">
        <f>[6]签字版本!F21</f>
        <v>1.62</v>
      </c>
      <c r="G21" s="26">
        <f t="shared" si="0"/>
        <v>1.62</v>
      </c>
      <c r="H21" s="26">
        <f t="shared" si="1"/>
        <v>48.6</v>
      </c>
      <c r="I21" s="26">
        <f>[6]签字版本!J21</f>
        <v>9.72</v>
      </c>
      <c r="J21" s="25" t="str">
        <f>SUBSTITUTE([6]签字版本!K21,MID([6]签字版本!K21,9,7),"*******")</f>
        <v>62218405*******3099</v>
      </c>
      <c r="K21" s="24" t="str">
        <f>[6]签字版本!L21</f>
        <v>连城县农村信用联社塘前信用社</v>
      </c>
    </row>
    <row r="22" spans="1:11">
      <c r="A22" s="24" t="str">
        <f>[6]签字版本!A22</f>
        <v>16</v>
      </c>
      <c r="B22" s="24" t="str">
        <f>[6]签字版本!B22</f>
        <v>姚雪辉</v>
      </c>
      <c r="C22" s="24" t="str">
        <f>SUBSTITUTE([6]签字版本!C22,MID([6]签字版本!C22,7,8),"********")</f>
        <v>352627********1112</v>
      </c>
      <c r="D22" s="25" t="str">
        <f>SUBSTITUTE([6]签字版本!D22,MID([6]签字版本!D22,4,4),"****")</f>
        <v>135****2703</v>
      </c>
      <c r="E22" s="24" t="str">
        <f>[6]签字版本!E22</f>
        <v>张地</v>
      </c>
      <c r="F22" s="26">
        <f>[6]签字版本!F22</f>
        <v>1.62</v>
      </c>
      <c r="G22" s="26">
        <f t="shared" si="0"/>
        <v>1.62</v>
      </c>
      <c r="H22" s="26">
        <f t="shared" si="1"/>
        <v>48.6</v>
      </c>
      <c r="I22" s="26">
        <f>[6]签字版本!J22</f>
        <v>9.72</v>
      </c>
      <c r="J22" s="25" t="str">
        <f>SUBSTITUTE([6]签字版本!K22,MID([6]签字版本!K22,9,7),"*******")</f>
        <v>90908240*******0027797</v>
      </c>
      <c r="K22" s="24" t="str">
        <f>[6]签字版本!L22</f>
        <v>连城县农村信用联社塘前信用社</v>
      </c>
    </row>
    <row r="23" spans="1:11">
      <c r="A23" s="24" t="str">
        <f>[6]签字版本!A23</f>
        <v>17</v>
      </c>
      <c r="B23" s="24" t="str">
        <f>[6]签字版本!B23</f>
        <v>姚雪其</v>
      </c>
      <c r="C23" s="24" t="str">
        <f>SUBSTITUTE([6]签字版本!C23,MID([6]签字版本!C23,7,8),"********")</f>
        <v>352627********1113</v>
      </c>
      <c r="D23" s="25" t="str">
        <f>SUBSTITUTE([6]签字版本!D23,MID([6]签字版本!D23,4,4),"****")</f>
        <v>135****5087</v>
      </c>
      <c r="E23" s="24" t="str">
        <f>[6]签字版本!E23</f>
        <v>张地</v>
      </c>
      <c r="F23" s="26">
        <f>[6]签字版本!F23</f>
        <v>1.62</v>
      </c>
      <c r="G23" s="26">
        <f t="shared" si="0"/>
        <v>1.62</v>
      </c>
      <c r="H23" s="26">
        <f t="shared" si="1"/>
        <v>48.6</v>
      </c>
      <c r="I23" s="26">
        <f>[6]签字版本!J23</f>
        <v>9.72</v>
      </c>
      <c r="J23" s="25" t="str">
        <f>SUBSTITUTE([6]签字版本!K23,MID([6]签字版本!K23,9,7),"*******")</f>
        <v>62218405*******3248</v>
      </c>
      <c r="K23" s="24" t="str">
        <f>[6]签字版本!L23</f>
        <v>连城县农村信用联社塘前信用社</v>
      </c>
    </row>
    <row r="24" spans="1:11">
      <c r="A24" s="24" t="str">
        <f>[6]签字版本!A24</f>
        <v>18</v>
      </c>
      <c r="B24" s="24" t="str">
        <f>[6]签字版本!B24</f>
        <v>张孜清</v>
      </c>
      <c r="C24" s="24" t="str">
        <f>SUBSTITUTE([6]签字版本!C24,MID([6]签字版本!C24,7,8),"********")</f>
        <v>352627********111X</v>
      </c>
      <c r="D24" s="25" t="str">
        <f>SUBSTITUTE([6]签字版本!D24,MID([6]签字版本!D24,4,4),"****")</f>
        <v>151****0754</v>
      </c>
      <c r="E24" s="24" t="str">
        <f>[6]签字版本!E24</f>
        <v>张地</v>
      </c>
      <c r="F24" s="26">
        <f>[6]签字版本!F24</f>
        <v>4.86</v>
      </c>
      <c r="G24" s="26">
        <f t="shared" si="0"/>
        <v>4.86</v>
      </c>
      <c r="H24" s="26">
        <f t="shared" si="1"/>
        <v>145.8</v>
      </c>
      <c r="I24" s="26">
        <f>[6]签字版本!J24</f>
        <v>29.16</v>
      </c>
      <c r="J24" s="25" t="str">
        <f>SUBSTITUTE([6]签字版本!K24,MID([6]签字版本!K24,9,7),"*******")</f>
        <v>62218405*******3222</v>
      </c>
      <c r="K24" s="24" t="str">
        <f>[6]签字版本!L24</f>
        <v>连城县农村信用联社塘前信用社</v>
      </c>
    </row>
    <row r="25" spans="1:11">
      <c r="A25" s="24" t="str">
        <f>[6]签字版本!A25</f>
        <v>19</v>
      </c>
      <c r="B25" s="24" t="str">
        <f>[6]签字版本!B25</f>
        <v>陈绍生</v>
      </c>
      <c r="C25" s="24" t="str">
        <f>SUBSTITUTE([6]签字版本!C25,MID([6]签字版本!C25,7,8),"********")</f>
        <v>352627********1117</v>
      </c>
      <c r="D25" s="25" t="str">
        <f>SUBSTITUTE([6]签字版本!D25,MID([6]签字版本!D25,4,4),"****")</f>
        <v>136****8485</v>
      </c>
      <c r="E25" s="24" t="str">
        <f>[6]签字版本!E25</f>
        <v>张地</v>
      </c>
      <c r="F25" s="26">
        <f>[6]签字版本!F25</f>
        <v>1.62</v>
      </c>
      <c r="G25" s="26">
        <f t="shared" si="0"/>
        <v>1.62</v>
      </c>
      <c r="H25" s="26">
        <f t="shared" si="1"/>
        <v>48.6</v>
      </c>
      <c r="I25" s="26">
        <f>[6]签字版本!J25</f>
        <v>9.72</v>
      </c>
      <c r="J25" s="25" t="str">
        <f>SUBSTITUTE([6]签字版本!K25,MID([6]签字版本!K25,9,7),"*******")</f>
        <v>62303611*******5066</v>
      </c>
      <c r="K25" s="24" t="str">
        <f>[6]签字版本!L25</f>
        <v>连城县农村信用联社塘前信用社</v>
      </c>
    </row>
    <row r="26" spans="1:11">
      <c r="A26" s="24" t="str">
        <f>[6]签字版本!A26</f>
        <v>20</v>
      </c>
      <c r="B26" s="24" t="str">
        <f>[6]签字版本!B26</f>
        <v>姚水福</v>
      </c>
      <c r="C26" s="24" t="str">
        <f>SUBSTITUTE([6]签字版本!C26,MID([6]签字版本!C26,7,8),"********")</f>
        <v>352627********1111</v>
      </c>
      <c r="D26" s="25" t="str">
        <f>SUBSTITUTE([6]签字版本!D26,MID([6]签字版本!D26,4,4),"****")</f>
        <v>138****4026</v>
      </c>
      <c r="E26" s="24" t="str">
        <f>[6]签字版本!E26</f>
        <v>张地</v>
      </c>
      <c r="F26" s="26">
        <f>[6]签字版本!F26</f>
        <v>4.05</v>
      </c>
      <c r="G26" s="26">
        <f t="shared" si="0"/>
        <v>4.05</v>
      </c>
      <c r="H26" s="26">
        <f t="shared" si="1"/>
        <v>121.5</v>
      </c>
      <c r="I26" s="26">
        <f>[6]签字版本!J26</f>
        <v>24.3</v>
      </c>
      <c r="J26" s="25" t="str">
        <f>SUBSTITUTE([6]签字版本!K26,MID([6]签字版本!K26,9,7),"*******")</f>
        <v>62218405*******3214</v>
      </c>
      <c r="K26" s="24" t="str">
        <f>[6]签字版本!L26</f>
        <v>连城县农村信用联社塘前信用社</v>
      </c>
    </row>
    <row r="27" spans="1:11">
      <c r="A27" s="24" t="str">
        <f>[6]签字版本!A27</f>
        <v>21</v>
      </c>
      <c r="B27" s="24" t="str">
        <f>[6]签字版本!B27</f>
        <v>陈绍发</v>
      </c>
      <c r="C27" s="24" t="str">
        <f>SUBSTITUTE([6]签字版本!C27,MID([6]签字版本!C27,7,8),"********")</f>
        <v>352627********1110</v>
      </c>
      <c r="D27" s="25" t="str">
        <f>SUBSTITUTE([6]签字版本!D27,MID([6]签字版本!D27,4,4),"****")</f>
        <v>133****2271</v>
      </c>
      <c r="E27" s="24" t="str">
        <f>[6]签字版本!E27</f>
        <v>张地</v>
      </c>
      <c r="F27" s="26">
        <f>[6]签字版本!F27</f>
        <v>1.62</v>
      </c>
      <c r="G27" s="26">
        <f t="shared" si="0"/>
        <v>1.62</v>
      </c>
      <c r="H27" s="26">
        <f t="shared" si="1"/>
        <v>48.6</v>
      </c>
      <c r="I27" s="26">
        <f>[6]签字版本!J27</f>
        <v>9.72</v>
      </c>
      <c r="J27" s="25" t="str">
        <f>SUBSTITUTE([6]签字版本!K27,MID([6]签字版本!K27,9,7),"*******")</f>
        <v>62218405*******3024</v>
      </c>
      <c r="K27" s="24" t="str">
        <f>[6]签字版本!L27</f>
        <v>连城县农村信用联社塘前信用社</v>
      </c>
    </row>
    <row r="28" spans="1:11">
      <c r="A28" s="24" t="str">
        <f>[6]签字版本!A28</f>
        <v>22</v>
      </c>
      <c r="B28" s="24" t="str">
        <f>[6]签字版本!B28</f>
        <v>叶香清</v>
      </c>
      <c r="C28" s="24" t="str">
        <f>SUBSTITUTE([6]签字版本!C28,MID([6]签字版本!C28,7,8),"********")</f>
        <v>352627********1120</v>
      </c>
      <c r="D28" s="25" t="str">
        <f>SUBSTITUTE([6]签字版本!D28,MID([6]签字版本!D28,4,4),"****")</f>
        <v>136****7497</v>
      </c>
      <c r="E28" s="24" t="str">
        <f>[6]签字版本!E28</f>
        <v>张地</v>
      </c>
      <c r="F28" s="26">
        <f>[6]签字版本!F28</f>
        <v>4.05</v>
      </c>
      <c r="G28" s="26">
        <f t="shared" si="0"/>
        <v>4.05</v>
      </c>
      <c r="H28" s="26">
        <f t="shared" si="1"/>
        <v>121.5</v>
      </c>
      <c r="I28" s="26">
        <f>[6]签字版本!J28</f>
        <v>24.3</v>
      </c>
      <c r="J28" s="25" t="str">
        <f>SUBSTITUTE([6]签字版本!K28,MID([6]签字版本!K28,9,7),"*******")</f>
        <v>90908240*******0026967</v>
      </c>
      <c r="K28" s="24" t="str">
        <f>[6]签字版本!L28</f>
        <v>连城县农村信用联社塘前信用社</v>
      </c>
    </row>
    <row r="29" spans="1:11">
      <c r="A29" s="24" t="str">
        <f>[6]签字版本!A29</f>
        <v>23</v>
      </c>
      <c r="B29" s="24" t="str">
        <f>[6]签字版本!B29</f>
        <v>巫运福</v>
      </c>
      <c r="C29" s="24" t="str">
        <f>SUBSTITUTE([6]签字版本!C29,MID([6]签字版本!C29,7,8),"********")</f>
        <v>350825********1116</v>
      </c>
      <c r="D29" s="25" t="str">
        <f>SUBSTITUTE([6]签字版本!D29,MID([6]签字版本!D29,4,4),"****")</f>
        <v>138****2959</v>
      </c>
      <c r="E29" s="24" t="str">
        <f>[6]签字版本!E29</f>
        <v>张地</v>
      </c>
      <c r="F29" s="26">
        <f>[6]签字版本!F29</f>
        <v>4.86</v>
      </c>
      <c r="G29" s="26">
        <f t="shared" si="0"/>
        <v>4.86</v>
      </c>
      <c r="H29" s="26">
        <f t="shared" si="1"/>
        <v>145.8</v>
      </c>
      <c r="I29" s="26">
        <f>[6]签字版本!J29</f>
        <v>29.16</v>
      </c>
      <c r="J29" s="25" t="str">
        <f>SUBSTITUTE([6]签字版本!K29,MID([6]签字版本!K29,9,7),"*******")</f>
        <v>62218405*******3479</v>
      </c>
      <c r="K29" s="24" t="str">
        <f>[6]签字版本!L29</f>
        <v>连城县农村信用联社塘前信用社</v>
      </c>
    </row>
    <row r="30" spans="1:11">
      <c r="A30" s="24" t="str">
        <f>[6]签字版本!A30</f>
        <v>24</v>
      </c>
      <c r="B30" s="24" t="str">
        <f>[6]签字版本!B30</f>
        <v>巫恒庆</v>
      </c>
      <c r="C30" s="24" t="str">
        <f>SUBSTITUTE([6]签字版本!C30,MID([6]签字版本!C30,7,8),"********")</f>
        <v>352627********1118</v>
      </c>
      <c r="D30" s="25" t="str">
        <f>SUBSTITUTE([6]签字版本!D30,MID([6]签字版本!D30,4,4),"****")</f>
        <v>139****1069</v>
      </c>
      <c r="E30" s="24" t="str">
        <f>[6]签字版本!E30</f>
        <v>张地</v>
      </c>
      <c r="F30" s="26">
        <f>[6]签字版本!F30</f>
        <v>8.1</v>
      </c>
      <c r="G30" s="26">
        <f t="shared" si="0"/>
        <v>8.1</v>
      </c>
      <c r="H30" s="26">
        <f t="shared" si="1"/>
        <v>243</v>
      </c>
      <c r="I30" s="26">
        <f>[6]签字版本!J30</f>
        <v>48.6</v>
      </c>
      <c r="J30" s="25" t="str">
        <f>SUBSTITUTE([6]签字版本!K30,MID([6]签字版本!K30,9,7),"*******")</f>
        <v>62218405*******3610</v>
      </c>
      <c r="K30" s="24" t="str">
        <f>[6]签字版本!L30</f>
        <v>连城县农村信用联社塘前信用社</v>
      </c>
    </row>
    <row r="31" spans="1:11">
      <c r="A31" s="24" t="str">
        <f>[6]签字版本!A31</f>
        <v>25</v>
      </c>
      <c r="B31" s="24" t="str">
        <f>[6]签字版本!B31</f>
        <v>巫运志</v>
      </c>
      <c r="C31" s="24" t="str">
        <f>SUBSTITUTE([6]签字版本!C31,MID([6]签字版本!C31,7,8),"********")</f>
        <v>352627********1112</v>
      </c>
      <c r="D31" s="25" t="str">
        <f>SUBSTITUTE([6]签字版本!D31,MID([6]签字版本!D31,4,4),"****")</f>
        <v>136****7573</v>
      </c>
      <c r="E31" s="24" t="str">
        <f>[6]签字版本!E31</f>
        <v>张地</v>
      </c>
      <c r="F31" s="26">
        <f>[6]签字版本!F31</f>
        <v>4.86</v>
      </c>
      <c r="G31" s="26">
        <f t="shared" si="0"/>
        <v>4.86</v>
      </c>
      <c r="H31" s="26">
        <f t="shared" si="1"/>
        <v>145.8</v>
      </c>
      <c r="I31" s="26">
        <f>[6]签字版本!J31</f>
        <v>29.16</v>
      </c>
      <c r="J31" s="25" t="str">
        <f>SUBSTITUTE([6]签字版本!K31,MID([6]签字版本!K31,9,7),"*******")</f>
        <v>62218405*******3602</v>
      </c>
      <c r="K31" s="24" t="str">
        <f>[6]签字版本!L31</f>
        <v>连城县农村信用联社塘前信用社</v>
      </c>
    </row>
    <row r="32" spans="1:11">
      <c r="A32" s="24" t="str">
        <f>[6]签字版本!A32</f>
        <v>26</v>
      </c>
      <c r="B32" s="24" t="str">
        <f>[6]签字版本!B32</f>
        <v>巫雪春</v>
      </c>
      <c r="C32" s="24" t="str">
        <f>SUBSTITUTE([6]签字版本!C32,MID([6]签字版本!C32,7,8),"********")</f>
        <v>352627********1110</v>
      </c>
      <c r="D32" s="25" t="str">
        <f>SUBSTITUTE([6]签字版本!D32,MID([6]签字版本!D32,4,4),"****")</f>
        <v>159****5091</v>
      </c>
      <c r="E32" s="24" t="str">
        <f>[6]签字版本!E32</f>
        <v>张地</v>
      </c>
      <c r="F32" s="26">
        <f>[6]签字版本!F32</f>
        <v>1.62</v>
      </c>
      <c r="G32" s="26">
        <f t="shared" si="0"/>
        <v>1.62</v>
      </c>
      <c r="H32" s="26">
        <f t="shared" si="1"/>
        <v>48.6</v>
      </c>
      <c r="I32" s="26">
        <f>[6]签字版本!J32</f>
        <v>9.72</v>
      </c>
      <c r="J32" s="25" t="str">
        <f>SUBSTITUTE([6]签字版本!K32,MID([6]签字版本!K32,9,7),"*******")</f>
        <v>62218405*******3498</v>
      </c>
      <c r="K32" s="24" t="str">
        <f>[6]签字版本!L32</f>
        <v>连城县农村信用联社塘前信用社</v>
      </c>
    </row>
    <row r="33" spans="1:11">
      <c r="A33" s="24" t="str">
        <f>[6]签字版本!A33</f>
        <v>27</v>
      </c>
      <c r="B33" s="24" t="str">
        <f>[6]签字版本!B33</f>
        <v>巫有明</v>
      </c>
      <c r="C33" s="24" t="str">
        <f>SUBSTITUTE([6]签字版本!C33,MID([6]签字版本!C33,7,8),"********")</f>
        <v>352627********1115</v>
      </c>
      <c r="D33" s="25" t="str">
        <f>SUBSTITUTE([6]签字版本!D33,MID([6]签字版本!D33,4,4),"****")</f>
        <v>158****0296</v>
      </c>
      <c r="E33" s="24" t="str">
        <f>[6]签字版本!E33</f>
        <v>张地</v>
      </c>
      <c r="F33" s="26">
        <f>[6]签字版本!F33</f>
        <v>4.86</v>
      </c>
      <c r="G33" s="26">
        <f t="shared" si="0"/>
        <v>4.86</v>
      </c>
      <c r="H33" s="26">
        <f t="shared" si="1"/>
        <v>145.8</v>
      </c>
      <c r="I33" s="26">
        <f>[6]签字版本!J33</f>
        <v>29.16</v>
      </c>
      <c r="J33" s="25" t="str">
        <f>SUBSTITUTE([6]签字版本!K33,MID([6]签字版本!K33,9,7),"*******")</f>
        <v>62218405*******3529</v>
      </c>
      <c r="K33" s="24" t="str">
        <f>[6]签字版本!L33</f>
        <v>连城县农村信用联社塘前信用社</v>
      </c>
    </row>
    <row r="34" spans="1:11">
      <c r="A34" s="24" t="str">
        <f>[6]签字版本!A34</f>
        <v>28</v>
      </c>
      <c r="B34" s="24" t="str">
        <f>[6]签字版本!B34</f>
        <v>巫运文</v>
      </c>
      <c r="C34" s="24" t="str">
        <f>SUBSTITUTE([6]签字版本!C34,MID([6]签字版本!C34,7,8),"********")</f>
        <v>352627********1117</v>
      </c>
      <c r="D34" s="25" t="str">
        <f>SUBSTITUTE([6]签字版本!D34,MID([6]签字版本!D34,4,4),"****")</f>
        <v>159****3253</v>
      </c>
      <c r="E34" s="24" t="str">
        <f>[6]签字版本!E34</f>
        <v>张地</v>
      </c>
      <c r="F34" s="26">
        <f>[6]签字版本!F34</f>
        <v>4.86</v>
      </c>
      <c r="G34" s="26">
        <f t="shared" si="0"/>
        <v>4.86</v>
      </c>
      <c r="H34" s="26">
        <f t="shared" si="1"/>
        <v>145.8</v>
      </c>
      <c r="I34" s="26">
        <f>[6]签字版本!J34</f>
        <v>29.16</v>
      </c>
      <c r="J34" s="25" t="str">
        <f>SUBSTITUTE([6]签字版本!K34,MID([6]签字版本!K34,9,7),"*******")</f>
        <v>62218405*******3586</v>
      </c>
      <c r="K34" s="24" t="str">
        <f>[6]签字版本!L34</f>
        <v>连城县农村信用联社塘前信用社</v>
      </c>
    </row>
    <row r="35" spans="1:11">
      <c r="A35" s="24" t="str">
        <f>[6]签字版本!A35</f>
        <v>29</v>
      </c>
      <c r="B35" s="24" t="str">
        <f>[6]签字版本!B35</f>
        <v>巫钰华</v>
      </c>
      <c r="C35" s="24" t="str">
        <f>SUBSTITUTE([6]签字版本!C35,MID([6]签字版本!C35,7,8),"********")</f>
        <v>352627********1118</v>
      </c>
      <c r="D35" s="25" t="str">
        <f>SUBSTITUTE([6]签字版本!D35,MID([6]签字版本!D35,4,4),"****")</f>
        <v>189****5972</v>
      </c>
      <c r="E35" s="24" t="str">
        <f>[6]签字版本!E35</f>
        <v>张地</v>
      </c>
      <c r="F35" s="26">
        <f>[6]签字版本!F35</f>
        <v>1.62</v>
      </c>
      <c r="G35" s="26">
        <f t="shared" si="0"/>
        <v>1.62</v>
      </c>
      <c r="H35" s="26">
        <f t="shared" si="1"/>
        <v>48.6</v>
      </c>
      <c r="I35" s="26">
        <f>[6]签字版本!J35</f>
        <v>9.72</v>
      </c>
      <c r="J35" s="25" t="str">
        <f>SUBSTITUTE([6]签字版本!K35,MID([6]签字版本!K35,9,7),"*******")</f>
        <v>90908240*******0103838</v>
      </c>
      <c r="K35" s="24" t="str">
        <f>[6]签字版本!L35</f>
        <v>连城县农村信用联社塘前信用社</v>
      </c>
    </row>
    <row r="36" spans="1:11">
      <c r="A36" s="24" t="str">
        <f>[6]签字版本!A36</f>
        <v>30</v>
      </c>
      <c r="B36" s="24" t="str">
        <f>[6]签字版本!B36</f>
        <v>巫主华</v>
      </c>
      <c r="C36" s="24" t="str">
        <f>SUBSTITUTE([6]签字版本!C36,MID([6]签字版本!C36,7,8),"********")</f>
        <v>352627********1115</v>
      </c>
      <c r="D36" s="25" t="str">
        <f>SUBSTITUTE([6]签字版本!D36,MID([6]签字版本!D36,4,4),"****")</f>
        <v>139****5580</v>
      </c>
      <c r="E36" s="24" t="str">
        <f>[6]签字版本!E36</f>
        <v>张地</v>
      </c>
      <c r="F36" s="26">
        <f>[6]签字版本!F36</f>
        <v>1.62</v>
      </c>
      <c r="G36" s="26">
        <f t="shared" si="0"/>
        <v>1.62</v>
      </c>
      <c r="H36" s="26">
        <f t="shared" si="1"/>
        <v>48.6</v>
      </c>
      <c r="I36" s="26">
        <f>[6]签字版本!J36</f>
        <v>9.72</v>
      </c>
      <c r="J36" s="25" t="str">
        <f>SUBSTITUTE([6]签字版本!K36,MID([6]签字版本!K36,9,7),"*******")</f>
        <v>62218405*******3560</v>
      </c>
      <c r="K36" s="24" t="str">
        <f>[6]签字版本!L36</f>
        <v>连城县农村信用联社塘前信用社</v>
      </c>
    </row>
    <row r="37" spans="1:11">
      <c r="A37" s="24" t="str">
        <f>[6]签字版本!A37</f>
        <v>31</v>
      </c>
      <c r="B37" s="24" t="str">
        <f>[6]签字版本!B37</f>
        <v>巫春华</v>
      </c>
      <c r="C37" s="24" t="str">
        <f>SUBSTITUTE([6]签字版本!C37,MID([6]签字版本!C37,7,8),"********")</f>
        <v>352627********1112</v>
      </c>
      <c r="D37" s="25" t="str">
        <f>SUBSTITUTE([6]签字版本!D37,MID([6]签字版本!D37,4,4),"****")</f>
        <v>135****9442</v>
      </c>
      <c r="E37" s="24" t="str">
        <f>[6]签字版本!E37</f>
        <v>张地</v>
      </c>
      <c r="F37" s="26">
        <f>[6]签字版本!F37</f>
        <v>1.62</v>
      </c>
      <c r="G37" s="26">
        <f t="shared" si="0"/>
        <v>1.62</v>
      </c>
      <c r="H37" s="26">
        <f t="shared" si="1"/>
        <v>48.6</v>
      </c>
      <c r="I37" s="26">
        <f>[6]签字版本!J37</f>
        <v>9.72</v>
      </c>
      <c r="J37" s="25" t="str">
        <f>SUBSTITUTE([6]签字版本!K37,MID([6]签字版本!K37,9,7),"*******")</f>
        <v>62218405*******3514</v>
      </c>
      <c r="K37" s="24" t="str">
        <f>[6]签字版本!L37</f>
        <v>连城县农村信用联社塘前信用社</v>
      </c>
    </row>
    <row r="38" spans="1:11">
      <c r="A38" s="24" t="str">
        <f>[6]签字版本!A38</f>
        <v>32</v>
      </c>
      <c r="B38" s="24" t="str">
        <f>[6]签字版本!B38</f>
        <v>陈金招</v>
      </c>
      <c r="C38" s="24" t="str">
        <f>SUBSTITUTE([6]签字版本!C38,MID([6]签字版本!C38,7,8),"********")</f>
        <v>	35262********41129</v>
      </c>
      <c r="D38" s="25" t="str">
        <f>SUBSTITUTE([6]签字版本!D38,MID([6]签字版本!D38,4,4),"****")</f>
        <v>151****6157</v>
      </c>
      <c r="E38" s="24" t="str">
        <f>[6]签字版本!E38</f>
        <v>张地</v>
      </c>
      <c r="F38" s="26">
        <f>[6]签字版本!F38</f>
        <v>1.62</v>
      </c>
      <c r="G38" s="26">
        <f t="shared" si="0"/>
        <v>1.62</v>
      </c>
      <c r="H38" s="26">
        <f t="shared" si="1"/>
        <v>48.6</v>
      </c>
      <c r="I38" s="26">
        <f>[6]签字版本!J38</f>
        <v>9.72</v>
      </c>
      <c r="J38" s="25" t="str">
        <f>SUBSTITUTE([6]签字版本!K38,MID([6]签字版本!K38,9,7),"*******")</f>
        <v>	6221840*******33578</v>
      </c>
      <c r="K38" s="24" t="str">
        <f>[6]签字版本!L38</f>
        <v>连城县农村信用联社塘前信用社</v>
      </c>
    </row>
    <row r="39" spans="1:11">
      <c r="A39" s="24" t="str">
        <f>[6]签字版本!A39</f>
        <v>33</v>
      </c>
      <c r="B39" s="24" t="str">
        <f>[6]签字版本!B39</f>
        <v>钟远明</v>
      </c>
      <c r="C39" s="24" t="str">
        <f>SUBSTITUTE([6]签字版本!C39,MID([6]签字版本!C39,7,8),"********")</f>
        <v>352627********113X</v>
      </c>
      <c r="D39" s="25" t="str">
        <f>SUBSTITUTE([6]签字版本!D39,MID([6]签字版本!D39,4,4),"****")</f>
        <v>135****8715</v>
      </c>
      <c r="E39" s="24" t="str">
        <f>[6]签字版本!E39</f>
        <v>张地</v>
      </c>
      <c r="F39" s="26">
        <f>[6]签字版本!F39</f>
        <v>4.05</v>
      </c>
      <c r="G39" s="26">
        <f t="shared" si="0"/>
        <v>4.05</v>
      </c>
      <c r="H39" s="26">
        <f t="shared" si="1"/>
        <v>121.5</v>
      </c>
      <c r="I39" s="26">
        <f>[6]签字版本!J39</f>
        <v>24.3</v>
      </c>
      <c r="J39" s="25" t="str">
        <f>SUBSTITUTE([6]签字版本!K39,MID([6]签字版本!K39,9,7),"*******")</f>
        <v>62218405*******3545</v>
      </c>
      <c r="K39" s="24" t="str">
        <f>[6]签字版本!L39</f>
        <v>连城县农村信用联社塘前信用社</v>
      </c>
    </row>
    <row r="40" spans="1:11">
      <c r="A40" s="24" t="str">
        <f>[6]签字版本!A40</f>
        <v>34</v>
      </c>
      <c r="B40" s="24" t="str">
        <f>[6]签字版本!B40</f>
        <v>庹金枝</v>
      </c>
      <c r="C40" s="24" t="str">
        <f>SUBSTITUTE([6]签字版本!C40,MID([6]签字版本!C40,7,8),"********")</f>
        <v>429001********2148</v>
      </c>
      <c r="D40" s="25" t="str">
        <f>SUBSTITUTE([6]签字版本!D40,MID([6]签字版本!D40,4,4),"****")</f>
        <v>152****1983</v>
      </c>
      <c r="E40" s="24" t="str">
        <f>[6]签字版本!E40</f>
        <v>张地</v>
      </c>
      <c r="F40" s="26">
        <f>[6]签字版本!F40</f>
        <v>1.62</v>
      </c>
      <c r="G40" s="26">
        <f t="shared" si="0"/>
        <v>1.62</v>
      </c>
      <c r="H40" s="26">
        <f t="shared" si="1"/>
        <v>48.6</v>
      </c>
      <c r="I40" s="26">
        <f>[6]签字版本!J40</f>
        <v>9.72</v>
      </c>
      <c r="J40" s="25" t="str">
        <f>SUBSTITUTE([6]签字版本!K40,MID([6]签字版本!K40,9,7),"*******")</f>
        <v>62303611*******2054</v>
      </c>
      <c r="K40" s="24" t="str">
        <f>[6]签字版本!L40</f>
        <v>连城县农村信用联社塘前信用社</v>
      </c>
    </row>
    <row r="41" spans="1:11">
      <c r="A41" s="24" t="str">
        <f>[6]签字版本!A41</f>
        <v>35</v>
      </c>
      <c r="B41" s="24" t="str">
        <f>[6]签字版本!B41</f>
        <v>巫运海</v>
      </c>
      <c r="C41" s="24" t="str">
        <f>SUBSTITUTE([6]签字版本!C41,MID([6]签字版本!C41,7,8),"********")</f>
        <v>352627********1116</v>
      </c>
      <c r="D41" s="25" t="str">
        <f>SUBSTITUTE([6]签字版本!D41,MID([6]签字版本!D41,4,4),"****")</f>
        <v>138****0203</v>
      </c>
      <c r="E41" s="24" t="str">
        <f>[6]签字版本!E41</f>
        <v>张地</v>
      </c>
      <c r="F41" s="26">
        <f>[6]签字版本!F41</f>
        <v>1.62</v>
      </c>
      <c r="G41" s="26">
        <f t="shared" si="0"/>
        <v>1.62</v>
      </c>
      <c r="H41" s="26">
        <f t="shared" si="1"/>
        <v>48.6</v>
      </c>
      <c r="I41" s="26">
        <f>[6]签字版本!J41</f>
        <v>9.72</v>
      </c>
      <c r="J41" s="25" t="str">
        <f>SUBSTITUTE([6]签字版本!K41,MID([6]签字版本!K41,9,7),"*******")</f>
        <v>62303611*******3338</v>
      </c>
      <c r="K41" s="24" t="str">
        <f>[6]签字版本!L41</f>
        <v>连城县农村信用联社塘前信用社</v>
      </c>
    </row>
    <row r="42" spans="1:11">
      <c r="A42" s="24" t="str">
        <f>[6]签字版本!A42</f>
        <v>36</v>
      </c>
      <c r="B42" s="24" t="str">
        <f>[6]签字版本!B42</f>
        <v>张啟清</v>
      </c>
      <c r="C42" s="24" t="str">
        <f>SUBSTITUTE([6]签字版本!C42,MID([6]签字版本!C42,7,8),"********")</f>
        <v>352627********114X</v>
      </c>
      <c r="D42" s="25" t="str">
        <f>SUBSTITUTE([6]签字版本!D42,MID([6]签字版本!D42,4,4),"****")</f>
        <v>135****9667</v>
      </c>
      <c r="E42" s="24" t="str">
        <f>[6]签字版本!E42</f>
        <v>张地</v>
      </c>
      <c r="F42" s="26">
        <f>[6]签字版本!F42</f>
        <v>3.24</v>
      </c>
      <c r="G42" s="26">
        <f t="shared" si="0"/>
        <v>3.24</v>
      </c>
      <c r="H42" s="26">
        <f t="shared" si="1"/>
        <v>97.2</v>
      </c>
      <c r="I42" s="26">
        <f>[6]签字版本!J42</f>
        <v>19.44</v>
      </c>
      <c r="J42" s="25" t="str">
        <f>SUBSTITUTE([6]签字版本!K42,MID([6]签字版本!K42,9,7),"*******")</f>
        <v>62218405*******3537</v>
      </c>
      <c r="K42" s="24" t="str">
        <f>[6]签字版本!L42</f>
        <v>连城县农村信用联社塘前信用社</v>
      </c>
    </row>
    <row r="43" spans="1:11">
      <c r="A43" s="24" t="str">
        <f>[6]签字版本!A43</f>
        <v>37</v>
      </c>
      <c r="B43" s="24" t="str">
        <f>[6]签字版本!B43</f>
        <v>林振武</v>
      </c>
      <c r="C43" s="24" t="str">
        <f>SUBSTITUTE([6]签字版本!C43,MID([6]签字版本!C43,7,8),"********")</f>
        <v>352627********1117</v>
      </c>
      <c r="D43" s="25" t="str">
        <f>SUBSTITUTE([6]签字版本!D43,MID([6]签字版本!D43,4,4),"****")</f>
        <v>134****2576</v>
      </c>
      <c r="E43" s="24" t="str">
        <f>[6]签字版本!E43</f>
        <v>张地</v>
      </c>
      <c r="F43" s="26">
        <f>[6]签字版本!F43</f>
        <v>1.62</v>
      </c>
      <c r="G43" s="26">
        <f t="shared" si="0"/>
        <v>1.62</v>
      </c>
      <c r="H43" s="26">
        <f t="shared" si="1"/>
        <v>48.6</v>
      </c>
      <c r="I43" s="26">
        <f>[6]签字版本!J43</f>
        <v>9.72</v>
      </c>
      <c r="J43" s="25" t="str">
        <f>SUBSTITUTE([6]签字版本!K43,MID([6]签字版本!K43,9,7),"*******")</f>
        <v>62218405*******4113</v>
      </c>
      <c r="K43" s="24" t="str">
        <f>[6]签字版本!L43</f>
        <v>连城县农村信用联社塘前信用社</v>
      </c>
    </row>
    <row r="44" spans="1:11">
      <c r="A44" s="24" t="str">
        <f>[6]签字版本!A44</f>
        <v>38</v>
      </c>
      <c r="B44" s="24" t="str">
        <f>[6]签字版本!B44</f>
        <v>巫洪元</v>
      </c>
      <c r="C44" s="24" t="str">
        <f>SUBSTITUTE([6]签字版本!C44,MID([6]签字版本!C44,7,8),"********")</f>
        <v>352627********1112</v>
      </c>
      <c r="D44" s="25" t="str">
        <f>SUBSTITUTE([6]签字版本!D44,MID([6]签字版本!D44,4,4),"****")</f>
        <v>139****7790</v>
      </c>
      <c r="E44" s="24" t="str">
        <f>[6]签字版本!E44</f>
        <v>张地</v>
      </c>
      <c r="F44" s="26">
        <f>[6]签字版本!F44</f>
        <v>4.86</v>
      </c>
      <c r="G44" s="26">
        <f t="shared" si="0"/>
        <v>4.86</v>
      </c>
      <c r="H44" s="26">
        <f t="shared" si="1"/>
        <v>145.8</v>
      </c>
      <c r="I44" s="26">
        <f>[6]签字版本!J44</f>
        <v>29.16</v>
      </c>
      <c r="J44" s="25" t="str">
        <f>SUBSTITUTE([6]签字版本!K44,MID([6]签字版本!K44,9,7),"*******")</f>
        <v>62218405*******4121</v>
      </c>
      <c r="K44" s="24" t="str">
        <f>[6]签字版本!L44</f>
        <v>连城县农村信用联社塘前信用社</v>
      </c>
    </row>
    <row r="45" spans="1:11">
      <c r="A45" s="24" t="str">
        <f>[6]签字版本!A45</f>
        <v>39</v>
      </c>
      <c r="B45" s="24" t="str">
        <f>[6]签字版本!B45</f>
        <v>巫恒德</v>
      </c>
      <c r="C45" s="24" t="str">
        <f>SUBSTITUTE([6]签字版本!C45,MID([6]签字版本!C45,7,8),"********")</f>
        <v>352627********1117</v>
      </c>
      <c r="D45" s="25" t="str">
        <f>SUBSTITUTE([6]签字版本!D45,MID([6]签字版本!D45,4,4),"****")</f>
        <v>136****0649</v>
      </c>
      <c r="E45" s="24" t="str">
        <f>[6]签字版本!E45</f>
        <v>张地</v>
      </c>
      <c r="F45" s="26">
        <f>[6]签字版本!F45</f>
        <v>5.67</v>
      </c>
      <c r="G45" s="26">
        <f t="shared" si="0"/>
        <v>5.67</v>
      </c>
      <c r="H45" s="26">
        <f t="shared" si="1"/>
        <v>170.1</v>
      </c>
      <c r="I45" s="26">
        <f>[6]签字版本!J45</f>
        <v>34.02</v>
      </c>
      <c r="J45" s="25" t="str">
        <f>SUBSTITUTE([6]签字版本!K45,MID([6]签字版本!K45,9,7),"*******")</f>
        <v>62218405*******4006</v>
      </c>
      <c r="K45" s="24" t="str">
        <f>[6]签字版本!L45</f>
        <v>连城县农村信用联社塘前信用社</v>
      </c>
    </row>
    <row r="46" spans="1:11">
      <c r="A46" s="24" t="str">
        <f>[6]签字版本!A46</f>
        <v>40</v>
      </c>
      <c r="B46" s="24" t="str">
        <f>[6]签字版本!B46</f>
        <v>罗余发</v>
      </c>
      <c r="C46" s="24" t="str">
        <f>SUBSTITUTE([6]签字版本!C46,MID([6]签字版本!C46,7,8),"********")</f>
        <v>352627********1119</v>
      </c>
      <c r="D46" s="25" t="str">
        <f>SUBSTITUTE([6]签字版本!D46,MID([6]签字版本!D46,4,4),"****")</f>
        <v>138****6649</v>
      </c>
      <c r="E46" s="24" t="str">
        <f>[6]签字版本!E46</f>
        <v>张地</v>
      </c>
      <c r="F46" s="26">
        <f>[6]签字版本!F46</f>
        <v>5.67</v>
      </c>
      <c r="G46" s="26">
        <f t="shared" si="0"/>
        <v>5.67</v>
      </c>
      <c r="H46" s="26">
        <f t="shared" si="1"/>
        <v>170.1</v>
      </c>
      <c r="I46" s="26">
        <f>[6]签字版本!J46</f>
        <v>34.02</v>
      </c>
      <c r="J46" s="25" t="str">
        <f>SUBSTITUTE([6]签字版本!K46,MID([6]签字版本!K46,9,7),"*******")</f>
        <v>62218405*******4386</v>
      </c>
      <c r="K46" s="24" t="str">
        <f>[6]签字版本!L46</f>
        <v>连城县农村信用联社塘前信用社</v>
      </c>
    </row>
    <row r="47" spans="1:11">
      <c r="A47" s="24" t="str">
        <f>[6]签字版本!A47</f>
        <v>41</v>
      </c>
      <c r="B47" s="24" t="str">
        <f>[6]签字版本!B47</f>
        <v>巫洪澎</v>
      </c>
      <c r="C47" s="24" t="str">
        <f>SUBSTITUTE([6]签字版本!C47,MID([6]签字版本!C47,7,8),"********")</f>
        <v>350825********1116</v>
      </c>
      <c r="D47" s="25" t="str">
        <f>SUBSTITUTE([6]签字版本!D47,MID([6]签字版本!D47,4,4),"****")</f>
        <v>189****9132</v>
      </c>
      <c r="E47" s="24" t="str">
        <f>[6]签字版本!E47</f>
        <v>张地</v>
      </c>
      <c r="F47" s="26">
        <f>[6]签字版本!F47</f>
        <v>4.05</v>
      </c>
      <c r="G47" s="26">
        <f t="shared" si="0"/>
        <v>4.05</v>
      </c>
      <c r="H47" s="26">
        <f t="shared" si="1"/>
        <v>121.5</v>
      </c>
      <c r="I47" s="26">
        <f>[6]签字版本!J47</f>
        <v>24.3</v>
      </c>
      <c r="J47" s="25" t="str">
        <f>SUBSTITUTE([6]签字版本!K47,MID([6]签字版本!K47,9,7),"*******")</f>
        <v>62303611*******3560</v>
      </c>
      <c r="K47" s="24" t="str">
        <f>[6]签字版本!L47</f>
        <v>连城县农村信用联社塘前信用社</v>
      </c>
    </row>
    <row r="48" spans="1:11">
      <c r="A48" s="24" t="str">
        <f>[6]签字版本!A48</f>
        <v>42</v>
      </c>
      <c r="B48" s="24" t="str">
        <f>[6]签字版本!B48</f>
        <v>巫坤生</v>
      </c>
      <c r="C48" s="24" t="str">
        <f>SUBSTITUTE([6]签字版本!C48,MID([6]签字版本!C48,7,8),"********")</f>
        <v>352627********1190</v>
      </c>
      <c r="D48" s="25" t="str">
        <f>SUBSTITUTE([6]签字版本!D48,MID([6]签字版本!D48,4,4),"****")</f>
        <v>139****8745</v>
      </c>
      <c r="E48" s="24" t="str">
        <f>[6]签字版本!E48</f>
        <v>张地</v>
      </c>
      <c r="F48" s="26">
        <f>[6]签字版本!F48</f>
        <v>5.67</v>
      </c>
      <c r="G48" s="26">
        <f t="shared" si="0"/>
        <v>5.67</v>
      </c>
      <c r="H48" s="26">
        <f t="shared" si="1"/>
        <v>170.1</v>
      </c>
      <c r="I48" s="26">
        <f>[6]签字版本!J48</f>
        <v>34.02</v>
      </c>
      <c r="J48" s="25" t="str">
        <f>SUBSTITUTE([6]签字版本!K48,MID([6]签字版本!K48,9,7),"*******")</f>
        <v>62218405*******4295</v>
      </c>
      <c r="K48" s="24" t="str">
        <f>[6]签字版本!L48</f>
        <v>连城县农村信用联社塘前信用社</v>
      </c>
    </row>
    <row r="49" spans="1:11">
      <c r="A49" s="24" t="str">
        <f>[6]签字版本!A49</f>
        <v>43</v>
      </c>
      <c r="B49" s="24" t="str">
        <f>[6]签字版本!B49</f>
        <v>巫锦发</v>
      </c>
      <c r="C49" s="24" t="str">
        <f>SUBSTITUTE([6]签字版本!C49,MID([6]签字版本!C49,7,8),"********")</f>
        <v>352627********1115</v>
      </c>
      <c r="D49" s="25" t="str">
        <f>SUBSTITUTE([6]签字版本!D49,MID([6]签字版本!D49,4,4),"****")</f>
        <v>159****8076</v>
      </c>
      <c r="E49" s="24" t="str">
        <f>[6]签字版本!E49</f>
        <v>张地</v>
      </c>
      <c r="F49" s="26">
        <f>[6]签字版本!F49</f>
        <v>4.05</v>
      </c>
      <c r="G49" s="26">
        <f t="shared" si="0"/>
        <v>4.05</v>
      </c>
      <c r="H49" s="26">
        <f t="shared" si="1"/>
        <v>121.5</v>
      </c>
      <c r="I49" s="26">
        <f>[6]签字版本!J49</f>
        <v>24.3</v>
      </c>
      <c r="J49" s="25" t="str">
        <f>SUBSTITUTE([6]签字版本!K49,MID([6]签字版本!K49,9,7),"*******")</f>
        <v>62218405*******4212</v>
      </c>
      <c r="K49" s="24" t="str">
        <f>[6]签字版本!L49</f>
        <v>连城县农村信用联社塘前信用社</v>
      </c>
    </row>
    <row r="50" spans="1:11">
      <c r="A50" s="24" t="str">
        <f>[6]签字版本!A50</f>
        <v>44</v>
      </c>
      <c r="B50" s="24" t="str">
        <f>[6]签字版本!B50</f>
        <v>巫洪德</v>
      </c>
      <c r="C50" s="24" t="str">
        <f>SUBSTITUTE([6]签字版本!C50,MID([6]签字版本!C50,7,8),"********")</f>
        <v>352627********1119</v>
      </c>
      <c r="D50" s="25" t="str">
        <f>SUBSTITUTE([6]签字版本!D50,MID([6]签字版本!D50,4,4),"****")</f>
        <v>182****7022</v>
      </c>
      <c r="E50" s="24" t="str">
        <f>[6]签字版本!E50</f>
        <v>张地</v>
      </c>
      <c r="F50" s="26">
        <f>[6]签字版本!F50</f>
        <v>1.62</v>
      </c>
      <c r="G50" s="26">
        <f t="shared" si="0"/>
        <v>1.62</v>
      </c>
      <c r="H50" s="26">
        <f t="shared" si="1"/>
        <v>48.6</v>
      </c>
      <c r="I50" s="26">
        <f>[6]签字版本!J50</f>
        <v>9.72</v>
      </c>
      <c r="J50" s="25" t="str">
        <f>SUBSTITUTE([6]签字版本!K50,MID([6]签字版本!K50,9,7),"*******")</f>
        <v>62218405*******4220</v>
      </c>
      <c r="K50" s="24" t="str">
        <f>[6]签字版本!L50</f>
        <v>连城县农村信用联社塘前信用社</v>
      </c>
    </row>
    <row r="51" spans="1:11">
      <c r="A51" s="24" t="str">
        <f>[6]签字版本!A51</f>
        <v>45</v>
      </c>
      <c r="B51" s="24" t="str">
        <f>[6]签字版本!B51</f>
        <v>巫坤林</v>
      </c>
      <c r="C51" s="24" t="str">
        <f>SUBSTITUTE([6]签字版本!C51,MID([6]签字版本!C51,7,8),"********")</f>
        <v>352627********1138</v>
      </c>
      <c r="D51" s="25" t="str">
        <f>SUBSTITUTE([6]签字版本!D51,MID([6]签字版本!D51,4,4),"****")</f>
        <v>138****3950</v>
      </c>
      <c r="E51" s="24" t="str">
        <f>[6]签字版本!E51</f>
        <v>张地</v>
      </c>
      <c r="F51" s="26">
        <f>[6]签字版本!F51</f>
        <v>10.53</v>
      </c>
      <c r="G51" s="26">
        <f t="shared" si="0"/>
        <v>10.53</v>
      </c>
      <c r="H51" s="26">
        <f t="shared" si="1"/>
        <v>315.9</v>
      </c>
      <c r="I51" s="26">
        <f>[6]签字版本!J51</f>
        <v>63.18</v>
      </c>
      <c r="J51" s="25" t="str">
        <f>SUBSTITUTE([6]签字版本!K51,MID([6]签字版本!K51,9,7),"*******")</f>
        <v>62218405*******3867</v>
      </c>
      <c r="K51" s="24" t="str">
        <f>[6]签字版本!L51</f>
        <v>连城县农村信用联社塘前信用社</v>
      </c>
    </row>
    <row r="52" spans="1:11">
      <c r="A52" s="24" t="str">
        <f>[6]签字版本!A52</f>
        <v>46</v>
      </c>
      <c r="B52" s="24" t="str">
        <f>[6]签字版本!B52</f>
        <v>巫松树</v>
      </c>
      <c r="C52" s="24" t="str">
        <f>SUBSTITUTE([6]签字版本!C52,MID([6]签字版本!C52,7,8),"********")</f>
        <v>352627********1116</v>
      </c>
      <c r="D52" s="25" t="str">
        <f>SUBSTITUTE([6]签字版本!D52,MID([6]签字版本!D52,4,4),"****")</f>
        <v>181****1686</v>
      </c>
      <c r="E52" s="24" t="str">
        <f>[6]签字版本!E52</f>
        <v>张地</v>
      </c>
      <c r="F52" s="26">
        <f>[6]签字版本!F52</f>
        <v>6.48</v>
      </c>
      <c r="G52" s="26">
        <f t="shared" si="0"/>
        <v>6.48</v>
      </c>
      <c r="H52" s="26">
        <f t="shared" si="1"/>
        <v>194.4</v>
      </c>
      <c r="I52" s="26">
        <f>[6]签字版本!J52</f>
        <v>38.88</v>
      </c>
      <c r="J52" s="25" t="str">
        <f>SUBSTITUTE([6]签字版本!K52,MID([6]签字版本!K52,9,7),"*******")</f>
        <v>62218405*******3974</v>
      </c>
      <c r="K52" s="24" t="str">
        <f>[6]签字版本!L52</f>
        <v>连城县农村信用联社塘前信用社</v>
      </c>
    </row>
    <row r="53" spans="1:11">
      <c r="A53" s="24" t="str">
        <f>[6]签字版本!A53</f>
        <v>47</v>
      </c>
      <c r="B53" s="24" t="str">
        <f>[6]签字版本!B53</f>
        <v>巫荣华</v>
      </c>
      <c r="C53" s="24" t="str">
        <f>SUBSTITUTE([6]签字版本!C53,MID([6]签字版本!C53,7,8),"********")</f>
        <v>352627********1112</v>
      </c>
      <c r="D53" s="25" t="str">
        <f>SUBSTITUTE([6]签字版本!D53,MID([6]签字版本!D53,4,4),"****")</f>
        <v>158****7841</v>
      </c>
      <c r="E53" s="24" t="str">
        <f>[6]签字版本!E53</f>
        <v>张地</v>
      </c>
      <c r="F53" s="26">
        <f>[6]签字版本!F53</f>
        <v>4.86</v>
      </c>
      <c r="G53" s="26">
        <f t="shared" si="0"/>
        <v>4.86</v>
      </c>
      <c r="H53" s="26">
        <f t="shared" si="1"/>
        <v>145.8</v>
      </c>
      <c r="I53" s="26">
        <f>[6]签字版本!J53</f>
        <v>29.16</v>
      </c>
      <c r="J53" s="25" t="str">
        <f>SUBSTITUTE([6]签字版本!K53,MID([6]签字版本!K53,9,7),"*******")</f>
        <v>62218405*******4154</v>
      </c>
      <c r="K53" s="24" t="str">
        <f>[6]签字版本!L53</f>
        <v>连城县农村信用联社塘前信用社</v>
      </c>
    </row>
    <row r="54" spans="1:11">
      <c r="A54" s="24" t="str">
        <f>[6]签字版本!A54</f>
        <v>48</v>
      </c>
      <c r="B54" s="24" t="str">
        <f>[6]签字版本!B54</f>
        <v>巫恒裕</v>
      </c>
      <c r="C54" s="24" t="str">
        <f>SUBSTITUTE([6]签字版本!C54,MID([6]签字版本!C54,7,8),"********")</f>
        <v>352627********1115</v>
      </c>
      <c r="D54" s="25" t="str">
        <f>SUBSTITUTE([6]签字版本!D54,MID([6]签字版本!D54,4,4),"****")</f>
        <v>139****5777</v>
      </c>
      <c r="E54" s="24" t="str">
        <f>[6]签字版本!E54</f>
        <v>张地</v>
      </c>
      <c r="F54" s="26">
        <f>[6]签字版本!F54</f>
        <v>6.93</v>
      </c>
      <c r="G54" s="26">
        <f t="shared" si="0"/>
        <v>6.93</v>
      </c>
      <c r="H54" s="26">
        <f t="shared" si="1"/>
        <v>207.9</v>
      </c>
      <c r="I54" s="26">
        <f>[6]签字版本!J54</f>
        <v>41.58</v>
      </c>
      <c r="J54" s="25" t="str">
        <f>SUBSTITUTE([6]签字版本!K54,MID([6]签字版本!K54,9,7),"*******")</f>
        <v>62218405*******3982</v>
      </c>
      <c r="K54" s="24" t="str">
        <f>[6]签字版本!L54</f>
        <v>连城县农村信用联社塘前信用社</v>
      </c>
    </row>
    <row r="55" spans="1:11">
      <c r="A55" s="24" t="str">
        <f>[6]签字版本!A55</f>
        <v>49</v>
      </c>
      <c r="B55" s="24" t="str">
        <f>[6]签字版本!B55</f>
        <v>巫洪鑫</v>
      </c>
      <c r="C55" s="24" t="str">
        <f>SUBSTITUTE([6]签字版本!C55,MID([6]签字版本!C55,7,8),"********")</f>
        <v>352627********1110</v>
      </c>
      <c r="D55" s="25" t="str">
        <f>SUBSTITUTE([6]签字版本!D55,MID([6]签字版本!D55,4,4),"****")</f>
        <v>135****4437</v>
      </c>
      <c r="E55" s="24" t="str">
        <f>[6]签字版本!E55</f>
        <v>张地</v>
      </c>
      <c r="F55" s="26">
        <f>[6]签字版本!F55</f>
        <v>12.6</v>
      </c>
      <c r="G55" s="26">
        <f t="shared" si="0"/>
        <v>12.6</v>
      </c>
      <c r="H55" s="26">
        <f t="shared" si="1"/>
        <v>378</v>
      </c>
      <c r="I55" s="26">
        <f>[6]签字版本!J55</f>
        <v>75.6</v>
      </c>
      <c r="J55" s="25" t="str">
        <f>SUBSTITUTE([6]签字版本!K55,MID([6]签字版本!K55,9,7),"*******")</f>
        <v>62303625*******4368</v>
      </c>
      <c r="K55" s="24" t="str">
        <f>[6]签字版本!L55</f>
        <v>连城县农村信用联社塘前信用社</v>
      </c>
    </row>
    <row r="56" spans="1:11">
      <c r="A56" s="24" t="str">
        <f>[6]签字版本!A56</f>
        <v>50</v>
      </c>
      <c r="B56" s="24" t="str">
        <f>[6]签字版本!B56</f>
        <v>巫福生</v>
      </c>
      <c r="C56" s="24" t="str">
        <f>SUBSTITUTE([6]签字版本!C56,MID([6]签字版本!C56,7,8),"********")</f>
        <v>352627********1113</v>
      </c>
      <c r="D56" s="25" t="str">
        <f>SUBSTITUTE([6]签字版本!D56,MID([6]签字版本!D56,4,4),"****")</f>
        <v>159****4648</v>
      </c>
      <c r="E56" s="24" t="str">
        <f>[6]签字版本!E56</f>
        <v>张地</v>
      </c>
      <c r="F56" s="26">
        <f>[6]签字版本!F56</f>
        <v>4.5</v>
      </c>
      <c r="G56" s="26">
        <f t="shared" si="0"/>
        <v>4.5</v>
      </c>
      <c r="H56" s="26">
        <f t="shared" si="1"/>
        <v>135</v>
      </c>
      <c r="I56" s="26">
        <f>[6]签字版本!J56</f>
        <v>27</v>
      </c>
      <c r="J56" s="25" t="str">
        <f>SUBSTITUTE([6]签字版本!K56,MID([6]签字版本!K56,9,7),"*******")</f>
        <v>62218405*******3662</v>
      </c>
      <c r="K56" s="24" t="str">
        <f>[6]签字版本!L56</f>
        <v>连城县农村信用联社塘前信用社</v>
      </c>
    </row>
    <row r="57" spans="1:11">
      <c r="A57" s="24" t="str">
        <f>[6]签字版本!A57</f>
        <v>51</v>
      </c>
      <c r="B57" s="24" t="str">
        <f>[6]签字版本!B57</f>
        <v>巫松生</v>
      </c>
      <c r="C57" s="24" t="str">
        <f>SUBSTITUTE([6]签字版本!C57,MID([6]签字版本!C57,7,8),"********")</f>
        <v>352627********1114</v>
      </c>
      <c r="D57" s="25" t="str">
        <f>SUBSTITUTE([6]签字版本!D57,MID([6]签字版本!D57,4,4),"****")</f>
        <v>188****9325</v>
      </c>
      <c r="E57" s="24" t="str">
        <f>[6]签字版本!E57</f>
        <v>张地</v>
      </c>
      <c r="F57" s="26">
        <f>[6]签字版本!F57</f>
        <v>10.53</v>
      </c>
      <c r="G57" s="26">
        <f t="shared" si="0"/>
        <v>10.53</v>
      </c>
      <c r="H57" s="26">
        <f t="shared" si="1"/>
        <v>315.9</v>
      </c>
      <c r="I57" s="26">
        <f>[6]签字版本!J57</f>
        <v>63.18</v>
      </c>
      <c r="J57" s="25" t="str">
        <f>SUBSTITUTE([6]签字版本!K57,MID([6]签字版本!K57,9,7),"*******")</f>
        <v>62218405*******3990</v>
      </c>
      <c r="K57" s="24" t="str">
        <f>[6]签字版本!L57</f>
        <v>连城县农村信用联社塘前信用社</v>
      </c>
    </row>
    <row r="58" spans="1:11">
      <c r="A58" s="24" t="str">
        <f>[6]签字版本!A58</f>
        <v>52</v>
      </c>
      <c r="B58" s="24" t="str">
        <f>[6]签字版本!B58</f>
        <v>巫松林</v>
      </c>
      <c r="C58" s="24" t="str">
        <f>SUBSTITUTE([6]签字版本!C58,MID([6]签字版本!C58,7,8),"********")</f>
        <v>352627********1119</v>
      </c>
      <c r="D58" s="25" t="str">
        <f>SUBSTITUTE([6]签字版本!D58,MID([6]签字版本!D58,4,4),"****")</f>
        <v>136****9347</v>
      </c>
      <c r="E58" s="24" t="str">
        <f>[6]签字版本!E58</f>
        <v>张地</v>
      </c>
      <c r="F58" s="26">
        <f>[6]签字版本!F58</f>
        <v>7.29</v>
      </c>
      <c r="G58" s="26">
        <f t="shared" si="0"/>
        <v>7.29</v>
      </c>
      <c r="H58" s="26">
        <f t="shared" si="1"/>
        <v>218.7</v>
      </c>
      <c r="I58" s="26">
        <f>[6]签字版本!J58</f>
        <v>43.74</v>
      </c>
      <c r="J58" s="25" t="str">
        <f>SUBSTITUTE([6]签字版本!K58,MID([6]签字版本!K58,9,7),"*******")</f>
        <v>62218405*******3613</v>
      </c>
      <c r="K58" s="24" t="str">
        <f>[6]签字版本!L58</f>
        <v>连城县农村信用联社塘前信用社</v>
      </c>
    </row>
    <row r="59" spans="1:11">
      <c r="A59" s="24" t="str">
        <f>[6]签字版本!A59</f>
        <v>53</v>
      </c>
      <c r="B59" s="24" t="str">
        <f>[6]签字版本!B59</f>
        <v>巫运福</v>
      </c>
      <c r="C59" s="24" t="str">
        <f>SUBSTITUTE([6]签字版本!C59,MID([6]签字版本!C59,7,8),"********")</f>
        <v>352627********1117</v>
      </c>
      <c r="D59" s="25" t="str">
        <f>SUBSTITUTE([6]签字版本!D59,MID([6]签字版本!D59,4,4),"****")</f>
        <v>136****0140</v>
      </c>
      <c r="E59" s="24" t="str">
        <f>[6]签字版本!E59</f>
        <v>张地</v>
      </c>
      <c r="F59" s="26">
        <f>[6]签字版本!F59</f>
        <v>5.67</v>
      </c>
      <c r="G59" s="26">
        <f t="shared" si="0"/>
        <v>5.67</v>
      </c>
      <c r="H59" s="26">
        <f t="shared" si="1"/>
        <v>170.1</v>
      </c>
      <c r="I59" s="26">
        <f>[6]签字版本!J59</f>
        <v>34.02</v>
      </c>
      <c r="J59" s="25" t="str">
        <f>SUBSTITUTE([6]签字版本!K59,MID([6]签字版本!K59,9,7),"*******")</f>
        <v>62218405*******4477</v>
      </c>
      <c r="K59" s="24" t="str">
        <f>[6]签字版本!L59</f>
        <v>连城县农村信用联社塘前信用社</v>
      </c>
    </row>
    <row r="60" spans="1:11">
      <c r="A60" s="24" t="str">
        <f>[6]签字版本!A60</f>
        <v>54</v>
      </c>
      <c r="B60" s="24" t="str">
        <f>[6]签字版本!B60</f>
        <v>巫运保</v>
      </c>
      <c r="C60" s="24" t="str">
        <f>SUBSTITUTE([6]签字版本!C60,MID([6]签字版本!C60,7,8),"********")</f>
        <v>352627********1112</v>
      </c>
      <c r="D60" s="25" t="str">
        <f>SUBSTITUTE([6]签字版本!D60,MID([6]签字版本!D60,4,4),"****")</f>
        <v>136****1795</v>
      </c>
      <c r="E60" s="24" t="str">
        <f>[6]签字版本!E60</f>
        <v>张地</v>
      </c>
      <c r="F60" s="26">
        <f>[6]签字版本!F60</f>
        <v>3.24</v>
      </c>
      <c r="G60" s="26">
        <f t="shared" si="0"/>
        <v>3.24</v>
      </c>
      <c r="H60" s="26">
        <f t="shared" si="1"/>
        <v>97.2</v>
      </c>
      <c r="I60" s="26">
        <f>[6]签字版本!J60</f>
        <v>19.44</v>
      </c>
      <c r="J60" s="25" t="str">
        <f>SUBSTITUTE([6]签字版本!K60,MID([6]签字版本!K60,9,7),"*******")</f>
        <v>62218405*******2403</v>
      </c>
      <c r="K60" s="24" t="str">
        <f>[6]签字版本!L60</f>
        <v>连城县农村信用联社塘前信用社</v>
      </c>
    </row>
    <row r="61" spans="1:11">
      <c r="A61" s="24" t="str">
        <f>[6]签字版本!A61</f>
        <v>55</v>
      </c>
      <c r="B61" s="24" t="str">
        <f>[6]签字版本!B61</f>
        <v>林继仁</v>
      </c>
      <c r="C61" s="24" t="str">
        <f>SUBSTITUTE([6]签字版本!C61,MID([6]签字版本!C61,7,8),"********")</f>
        <v>352627********1110</v>
      </c>
      <c r="D61" s="25" t="str">
        <f>SUBSTITUTE([6]签字版本!D61,MID([6]签字版本!D61,4,4),"****")</f>
        <v>138****2587</v>
      </c>
      <c r="E61" s="24" t="str">
        <f>[6]签字版本!E61</f>
        <v>张地</v>
      </c>
      <c r="F61" s="26">
        <f>[6]签字版本!F61</f>
        <v>11.34</v>
      </c>
      <c r="G61" s="26">
        <f t="shared" si="0"/>
        <v>11.34</v>
      </c>
      <c r="H61" s="26">
        <f t="shared" si="1"/>
        <v>340.2</v>
      </c>
      <c r="I61" s="26">
        <f>[6]签字版本!J61</f>
        <v>68.04</v>
      </c>
      <c r="J61" s="25" t="str">
        <f>SUBSTITUTE([6]签字版本!K61,MID([6]签字版本!K61,9,7),"*******")</f>
        <v>62218405*******4204</v>
      </c>
      <c r="K61" s="24" t="str">
        <f>[6]签字版本!L61</f>
        <v>连城县农村信用联社塘前信用社</v>
      </c>
    </row>
    <row r="62" spans="1:11">
      <c r="A62" s="24" t="str">
        <f>[6]签字版本!A62</f>
        <v>56</v>
      </c>
      <c r="B62" s="24" t="str">
        <f>[6]签字版本!B62</f>
        <v>巫恒富</v>
      </c>
      <c r="C62" s="24" t="str">
        <f>SUBSTITUTE([6]签字版本!C62,MID([6]签字版本!C62,7,8),"********")</f>
        <v>352627********1118</v>
      </c>
      <c r="D62" s="25" t="str">
        <f>SUBSTITUTE([6]签字版本!D62,MID([6]签字版本!D62,4,4),"****")</f>
        <v>158****4745</v>
      </c>
      <c r="E62" s="24" t="str">
        <f>[6]签字版本!E62</f>
        <v>张地</v>
      </c>
      <c r="F62" s="26">
        <f>[6]签字版本!F62</f>
        <v>4.86</v>
      </c>
      <c r="G62" s="26">
        <f t="shared" si="0"/>
        <v>4.86</v>
      </c>
      <c r="H62" s="26">
        <f t="shared" si="1"/>
        <v>145.8</v>
      </c>
      <c r="I62" s="26">
        <f>[6]签字版本!J62</f>
        <v>29.16</v>
      </c>
      <c r="J62" s="25" t="str">
        <f>SUBSTITUTE([6]签字版本!K62,MID([6]签字版本!K62,9,7),"*******")</f>
        <v>62218405*******3933</v>
      </c>
      <c r="K62" s="24" t="str">
        <f>[6]签字版本!L62</f>
        <v>连城县农村信用联社塘前信用社</v>
      </c>
    </row>
    <row r="63" spans="1:11">
      <c r="A63" s="24" t="str">
        <f>[6]签字版本!A63</f>
        <v>57</v>
      </c>
      <c r="B63" s="24" t="str">
        <f>[6]签字版本!B63</f>
        <v>巫桂生</v>
      </c>
      <c r="C63" s="24" t="str">
        <f>SUBSTITUTE([6]签字版本!C63,MID([6]签字版本!C63,7,8),"********")</f>
        <v>352627********1112</v>
      </c>
      <c r="D63" s="25" t="str">
        <f>SUBSTITUTE([6]签字版本!D63,MID([6]签字版本!D63,4,4),"****")</f>
        <v>139****8745</v>
      </c>
      <c r="E63" s="24" t="str">
        <f>[6]签字版本!E63</f>
        <v>张地</v>
      </c>
      <c r="F63" s="26">
        <f>[6]签字版本!F63</f>
        <v>4.86</v>
      </c>
      <c r="G63" s="26">
        <f t="shared" si="0"/>
        <v>4.86</v>
      </c>
      <c r="H63" s="26">
        <f t="shared" si="1"/>
        <v>145.8</v>
      </c>
      <c r="I63" s="26">
        <f>[6]签字版本!J63</f>
        <v>29.16</v>
      </c>
      <c r="J63" s="25" t="str">
        <f>SUBSTITUTE([6]签字版本!K63,MID([6]签字版本!K63,9,7),"*******")</f>
        <v>62218405*******4238</v>
      </c>
      <c r="K63" s="24" t="str">
        <f>[6]签字版本!L63</f>
        <v>连城县农村信用联社塘前信用社</v>
      </c>
    </row>
    <row r="64" spans="1:11">
      <c r="A64" s="24" t="str">
        <f>[6]签字版本!A64</f>
        <v>58</v>
      </c>
      <c r="B64" s="24" t="str">
        <f>[6]签字版本!B64</f>
        <v>巫运坤</v>
      </c>
      <c r="C64" s="24" t="str">
        <f>SUBSTITUTE([6]签字版本!C64,MID([6]签字版本!C64,7,8),"********")</f>
        <v>352627********2216</v>
      </c>
      <c r="D64" s="25" t="str">
        <f>SUBSTITUTE([6]签字版本!D64,MID([6]签字版本!D64,4,4),"****")</f>
        <v>158****1867</v>
      </c>
      <c r="E64" s="24" t="str">
        <f>[6]签字版本!E64</f>
        <v>张地</v>
      </c>
      <c r="F64" s="26">
        <f>[6]签字版本!F64</f>
        <v>1.62</v>
      </c>
      <c r="G64" s="26">
        <f t="shared" si="0"/>
        <v>1.62</v>
      </c>
      <c r="H64" s="26">
        <f t="shared" si="1"/>
        <v>48.6</v>
      </c>
      <c r="I64" s="26">
        <f>[6]签字版本!J64</f>
        <v>9.72</v>
      </c>
      <c r="J64" s="25" t="str">
        <f>SUBSTITUTE([6]签字版本!K64,MID([6]签字版本!K64,9,7),"*******")</f>
        <v>62303611*******1039</v>
      </c>
      <c r="K64" s="24" t="str">
        <f>[6]签字版本!L64</f>
        <v>连城县农村信用联社塘前信用社</v>
      </c>
    </row>
    <row r="65" spans="1:11">
      <c r="A65" s="24" t="str">
        <f>[6]签字版本!A65</f>
        <v>59</v>
      </c>
      <c r="B65" s="24" t="str">
        <f>[6]签字版本!B65</f>
        <v>巫赵仁</v>
      </c>
      <c r="C65" s="24" t="str">
        <f>SUBSTITUTE([6]签字版本!C65,MID([6]签字版本!C65,7,8),"********")</f>
        <v>352627********111X</v>
      </c>
      <c r="D65" s="25" t="str">
        <f>SUBSTITUTE([6]签字版本!D65,MID([6]签字版本!D65,4,4),"****")</f>
        <v>136****4249</v>
      </c>
      <c r="E65" s="24" t="str">
        <f>[6]签字版本!E65</f>
        <v>张地</v>
      </c>
      <c r="F65" s="26">
        <f>[6]签字版本!F65</f>
        <v>4.05</v>
      </c>
      <c r="G65" s="26">
        <f t="shared" si="0"/>
        <v>4.05</v>
      </c>
      <c r="H65" s="26">
        <f t="shared" si="1"/>
        <v>121.5</v>
      </c>
      <c r="I65" s="26">
        <f>[6]签字版本!J65</f>
        <v>24.3</v>
      </c>
      <c r="J65" s="25" t="str">
        <f>SUBSTITUTE([6]签字版本!K65,MID([6]签字版本!K65,9,7),"*******")</f>
        <v>62218405*******4287</v>
      </c>
      <c r="K65" s="24" t="str">
        <f>[6]签字版本!L65</f>
        <v>连城县农村信用联社塘前信用社</v>
      </c>
    </row>
    <row r="66" spans="1:11">
      <c r="A66" s="24" t="str">
        <f>[6]签字版本!A66</f>
        <v>60</v>
      </c>
      <c r="B66" s="24" t="str">
        <f>[6]签字版本!B66</f>
        <v>巫仁光</v>
      </c>
      <c r="C66" s="24" t="str">
        <f>SUBSTITUTE([6]签字版本!C66,MID([6]签字版本!C66,7,8),"********")</f>
        <v>352627********1114</v>
      </c>
      <c r="D66" s="25" t="str">
        <f>SUBSTITUTE([6]签字版本!D66,MID([6]签字版本!D66,4,4),"****")</f>
        <v>138****0468</v>
      </c>
      <c r="E66" s="24" t="str">
        <f>[6]签字版本!E66</f>
        <v>张地</v>
      </c>
      <c r="F66" s="26">
        <f>[6]签字版本!F66</f>
        <v>4.05</v>
      </c>
      <c r="G66" s="26">
        <f t="shared" si="0"/>
        <v>4.05</v>
      </c>
      <c r="H66" s="26">
        <f t="shared" si="1"/>
        <v>121.5</v>
      </c>
      <c r="I66" s="26">
        <f>[6]签字版本!J66</f>
        <v>24.3</v>
      </c>
      <c r="J66" s="25" t="str">
        <f>SUBSTITUTE([6]签字版本!K66,MID([6]签字版本!K66,9,7),"*******")</f>
        <v>90908240*******0027902</v>
      </c>
      <c r="K66" s="24" t="str">
        <f>[6]签字版本!L66</f>
        <v>连城县农村信用联社塘前信用社</v>
      </c>
    </row>
    <row r="67" spans="1:11">
      <c r="A67" s="24" t="str">
        <f>[6]签字版本!A67</f>
        <v>61</v>
      </c>
      <c r="B67" s="24" t="str">
        <f>[6]签字版本!B67</f>
        <v>巫维书</v>
      </c>
      <c r="C67" s="24" t="str">
        <f>SUBSTITUTE([6]签字版本!C67,MID([6]签字版本!C67,7,8),"********")</f>
        <v>352627********1195</v>
      </c>
      <c r="D67" s="25" t="str">
        <f>SUBSTITUTE([6]签字版本!D67,MID([6]签字版本!D67,4,4),"****")</f>
        <v>185****1799</v>
      </c>
      <c r="E67" s="24" t="str">
        <f>[6]签字版本!E67</f>
        <v>张地</v>
      </c>
      <c r="F67" s="26">
        <f>[6]签字版本!F67</f>
        <v>4.86</v>
      </c>
      <c r="G67" s="26">
        <f t="shared" si="0"/>
        <v>4.86</v>
      </c>
      <c r="H67" s="26">
        <f t="shared" si="1"/>
        <v>145.8</v>
      </c>
      <c r="I67" s="26">
        <f>[6]签字版本!J67</f>
        <v>29.16</v>
      </c>
      <c r="J67" s="25" t="str">
        <f>SUBSTITUTE([6]签字版本!K67,MID([6]签字版本!K67,9,7),"*******")</f>
        <v>62218405*******4048</v>
      </c>
      <c r="K67" s="24" t="str">
        <f>[6]签字版本!L67</f>
        <v>连城县农村信用联社塘前信用社</v>
      </c>
    </row>
    <row r="68" spans="1:11">
      <c r="A68" s="24" t="str">
        <f>[6]签字版本!A68</f>
        <v>62</v>
      </c>
      <c r="B68" s="24" t="str">
        <f>[6]签字版本!B68</f>
        <v>巫佑生</v>
      </c>
      <c r="C68" s="24" t="str">
        <f>SUBSTITUTE([6]签字版本!C68,MID([6]签字版本!C68,7,8),"********")</f>
        <v>352627********1116</v>
      </c>
      <c r="D68" s="25" t="str">
        <f>SUBSTITUTE([6]签字版本!D68,MID([6]签字版本!D68,4,4),"****")</f>
        <v>136****9257</v>
      </c>
      <c r="E68" s="24" t="str">
        <f>[6]签字版本!E68</f>
        <v>张地</v>
      </c>
      <c r="F68" s="26">
        <f>[6]签字版本!F68</f>
        <v>7.29</v>
      </c>
      <c r="G68" s="26">
        <f t="shared" si="0"/>
        <v>7.29</v>
      </c>
      <c r="H68" s="26">
        <f t="shared" si="1"/>
        <v>218.7</v>
      </c>
      <c r="I68" s="26">
        <f>[6]签字版本!J68</f>
        <v>43.74</v>
      </c>
      <c r="J68" s="25" t="str">
        <f>SUBSTITUTE([6]签字版本!K68,MID([6]签字版本!K68,9,7),"*******")</f>
        <v>62218405*******4055</v>
      </c>
      <c r="K68" s="24" t="str">
        <f>[6]签字版本!L68</f>
        <v>连城县农村信用联社塘前信用社</v>
      </c>
    </row>
    <row r="69" spans="1:11">
      <c r="A69" s="24" t="str">
        <f>[6]签字版本!A69</f>
        <v>63</v>
      </c>
      <c r="B69" s="24" t="str">
        <f>[6]签字版本!B69</f>
        <v>林柏发</v>
      </c>
      <c r="C69" s="24" t="str">
        <f>SUBSTITUTE([6]签字版本!C69,MID([6]签字版本!C69,7,8),"********")</f>
        <v>352627********1130</v>
      </c>
      <c r="D69" s="25" t="str">
        <f>SUBSTITUTE([6]签字版本!D69,MID([6]签字版本!D69,4,4),"****")</f>
        <v>134****7645</v>
      </c>
      <c r="E69" s="24" t="str">
        <f>[6]签字版本!E69</f>
        <v>张地</v>
      </c>
      <c r="F69" s="26">
        <f>[6]签字版本!F69</f>
        <v>4.86</v>
      </c>
      <c r="G69" s="26">
        <f t="shared" si="0"/>
        <v>4.86</v>
      </c>
      <c r="H69" s="26">
        <f t="shared" si="1"/>
        <v>145.8</v>
      </c>
      <c r="I69" s="26">
        <f>[6]签字版本!J69</f>
        <v>29.16</v>
      </c>
      <c r="J69" s="25" t="str">
        <f>SUBSTITUTE([6]签字版本!K69,MID([6]签字版本!K69,9,7),"*******")</f>
        <v>62218405*******3925</v>
      </c>
      <c r="K69" s="24" t="str">
        <f>[6]签字版本!L69</f>
        <v>连城县农村信用联社塘前信用社</v>
      </c>
    </row>
    <row r="70" spans="1:11">
      <c r="A70" s="24" t="str">
        <f>[6]签字版本!A70</f>
        <v>64</v>
      </c>
      <c r="B70" s="24" t="str">
        <f>[6]签字版本!B70</f>
        <v>林柏生</v>
      </c>
      <c r="C70" s="24" t="str">
        <f>SUBSTITUTE([6]签字版本!C70,MID([6]签字版本!C70,7,8),"********")</f>
        <v>352627********1119</v>
      </c>
      <c r="D70" s="25" t="str">
        <f>SUBSTITUTE([6]签字版本!D70,MID([6]签字版本!D70,4,4),"****")</f>
        <v>158****2447</v>
      </c>
      <c r="E70" s="24" t="str">
        <f>[6]签字版本!E70</f>
        <v>张地</v>
      </c>
      <c r="F70" s="26">
        <f>[6]签字版本!F70</f>
        <v>4.05</v>
      </c>
      <c r="G70" s="26">
        <f t="shared" si="0"/>
        <v>4.05</v>
      </c>
      <c r="H70" s="26">
        <f t="shared" si="1"/>
        <v>121.5</v>
      </c>
      <c r="I70" s="26">
        <f>[6]签字版本!J70</f>
        <v>24.3</v>
      </c>
      <c r="J70" s="25" t="str">
        <f>SUBSTITUTE([6]签字版本!K70,MID([6]签字版本!K70,9,7),"*******")</f>
        <v>62218405*******3966</v>
      </c>
      <c r="K70" s="24" t="str">
        <f>[6]签字版本!L70</f>
        <v>连城县农村信用联社塘前信用社</v>
      </c>
    </row>
    <row r="71" spans="1:11">
      <c r="A71" s="24" t="str">
        <f>[6]签字版本!A71</f>
        <v>65</v>
      </c>
      <c r="B71" s="24" t="str">
        <f>[6]签字版本!B71</f>
        <v>张兴才</v>
      </c>
      <c r="C71" s="24" t="str">
        <f>SUBSTITUTE([6]签字版本!C71,MID([6]签字版本!C71,7,8),"********")</f>
        <v>352129********3038</v>
      </c>
      <c r="D71" s="25" t="str">
        <f>SUBSTITUTE([6]签字版本!D71,MID([6]签字版本!D71,4,4),"****")</f>
        <v>136****7641</v>
      </c>
      <c r="E71" s="24" t="str">
        <f>[6]签字版本!E71</f>
        <v>张地</v>
      </c>
      <c r="F71" s="26">
        <f>[6]签字版本!F71</f>
        <v>9.72</v>
      </c>
      <c r="G71" s="26">
        <f t="shared" ref="G71:G76" si="2">F71</f>
        <v>9.72</v>
      </c>
      <c r="H71" s="26">
        <f t="shared" ref="H71:H76" si="3">G71*30</f>
        <v>291.6</v>
      </c>
      <c r="I71" s="26">
        <f>[6]签字版本!J71</f>
        <v>58.32</v>
      </c>
      <c r="J71" s="25" t="str">
        <f>SUBSTITUTE([6]签字版本!K71,MID([6]签字版本!K71,9,7),"*******")</f>
        <v>62303625*******4343</v>
      </c>
      <c r="K71" s="24" t="str">
        <f>[6]签字版本!L71</f>
        <v>连城县农村信用联社塘前信用社</v>
      </c>
    </row>
    <row r="72" spans="1:11">
      <c r="A72" s="24" t="str">
        <f>[6]签字版本!A72</f>
        <v>66</v>
      </c>
      <c r="B72" s="24" t="str">
        <f>[6]签字版本!B72</f>
        <v>黄忠生</v>
      </c>
      <c r="C72" s="24" t="str">
        <f>SUBSTITUTE([6]签字版本!C72,MID([6]签字版本!C72,7,8),"********")</f>
        <v>352627********1116</v>
      </c>
      <c r="D72" s="25" t="str">
        <f>SUBSTITUTE([6]签字版本!D72,MID([6]签字版本!D72,4,4),"****")</f>
        <v>133****9601</v>
      </c>
      <c r="E72" s="24" t="str">
        <f>[6]签字版本!E72</f>
        <v>张地</v>
      </c>
      <c r="F72" s="26">
        <f>[6]签字版本!F72</f>
        <v>8.1</v>
      </c>
      <c r="G72" s="26">
        <f t="shared" si="2"/>
        <v>8.1</v>
      </c>
      <c r="H72" s="26">
        <f t="shared" si="3"/>
        <v>243</v>
      </c>
      <c r="I72" s="26">
        <f>[6]签字版本!J72</f>
        <v>48.6</v>
      </c>
      <c r="J72" s="25" t="str">
        <f>SUBSTITUTE([6]签字版本!K72,MID([6]签字版本!K72,9,7),"*******")</f>
        <v>62218405*******3842</v>
      </c>
      <c r="K72" s="24" t="str">
        <f>[6]签字版本!L72</f>
        <v>连城县农村信用联社塘前信用社</v>
      </c>
    </row>
    <row r="73" spans="1:11">
      <c r="A73" s="24" t="str">
        <f>[6]签字版本!A73</f>
        <v>67</v>
      </c>
      <c r="B73" s="24" t="str">
        <f>[6]签字版本!B73</f>
        <v>杨欣洋</v>
      </c>
      <c r="C73" s="24" t="str">
        <f>SUBSTITUTE([6]签字版本!C73,MID([6]签字版本!C73,7,8),"********")</f>
        <v>350825********1116</v>
      </c>
      <c r="D73" s="25" t="str">
        <f>SUBSTITUTE([6]签字版本!D73,MID([6]签字版本!D73,4,4),"****")</f>
        <v>153****1685</v>
      </c>
      <c r="E73" s="24" t="str">
        <f>[6]签字版本!E73</f>
        <v>张地</v>
      </c>
      <c r="F73" s="26">
        <f>[6]签字版本!F73</f>
        <v>1.62</v>
      </c>
      <c r="G73" s="26">
        <f t="shared" si="2"/>
        <v>1.62</v>
      </c>
      <c r="H73" s="26">
        <f t="shared" si="3"/>
        <v>48.6</v>
      </c>
      <c r="I73" s="26">
        <f>[6]签字版本!J73</f>
        <v>9.72</v>
      </c>
      <c r="J73" s="25" t="str">
        <f>SUBSTITUTE([6]签字版本!K73,MID([6]签字版本!K73,9,7),"*******")</f>
        <v>62303611*******2401</v>
      </c>
      <c r="K73" s="24" t="str">
        <f>[6]签字版本!L73</f>
        <v>连城县农村信用联社塘前信用社</v>
      </c>
    </row>
    <row r="74" spans="1:11">
      <c r="A74" s="24" t="str">
        <f>[6]签字版本!A74</f>
        <v>68</v>
      </c>
      <c r="B74" s="24" t="str">
        <f>[6]签字版本!B74</f>
        <v>巫运玉</v>
      </c>
      <c r="C74" s="24" t="str">
        <f>SUBSTITUTE([6]签字版本!C74,MID([6]签字版本!C74,7,8),"********")</f>
        <v>352627********1128</v>
      </c>
      <c r="D74" s="25" t="str">
        <f>SUBSTITUTE([6]签字版本!D74,MID([6]签字版本!D74,4,4),"****")</f>
        <v>139****2575</v>
      </c>
      <c r="E74" s="24" t="str">
        <f>[6]签字版本!E74</f>
        <v>张地</v>
      </c>
      <c r="F74" s="26">
        <f>[6]签字版本!F74</f>
        <v>2.43</v>
      </c>
      <c r="G74" s="26">
        <f t="shared" si="2"/>
        <v>2.43</v>
      </c>
      <c r="H74" s="26">
        <f t="shared" si="3"/>
        <v>72.9</v>
      </c>
      <c r="I74" s="26">
        <f>[6]签字版本!J74</f>
        <v>14.58</v>
      </c>
      <c r="J74" s="25" t="str">
        <f>SUBSTITUTE([6]签字版本!K74,MID([6]签字版本!K74,9,7),"*******")</f>
        <v>62218405*******4147</v>
      </c>
      <c r="K74" s="24" t="str">
        <f>[6]签字版本!L74</f>
        <v>连城县农村信用联社塘前信用社</v>
      </c>
    </row>
    <row r="75" spans="1:11">
      <c r="A75" s="24" t="str">
        <f>[6]签字版本!A75</f>
        <v>69</v>
      </c>
      <c r="B75" s="24" t="str">
        <f>[6]签字版本!B75</f>
        <v>李三金</v>
      </c>
      <c r="C75" s="24" t="str">
        <f>SUBSTITUTE([6]签字版本!C75,MID([6]签字版本!C75,7,8),"********")</f>
        <v>352627********1121</v>
      </c>
      <c r="D75" s="25" t="str">
        <f>SUBSTITUTE([6]签字版本!D75,MID([6]签字版本!D75,4,4),"****")</f>
        <v>139****3616</v>
      </c>
      <c r="E75" s="24" t="str">
        <f>[6]签字版本!E75</f>
        <v>张地</v>
      </c>
      <c r="F75" s="26">
        <f>[6]签字版本!F75</f>
        <v>1.62</v>
      </c>
      <c r="G75" s="26">
        <f t="shared" si="2"/>
        <v>1.62</v>
      </c>
      <c r="H75" s="26">
        <f t="shared" si="3"/>
        <v>48.6</v>
      </c>
      <c r="I75" s="26">
        <f>[6]签字版本!J75</f>
        <v>9.72</v>
      </c>
      <c r="J75" s="25" t="str">
        <f>SUBSTITUTE([6]签字版本!K75,MID([6]签字版本!K75,9,7),"*******")</f>
        <v>62218405*******4014</v>
      </c>
      <c r="K75" s="24" t="str">
        <f>[6]签字版本!L75</f>
        <v>连城县农村信用联社塘前信用社</v>
      </c>
    </row>
    <row r="76" spans="1:11">
      <c r="A76" s="24" t="str">
        <f>[6]签字版本!A76</f>
        <v>70</v>
      </c>
      <c r="B76" s="24" t="str">
        <f>[6]签字版本!B76</f>
        <v>巫桂彪</v>
      </c>
      <c r="C76" s="24" t="str">
        <f>SUBSTITUTE([6]签字版本!C76,MID([6]签字版本!C76,7,8),"********")</f>
        <v>350825********1119</v>
      </c>
      <c r="D76" s="25" t="str">
        <f>SUBSTITUTE([6]签字版本!D76,MID([6]签字版本!D76,4,4),"****")</f>
        <v>138****0341</v>
      </c>
      <c r="E76" s="24" t="str">
        <f>[6]签字版本!E76</f>
        <v>张地</v>
      </c>
      <c r="F76" s="26">
        <f>[6]签字版本!F76</f>
        <v>2.43</v>
      </c>
      <c r="G76" s="26">
        <f t="shared" si="2"/>
        <v>2.43</v>
      </c>
      <c r="H76" s="26">
        <f t="shared" si="3"/>
        <v>72.9</v>
      </c>
      <c r="I76" s="26">
        <f>[6]签字版本!J76</f>
        <v>14.58</v>
      </c>
      <c r="J76" s="25" t="str">
        <f>SUBSTITUTE([6]签字版本!K76,MID([6]签字版本!K76,9,7),"*******")</f>
        <v>62303611*******4953</v>
      </c>
      <c r="K76" s="24" t="str">
        <f>[6]签字版本!L76</f>
        <v>连城县农村信用联社塘前信用社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4"/>
  <sheetViews>
    <sheetView view="pageBreakPreview" zoomScaleNormal="100" topLeftCell="A146" workbookViewId="0">
      <selection activeCell="Q352" sqref="Q352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[5]签字版本!C4</f>
        <v>连城县塘前乡塘前村民委员会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[5]签字版本!C5</f>
        <v>连城县塘前乡塘前村民委员会陈火寿、李寿山等351户</v>
      </c>
      <c r="D5" s="20"/>
      <c r="E5" s="20"/>
      <c r="F5" s="20"/>
      <c r="G5" s="19" t="str">
        <f>[5]签字版本!G5</f>
        <v>单位保额1000元</v>
      </c>
      <c r="H5" s="19" t="str">
        <f>[5]签字版本!I5</f>
        <v>保险费率  3.0%</v>
      </c>
      <c r="I5" s="19"/>
      <c r="J5" s="28" t="str">
        <f>[5]签字版本!K5</f>
        <v>单位保费： 30  元</v>
      </c>
      <c r="K5" s="29" t="str">
        <f>[5]签字版本!L5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[5]签字版本!A7</f>
        <v>1</v>
      </c>
      <c r="B7" s="24" t="str">
        <f>[5]签字版本!B7</f>
        <v>陈火寿</v>
      </c>
      <c r="C7" s="24" t="str">
        <f>SUBSTITUTE([5]签字版本!C7,MID([5]签字版本!C7,7,8),"********")</f>
        <v>352627********1119</v>
      </c>
      <c r="D7" s="25" t="str">
        <f>SUBSTITUTE([5]签字版本!D7,MID([5]签字版本!D7,4,4),"****")</f>
        <v>136****0877</v>
      </c>
      <c r="E7" s="24" t="str">
        <f>[5]签字版本!E7</f>
        <v>塘前</v>
      </c>
      <c r="F7" s="26">
        <f>[5]签字版本!F7</f>
        <v>11.52</v>
      </c>
      <c r="G7" s="26">
        <f t="shared" ref="G7:G70" si="0">F7</f>
        <v>11.52</v>
      </c>
      <c r="H7" s="26">
        <f t="shared" ref="H7:H70" si="1">G7*30</f>
        <v>345.6</v>
      </c>
      <c r="I7" s="26">
        <f>[5]签字版本!J7</f>
        <v>69.12</v>
      </c>
      <c r="J7" s="25" t="str">
        <f>SUBSTITUTE([5]签字版本!K7,MID([5]签字版本!K7,9,7),"*******")</f>
        <v>62218405*******4056</v>
      </c>
      <c r="K7" s="24" t="str">
        <f>[5]签字版本!L7</f>
        <v>连城县农村信用联社塘前信用社</v>
      </c>
    </row>
    <row r="8" s="2" customFormat="1" ht="18.6" customHeight="1" spans="1:11">
      <c r="A8" s="24" t="str">
        <f>[5]签字版本!A8</f>
        <v>2</v>
      </c>
      <c r="B8" s="24" t="str">
        <f>[5]签字版本!B8</f>
        <v>李寿山</v>
      </c>
      <c r="C8" s="24" t="str">
        <f>SUBSTITUTE([5]签字版本!C8,MID([5]签字版本!C8,7,8),"********")</f>
        <v>352627********1115</v>
      </c>
      <c r="D8" s="25" t="str">
        <f>SUBSTITUTE([5]签字版本!D8,MID([5]签字版本!D8,4,4),"****")</f>
        <v>059****3679</v>
      </c>
      <c r="E8" s="24" t="str">
        <f>[5]签字版本!E8</f>
        <v>塘前</v>
      </c>
      <c r="F8" s="26">
        <f>[5]签字版本!F8</f>
        <v>5.76</v>
      </c>
      <c r="G8" s="26">
        <f t="shared" si="0"/>
        <v>5.76</v>
      </c>
      <c r="H8" s="26">
        <f t="shared" si="1"/>
        <v>172.8</v>
      </c>
      <c r="I8" s="26">
        <f>[5]签字版本!J8</f>
        <v>34.56</v>
      </c>
      <c r="J8" s="25" t="str">
        <f>SUBSTITUTE([5]签字版本!K8,MID([5]签字版本!K8,9,7),"*******")</f>
        <v>62218405*******4106</v>
      </c>
      <c r="K8" s="24" t="str">
        <f>[5]签字版本!L8</f>
        <v>连城县农村信用联社塘前信用社</v>
      </c>
    </row>
    <row r="9" s="2" customFormat="1" ht="18.6" customHeight="1" spans="1:11">
      <c r="A9" s="24" t="str">
        <f>[5]签字版本!A9</f>
        <v>3</v>
      </c>
      <c r="B9" s="24" t="str">
        <f>[5]签字版本!B9</f>
        <v>罗承益</v>
      </c>
      <c r="C9" s="24" t="str">
        <f>SUBSTITUTE([5]签字版本!C9,MID([5]签字版本!C9,7,8),"********")</f>
        <v>350825********1138</v>
      </c>
      <c r="D9" s="25" t="str">
        <f>SUBSTITUTE([5]签字版本!D9,MID([5]签字版本!D9,4,4),"****")</f>
        <v>136****5317</v>
      </c>
      <c r="E9" s="24" t="str">
        <f>[5]签字版本!E9</f>
        <v>塘前</v>
      </c>
      <c r="F9" s="26">
        <f>[5]签字版本!F9</f>
        <v>2.97</v>
      </c>
      <c r="G9" s="26">
        <f t="shared" si="0"/>
        <v>2.97</v>
      </c>
      <c r="H9" s="26">
        <f t="shared" si="1"/>
        <v>89.1</v>
      </c>
      <c r="I9" s="26">
        <f>[5]签字版本!J9</f>
        <v>17.82</v>
      </c>
      <c r="J9" s="25" t="str">
        <f>SUBSTITUTE([5]签字版本!K9,MID([5]签字版本!K9,9,7),"*******")</f>
        <v>62218405*******2094</v>
      </c>
      <c r="K9" s="24" t="str">
        <f>[5]签字版本!L9</f>
        <v>连城县农村信用联社塘前信用社</v>
      </c>
    </row>
    <row r="10" spans="1:11">
      <c r="A10" s="24" t="str">
        <f>[5]签字版本!A10</f>
        <v>4</v>
      </c>
      <c r="B10" s="24" t="str">
        <f>[5]签字版本!B10</f>
        <v>罗彩萍</v>
      </c>
      <c r="C10" s="24" t="str">
        <f>SUBSTITUTE([5]签字版本!C10,MID([5]签字版本!C10,7,8),"********")</f>
        <v>350825********1123</v>
      </c>
      <c r="D10" s="25" t="str">
        <f>SUBSTITUTE([5]签字版本!D10,MID([5]签字版本!D10,4,4),"****")</f>
        <v>139****3649</v>
      </c>
      <c r="E10" s="24" t="str">
        <f>[5]签字版本!E10</f>
        <v>塘前</v>
      </c>
      <c r="F10" s="26">
        <f>[5]签字版本!F10</f>
        <v>2.97</v>
      </c>
      <c r="G10" s="26">
        <f t="shared" si="0"/>
        <v>2.97</v>
      </c>
      <c r="H10" s="26">
        <f t="shared" si="1"/>
        <v>89.1</v>
      </c>
      <c r="I10" s="26">
        <f>[5]签字版本!J10</f>
        <v>17.82</v>
      </c>
      <c r="J10" s="25" t="str">
        <f>SUBSTITUTE([5]签字版本!K10,MID([5]签字版本!K10,9,7),"*******")</f>
        <v>62303611*******9992</v>
      </c>
      <c r="K10" s="24" t="str">
        <f>[5]签字版本!L10</f>
        <v>连城县农村信用联社塘前信用社</v>
      </c>
    </row>
    <row r="11" spans="1:11">
      <c r="A11" s="24" t="str">
        <f>[5]签字版本!A11</f>
        <v>5</v>
      </c>
      <c r="B11" s="24" t="str">
        <f>[5]签字版本!B11</f>
        <v>张善辉</v>
      </c>
      <c r="C11" s="24" t="str">
        <f>SUBSTITUTE([5]签字版本!C11,MID([5]签字版本!C11,7,8),"********")</f>
        <v>352627********1116</v>
      </c>
      <c r="D11" s="25" t="str">
        <f>SUBSTITUTE([5]签字版本!D11,MID([5]签字版本!D11,4,4),"****")</f>
        <v>135****8705</v>
      </c>
      <c r="E11" s="24" t="str">
        <f>[5]签字版本!E11</f>
        <v>塘前</v>
      </c>
      <c r="F11" s="26">
        <f>[5]签字版本!F11</f>
        <v>6.93</v>
      </c>
      <c r="G11" s="26">
        <f t="shared" si="0"/>
        <v>6.93</v>
      </c>
      <c r="H11" s="26">
        <f t="shared" si="1"/>
        <v>207.9</v>
      </c>
      <c r="I11" s="26">
        <f>[5]签字版本!J11</f>
        <v>41.58</v>
      </c>
      <c r="J11" s="25" t="str">
        <f>SUBSTITUTE([5]签字版本!K11,MID([5]签字版本!K11,9,7),"*******")</f>
        <v>62218405*******4213</v>
      </c>
      <c r="K11" s="24" t="str">
        <f>[5]签字版本!L11</f>
        <v>连城县农村信用联社塘前信用社</v>
      </c>
    </row>
    <row r="12" spans="1:11">
      <c r="A12" s="24" t="str">
        <f>[5]签字版本!A12</f>
        <v>6</v>
      </c>
      <c r="B12" s="24" t="str">
        <f>[5]签字版本!B12</f>
        <v>张启三</v>
      </c>
      <c r="C12" s="24" t="str">
        <f>SUBSTITUTE([5]签字版本!C12,MID([5]签字版本!C12,7,8),"********")</f>
        <v>352627********1119</v>
      </c>
      <c r="D12" s="25" t="str">
        <f>SUBSTITUTE([5]签字版本!D12,MID([5]签字版本!D12,4,4),"****")</f>
        <v>188****9986</v>
      </c>
      <c r="E12" s="24" t="str">
        <f>[5]签字版本!E12</f>
        <v>塘前</v>
      </c>
      <c r="F12" s="26">
        <f>[5]签字版本!F12</f>
        <v>2.97</v>
      </c>
      <c r="G12" s="26">
        <f t="shared" si="0"/>
        <v>2.97</v>
      </c>
      <c r="H12" s="26">
        <f t="shared" si="1"/>
        <v>89.1</v>
      </c>
      <c r="I12" s="26">
        <f>[5]签字版本!J12</f>
        <v>17.82</v>
      </c>
      <c r="J12" s="25" t="str">
        <f>SUBSTITUTE([5]签字版本!K12,MID([5]签字版本!K12,9,7),"*******")</f>
        <v>62218405*******4007</v>
      </c>
      <c r="K12" s="24" t="str">
        <f>[5]签字版本!L12</f>
        <v>连城县农村信用联社塘前信用社</v>
      </c>
    </row>
    <row r="13" spans="1:11">
      <c r="A13" s="24" t="str">
        <f>[5]签字版本!A13</f>
        <v>7</v>
      </c>
      <c r="B13" s="24" t="str">
        <f>[5]签字版本!B13</f>
        <v>周文锦</v>
      </c>
      <c r="C13" s="24" t="str">
        <f>SUBSTITUTE([5]签字版本!C13,MID([5]签字版本!C13,7,8),"********")</f>
        <v>352627********1119</v>
      </c>
      <c r="D13" s="25" t="str">
        <f>SUBSTITUTE([5]签字版本!D13,MID([5]签字版本!D13,4,4),"****")</f>
        <v>137****1386</v>
      </c>
      <c r="E13" s="24" t="str">
        <f>[5]签字版本!E13</f>
        <v>塘前</v>
      </c>
      <c r="F13" s="26">
        <f>[5]签字版本!F13</f>
        <v>3.96</v>
      </c>
      <c r="G13" s="26">
        <f t="shared" si="0"/>
        <v>3.96</v>
      </c>
      <c r="H13" s="26">
        <f t="shared" si="1"/>
        <v>118.8</v>
      </c>
      <c r="I13" s="26">
        <f>[5]签字版本!J13</f>
        <v>23.76</v>
      </c>
      <c r="J13" s="25" t="str">
        <f>SUBSTITUTE([5]签字版本!K13,MID([5]签字版本!K13,9,7),"*******")</f>
        <v>62218405*******3983</v>
      </c>
      <c r="K13" s="24" t="str">
        <f>[5]签字版本!L13</f>
        <v>连城县农村信用联社塘前信用社</v>
      </c>
    </row>
    <row r="14" spans="1:11">
      <c r="A14" s="24" t="str">
        <f>[5]签字版本!A14</f>
        <v>8</v>
      </c>
      <c r="B14" s="24" t="str">
        <f>[5]签字版本!B14</f>
        <v>陈水德</v>
      </c>
      <c r="C14" s="24" t="str">
        <f>SUBSTITUTE([5]签字版本!C14,MID([5]签字版本!C14,7,8),"********")</f>
        <v>352627********1119</v>
      </c>
      <c r="D14" s="25" t="str">
        <f>SUBSTITUTE([5]签字版本!D14,MID([5]签字版本!D14,4,4),"****")</f>
        <v>150****8757</v>
      </c>
      <c r="E14" s="24" t="str">
        <f>[5]签字版本!E14</f>
        <v>塘前</v>
      </c>
      <c r="F14" s="26">
        <f>[5]签字版本!F14</f>
        <v>2.97</v>
      </c>
      <c r="G14" s="26">
        <f t="shared" si="0"/>
        <v>2.97</v>
      </c>
      <c r="H14" s="26">
        <f t="shared" si="1"/>
        <v>89.1</v>
      </c>
      <c r="I14" s="26">
        <f>[5]签字版本!J14</f>
        <v>17.82</v>
      </c>
      <c r="J14" s="25" t="str">
        <f>SUBSTITUTE([5]签字版本!K14,MID([5]签字版本!K14,9,7),"*******")</f>
        <v>90908240*******0026155</v>
      </c>
      <c r="K14" s="24" t="str">
        <f>[5]签字版本!L14</f>
        <v>连城县农村信用联社塘前信用社</v>
      </c>
    </row>
    <row r="15" spans="1:11">
      <c r="A15" s="24" t="str">
        <f>[5]签字版本!A15</f>
        <v>9</v>
      </c>
      <c r="B15" s="24" t="str">
        <f>[5]签字版本!B15</f>
        <v>陈立昌</v>
      </c>
      <c r="C15" s="24" t="str">
        <f>SUBSTITUTE([5]签字版本!C15,MID([5]签字版本!C15,7,8),"********")</f>
        <v>352627********1117</v>
      </c>
      <c r="D15" s="25" t="str">
        <f>SUBSTITUTE([5]签字版本!D15,MID([5]签字版本!D15,4,4),"****")</f>
        <v>138****6467</v>
      </c>
      <c r="E15" s="24" t="str">
        <f>[5]签字版本!E15</f>
        <v>塘前</v>
      </c>
      <c r="F15" s="26">
        <f>[5]签字版本!F15</f>
        <v>4.5</v>
      </c>
      <c r="G15" s="26">
        <f t="shared" si="0"/>
        <v>4.5</v>
      </c>
      <c r="H15" s="26">
        <f t="shared" si="1"/>
        <v>135</v>
      </c>
      <c r="I15" s="26">
        <f>[5]签字版本!J15</f>
        <v>27</v>
      </c>
      <c r="J15" s="25" t="str">
        <f>SUBSTITUTE([5]签字版本!K15,MID([5]签字版本!K15,9,7),"*******")</f>
        <v>62218405*******4064</v>
      </c>
      <c r="K15" s="24" t="str">
        <f>[5]签字版本!L15</f>
        <v>连城县农村信用联社塘前信用社</v>
      </c>
    </row>
    <row r="16" spans="1:11">
      <c r="A16" s="24" t="str">
        <f>[5]签字版本!A16</f>
        <v>10</v>
      </c>
      <c r="B16" s="24" t="str">
        <f>[5]签字版本!B16</f>
        <v>陈兆祥</v>
      </c>
      <c r="C16" s="24" t="str">
        <f>SUBSTITUTE([5]签字版本!C16,MID([5]签字版本!C16,7,8),"********")</f>
        <v>352627********1110</v>
      </c>
      <c r="D16" s="25" t="str">
        <f>SUBSTITUTE([5]签字版本!D16,MID([5]签字版本!D16,4,4),"****")</f>
        <v>135****4949</v>
      </c>
      <c r="E16" s="24" t="str">
        <f>[5]签字版本!E16</f>
        <v>塘前</v>
      </c>
      <c r="F16" s="26">
        <f>[5]签字版本!F16</f>
        <v>6.93</v>
      </c>
      <c r="G16" s="26">
        <f t="shared" si="0"/>
        <v>6.93</v>
      </c>
      <c r="H16" s="26">
        <f t="shared" si="1"/>
        <v>207.9</v>
      </c>
      <c r="I16" s="26">
        <f>[5]签字版本!J16</f>
        <v>41.58</v>
      </c>
      <c r="J16" s="25" t="str">
        <f>SUBSTITUTE([5]签字版本!K16,MID([5]签字版本!K16,9,7),"*******")</f>
        <v>62218405*******4221</v>
      </c>
      <c r="K16" s="24" t="str">
        <f>[5]签字版本!L16</f>
        <v>连城县农村信用联社塘前信用社</v>
      </c>
    </row>
    <row r="17" spans="1:11">
      <c r="A17" s="24" t="str">
        <f>[5]签字版本!A17</f>
        <v>11</v>
      </c>
      <c r="B17" s="24" t="str">
        <f>[5]签字版本!B17</f>
        <v>柯家钦</v>
      </c>
      <c r="C17" s="24" t="str">
        <f>SUBSTITUTE([5]签字版本!C17,MID([5]签字版本!C17,7,8),"********")</f>
        <v>352627********1115</v>
      </c>
      <c r="D17" s="25" t="str">
        <f>SUBSTITUTE([5]签字版本!D17,MID([5]签字版本!D17,4,4),"****")</f>
        <v>153****5589</v>
      </c>
      <c r="E17" s="24" t="str">
        <f>[5]签字版本!E17</f>
        <v>塘前</v>
      </c>
      <c r="F17" s="26">
        <f>[5]签字版本!F17</f>
        <v>2.97</v>
      </c>
      <c r="G17" s="26">
        <f t="shared" si="0"/>
        <v>2.97</v>
      </c>
      <c r="H17" s="26">
        <f t="shared" si="1"/>
        <v>89.1</v>
      </c>
      <c r="I17" s="26">
        <f>[5]签字版本!J17</f>
        <v>17.82</v>
      </c>
      <c r="J17" s="25" t="str">
        <f>SUBSTITUTE([5]签字版本!K17,MID([5]签字版本!K17,9,7),"*******")</f>
        <v>62218405*******4296</v>
      </c>
      <c r="K17" s="24" t="str">
        <f>[5]签字版本!L17</f>
        <v>连城县农村信用联社塘前信用社</v>
      </c>
    </row>
    <row r="18" spans="1:11">
      <c r="A18" s="24" t="str">
        <f>[5]签字版本!A18</f>
        <v>12</v>
      </c>
      <c r="B18" s="24" t="str">
        <f>[5]签字版本!B18</f>
        <v>陈少林</v>
      </c>
      <c r="C18" s="24" t="str">
        <f>SUBSTITUTE([5]签字版本!C18,MID([5]签字版本!C18,7,8),"********")</f>
        <v>352627********1117</v>
      </c>
      <c r="D18" s="25" t="str">
        <f>SUBSTITUTE([5]签字版本!D18,MID([5]签字版本!D18,4,4),"****")</f>
        <v>159****8873</v>
      </c>
      <c r="E18" s="24" t="str">
        <f>[5]签字版本!E18</f>
        <v>塘前</v>
      </c>
      <c r="F18" s="26">
        <f>[5]签字版本!F18</f>
        <v>34.02</v>
      </c>
      <c r="G18" s="26">
        <f t="shared" si="0"/>
        <v>34.02</v>
      </c>
      <c r="H18" s="26">
        <f t="shared" si="1"/>
        <v>1020.6</v>
      </c>
      <c r="I18" s="26">
        <f>[5]签字版本!J18</f>
        <v>204.12</v>
      </c>
      <c r="J18" s="25" t="str">
        <f>SUBSTITUTE([5]签字版本!K18,MID([5]签字版本!K18,9,7),"*******")</f>
        <v>62218405*******4171</v>
      </c>
      <c r="K18" s="24" t="str">
        <f>[5]签字版本!L18</f>
        <v>连城县农村信用联社塘前信用社</v>
      </c>
    </row>
    <row r="19" spans="1:11">
      <c r="A19" s="24" t="str">
        <f>[5]签字版本!A19</f>
        <v>13</v>
      </c>
      <c r="B19" s="24" t="str">
        <f>[5]签字版本!B19</f>
        <v>张善祥</v>
      </c>
      <c r="C19" s="24" t="str">
        <f>SUBSTITUTE([5]签字版本!C19,MID([5]签字版本!C19,7,8),"********")</f>
        <v>352627********1111</v>
      </c>
      <c r="D19" s="25" t="str">
        <f>SUBSTITUTE([5]签字版本!D19,MID([5]签字版本!D19,4,4),"****")</f>
        <v>152****9716</v>
      </c>
      <c r="E19" s="24" t="str">
        <f>[5]签字版本!E19</f>
        <v>塘前</v>
      </c>
      <c r="F19" s="26">
        <f>[5]签字版本!F19</f>
        <v>3.96</v>
      </c>
      <c r="G19" s="26">
        <f t="shared" si="0"/>
        <v>3.96</v>
      </c>
      <c r="H19" s="26">
        <f t="shared" si="1"/>
        <v>118.8</v>
      </c>
      <c r="I19" s="26">
        <f>[5]签字版本!J19</f>
        <v>23.76</v>
      </c>
      <c r="J19" s="25" t="str">
        <f>SUBSTITUTE([5]签字版本!K19,MID([5]签字版本!K19,9,7),"*******")</f>
        <v>90908240*******0026182</v>
      </c>
      <c r="K19" s="24" t="str">
        <f>[5]签字版本!L19</f>
        <v>连城县农村信用联社塘前信用社</v>
      </c>
    </row>
    <row r="20" spans="1:11">
      <c r="A20" s="24" t="str">
        <f>[5]签字版本!A20</f>
        <v>14</v>
      </c>
      <c r="B20" s="24" t="str">
        <f>[5]签字版本!B20</f>
        <v>张恒才</v>
      </c>
      <c r="C20" s="24" t="str">
        <f>SUBSTITUTE([5]签字版本!C20,MID([5]签字版本!C20,7,8),"********")</f>
        <v>352627********1116</v>
      </c>
      <c r="D20" s="25" t="str">
        <f>SUBSTITUTE([5]签字版本!D20,MID([5]签字版本!D20,4,4),"****")</f>
        <v>158****1396</v>
      </c>
      <c r="E20" s="24" t="str">
        <f>[5]签字版本!E20</f>
        <v>塘前</v>
      </c>
      <c r="F20" s="26">
        <f>[5]签字版本!F20</f>
        <v>3.96</v>
      </c>
      <c r="G20" s="26">
        <f t="shared" si="0"/>
        <v>3.96</v>
      </c>
      <c r="H20" s="26">
        <f t="shared" si="1"/>
        <v>118.8</v>
      </c>
      <c r="I20" s="26">
        <f>[5]签字版本!J20</f>
        <v>23.76</v>
      </c>
      <c r="J20" s="25" t="str">
        <f>SUBSTITUTE([5]签字版本!K20,MID([5]签字版本!K20,9,7),"*******")</f>
        <v>90908240*******0026191</v>
      </c>
      <c r="K20" s="24" t="str">
        <f>[5]签字版本!L20</f>
        <v>连城县农村信用联社塘前信用社</v>
      </c>
    </row>
    <row r="21" spans="1:11">
      <c r="A21" s="24" t="str">
        <f>[5]签字版本!A21</f>
        <v>15</v>
      </c>
      <c r="B21" s="24" t="str">
        <f>[5]签字版本!B21</f>
        <v>张清才</v>
      </c>
      <c r="C21" s="24" t="str">
        <f>SUBSTITUTE([5]签字版本!C21,MID([5]签字版本!C21,7,8),"********")</f>
        <v>352627********1113</v>
      </c>
      <c r="D21" s="25" t="str">
        <f>SUBSTITUTE([5]签字版本!D21,MID([5]签字版本!D21,4,4),"****")</f>
        <v>136****9019</v>
      </c>
      <c r="E21" s="24" t="str">
        <f>[5]签字版本!E21</f>
        <v>塘前</v>
      </c>
      <c r="F21" s="26">
        <f>[5]签字版本!F21</f>
        <v>3.96</v>
      </c>
      <c r="G21" s="26">
        <f t="shared" si="0"/>
        <v>3.96</v>
      </c>
      <c r="H21" s="26">
        <f t="shared" si="1"/>
        <v>118.8</v>
      </c>
      <c r="I21" s="26">
        <f>[5]签字版本!J21</f>
        <v>23.76</v>
      </c>
      <c r="J21" s="25" t="str">
        <f>SUBSTITUTE([5]签字版本!K21,MID([5]签字版本!K21,9,7),"*******")</f>
        <v>62218401*******1596</v>
      </c>
      <c r="K21" s="24" t="str">
        <f>[5]签字版本!L21</f>
        <v>连城县农村信用联社塘前信用社</v>
      </c>
    </row>
    <row r="22" spans="1:11">
      <c r="A22" s="24" t="str">
        <f>[5]签字版本!A22</f>
        <v>16</v>
      </c>
      <c r="B22" s="24" t="str">
        <f>[5]签字版本!B22</f>
        <v>陈立菊</v>
      </c>
      <c r="C22" s="24" t="str">
        <f>SUBSTITUTE([5]签字版本!C22,MID([5]签字版本!C22,7,8),"********")</f>
        <v>352627********1128</v>
      </c>
      <c r="D22" s="25" t="str">
        <f>SUBSTITUTE([5]签字版本!D22,MID([5]签字版本!D22,4,4),"****")</f>
        <v>150****4849</v>
      </c>
      <c r="E22" s="24" t="str">
        <f>[5]签字版本!E22</f>
        <v>塘前</v>
      </c>
      <c r="F22" s="26">
        <f>[5]签字版本!F22</f>
        <v>6.03</v>
      </c>
      <c r="G22" s="26">
        <f t="shared" si="0"/>
        <v>6.03</v>
      </c>
      <c r="H22" s="26">
        <f t="shared" si="1"/>
        <v>180.9</v>
      </c>
      <c r="I22" s="26">
        <f>[5]签字版本!J22</f>
        <v>36.18</v>
      </c>
      <c r="J22" s="25" t="str">
        <f>SUBSTITUTE([5]签字版本!K22,MID([5]签字版本!K22,9,7),"*******")</f>
        <v>62218405*******3934</v>
      </c>
      <c r="K22" s="24" t="str">
        <f>[5]签字版本!L22</f>
        <v>连城县农村信用联社塘前信用社</v>
      </c>
    </row>
    <row r="23" spans="1:11">
      <c r="A23" s="24" t="str">
        <f>[5]签字版本!A23</f>
        <v>17</v>
      </c>
      <c r="B23" s="24" t="str">
        <f>[5]签字版本!B23</f>
        <v>罗承昌</v>
      </c>
      <c r="C23" s="24" t="str">
        <f>SUBSTITUTE([5]签字版本!C23,MID([5]签字版本!C23,7,8),"********")</f>
        <v>352627********111X</v>
      </c>
      <c r="D23" s="25" t="str">
        <f>SUBSTITUTE([5]签字版本!D23,MID([5]签字版本!D23,4,4),"****")</f>
        <v>147****9622</v>
      </c>
      <c r="E23" s="24" t="str">
        <f>[5]签字版本!E23</f>
        <v>塘前</v>
      </c>
      <c r="F23" s="26">
        <f>[5]签字版本!F23</f>
        <v>4.95</v>
      </c>
      <c r="G23" s="26">
        <f t="shared" si="0"/>
        <v>4.95</v>
      </c>
      <c r="H23" s="26">
        <f t="shared" si="1"/>
        <v>148.5</v>
      </c>
      <c r="I23" s="26">
        <f>[5]签字版本!J23</f>
        <v>29.7</v>
      </c>
      <c r="J23" s="25" t="str">
        <f>SUBSTITUTE([5]签字版本!K23,MID([5]签字版本!K23,9,7),"*******")</f>
        <v>90908240*******0001403</v>
      </c>
      <c r="K23" s="24" t="str">
        <f>[5]签字版本!L23</f>
        <v>连城县农村信用联社塘前信用社</v>
      </c>
    </row>
    <row r="24" spans="1:11">
      <c r="A24" s="24" t="str">
        <f>[5]签字版本!A24</f>
        <v>18</v>
      </c>
      <c r="B24" s="24" t="str">
        <f>[5]签字版本!B24</f>
        <v>张立妹</v>
      </c>
      <c r="C24" s="24" t="str">
        <f>SUBSTITUTE([5]签字版本!C24,MID([5]签字版本!C24,7,8),"********")</f>
        <v>352627********112X</v>
      </c>
      <c r="D24" s="25" t="str">
        <f>SUBSTITUTE([5]签字版本!D24,MID([5]签字版本!D24,4,4),"****")</f>
        <v>183****6300</v>
      </c>
      <c r="E24" s="24" t="str">
        <f>[5]签字版本!E24</f>
        <v>塘前</v>
      </c>
      <c r="F24" s="26">
        <f>[5]签字版本!F24</f>
        <v>3.96</v>
      </c>
      <c r="G24" s="26">
        <f t="shared" si="0"/>
        <v>3.96</v>
      </c>
      <c r="H24" s="26">
        <f t="shared" si="1"/>
        <v>118.8</v>
      </c>
      <c r="I24" s="26">
        <f>[5]签字版本!J24</f>
        <v>23.76</v>
      </c>
      <c r="J24" s="25" t="str">
        <f>SUBSTITUTE([5]签字版本!K24,MID([5]签字版本!K24,9,7),"*******")</f>
        <v>62303615*******3484</v>
      </c>
      <c r="K24" s="24" t="str">
        <f>[5]签字版本!L24</f>
        <v>连城县农村信用联社塘前信用社</v>
      </c>
    </row>
    <row r="25" spans="1:11">
      <c r="A25" s="24" t="str">
        <f>[5]签字版本!A25</f>
        <v>19</v>
      </c>
      <c r="B25" s="24" t="str">
        <f>[5]签字版本!B25</f>
        <v>陈兆林</v>
      </c>
      <c r="C25" s="24" t="str">
        <f>SUBSTITUTE([5]签字版本!C25,MID([5]签字版本!C25,7,8),"********")</f>
        <v>352627********1111</v>
      </c>
      <c r="D25" s="25" t="str">
        <f>SUBSTITUTE([5]签字版本!D25,MID([5]签字版本!D25,4,4),"****")</f>
        <v>135****9175</v>
      </c>
      <c r="E25" s="24" t="str">
        <f>[5]签字版本!E25</f>
        <v>塘前</v>
      </c>
      <c r="F25" s="26">
        <f>[5]签字版本!F25</f>
        <v>4.95</v>
      </c>
      <c r="G25" s="26">
        <f t="shared" si="0"/>
        <v>4.95</v>
      </c>
      <c r="H25" s="26">
        <f t="shared" si="1"/>
        <v>148.5</v>
      </c>
      <c r="I25" s="26">
        <f>[5]签字版本!J25</f>
        <v>29.7</v>
      </c>
      <c r="J25" s="25" t="str">
        <f>SUBSTITUTE([5]签字版本!K25,MID([5]签字版本!K25,9,7),"*******")</f>
        <v>62218405*******4189</v>
      </c>
      <c r="K25" s="24" t="str">
        <f>[5]签字版本!L25</f>
        <v>连城县农村信用联社塘前信用社</v>
      </c>
    </row>
    <row r="26" spans="1:11">
      <c r="A26" s="24" t="str">
        <f>[5]签字版本!A26</f>
        <v>20</v>
      </c>
      <c r="B26" s="24" t="str">
        <f>[5]签字版本!B26</f>
        <v>柯恒华</v>
      </c>
      <c r="C26" s="24" t="str">
        <f>SUBSTITUTE([5]签字版本!C26,MID([5]签字版本!C26,7,8),"********")</f>
        <v>352627********1117</v>
      </c>
      <c r="D26" s="25" t="str">
        <f>SUBSTITUTE([5]签字版本!D26,MID([5]签字版本!D26,4,4),"****")</f>
        <v>173****9193</v>
      </c>
      <c r="E26" s="24" t="str">
        <f>[5]签字版本!E26</f>
        <v>塘前</v>
      </c>
      <c r="F26" s="26">
        <f>[5]签字版本!F26</f>
        <v>3.96</v>
      </c>
      <c r="G26" s="26">
        <f t="shared" si="0"/>
        <v>3.96</v>
      </c>
      <c r="H26" s="26">
        <f t="shared" si="1"/>
        <v>118.8</v>
      </c>
      <c r="I26" s="26">
        <f>[5]签字版本!J26</f>
        <v>23.76</v>
      </c>
      <c r="J26" s="25" t="str">
        <f>SUBSTITUTE([5]签字版本!K26,MID([5]签字版本!K26,9,7),"*******")</f>
        <v>62218405*******4049</v>
      </c>
      <c r="K26" s="24" t="str">
        <f>[5]签字版本!L26</f>
        <v>连城县农村信用联社塘前信用社</v>
      </c>
    </row>
    <row r="27" spans="1:11">
      <c r="A27" s="24" t="str">
        <f>[5]签字版本!A27</f>
        <v>21</v>
      </c>
      <c r="B27" s="24" t="str">
        <f>[5]签字版本!B27</f>
        <v>罗承海</v>
      </c>
      <c r="C27" s="24" t="str">
        <f>SUBSTITUTE([5]签字版本!C27,MID([5]签字版本!C27,7,8),"********")</f>
        <v>352627********111X</v>
      </c>
      <c r="D27" s="25" t="str">
        <f>SUBSTITUTE([5]签字版本!D27,MID([5]签字版本!D27,4,4),"****")</f>
        <v>138****3841</v>
      </c>
      <c r="E27" s="24" t="str">
        <f>[5]签字版本!E27</f>
        <v>塘前</v>
      </c>
      <c r="F27" s="26">
        <f>[5]签字版本!F27</f>
        <v>24.39</v>
      </c>
      <c r="G27" s="26">
        <f t="shared" si="0"/>
        <v>24.39</v>
      </c>
      <c r="H27" s="26">
        <f t="shared" si="1"/>
        <v>731.7</v>
      </c>
      <c r="I27" s="26">
        <f>[5]签字版本!J27</f>
        <v>146.34</v>
      </c>
      <c r="J27" s="25" t="str">
        <f>SUBSTITUTE([5]签字版本!K27,MID([5]签字版本!K27,9,7),"*******")</f>
        <v>62218405*******3967</v>
      </c>
      <c r="K27" s="24" t="str">
        <f>[5]签字版本!L27</f>
        <v>连城县农村信用联社塘前信用社</v>
      </c>
    </row>
    <row r="28" spans="1:11">
      <c r="A28" s="24" t="str">
        <f>[5]签字版本!A28</f>
        <v>22</v>
      </c>
      <c r="B28" s="24" t="str">
        <f>[5]签字版本!B28</f>
        <v>张金梅</v>
      </c>
      <c r="C28" s="24" t="str">
        <f>SUBSTITUTE([5]签字版本!C28,MID([5]签字版本!C28,7,8),"********")</f>
        <v>352627********1147</v>
      </c>
      <c r="D28" s="25" t="str">
        <f>SUBSTITUTE([5]签字版本!D28,MID([5]签字版本!D28,4,4),"****")</f>
        <v>136****9175</v>
      </c>
      <c r="E28" s="24" t="str">
        <f>[5]签字版本!E28</f>
        <v>塘前</v>
      </c>
      <c r="F28" s="26">
        <f>[5]签字版本!F28</f>
        <v>7.92</v>
      </c>
      <c r="G28" s="26">
        <f t="shared" si="0"/>
        <v>7.92</v>
      </c>
      <c r="H28" s="26">
        <f t="shared" si="1"/>
        <v>237.6</v>
      </c>
      <c r="I28" s="26">
        <f>[5]签字版本!J28</f>
        <v>47.52</v>
      </c>
      <c r="J28" s="25" t="str">
        <f>SUBSTITUTE([5]签字版本!K28,MID([5]签字版本!K28,9,7),"*******")</f>
        <v>62218405*******3959</v>
      </c>
      <c r="K28" s="24" t="str">
        <f>[5]签字版本!L28</f>
        <v>连城县农村信用联社塘前信用社</v>
      </c>
    </row>
    <row r="29" spans="1:11">
      <c r="A29" s="24" t="str">
        <f>[5]签字版本!A29</f>
        <v>23</v>
      </c>
      <c r="B29" s="24" t="str">
        <f>[5]签字版本!B29</f>
        <v>张桂芳</v>
      </c>
      <c r="C29" s="24" t="str">
        <f>SUBSTITUTE([5]签字版本!C29,MID([5]签字版本!C29,7,8),"********")</f>
        <v>352627********1118</v>
      </c>
      <c r="D29" s="25" t="str">
        <f>SUBSTITUTE([5]签字版本!D29,MID([5]签字版本!D29,4,4),"****")</f>
        <v>139****7119</v>
      </c>
      <c r="E29" s="24" t="str">
        <f>[5]签字版本!E29</f>
        <v>塘前</v>
      </c>
      <c r="F29" s="26">
        <f>[5]签字版本!F29</f>
        <v>1.98</v>
      </c>
      <c r="G29" s="26">
        <f t="shared" si="0"/>
        <v>1.98</v>
      </c>
      <c r="H29" s="26">
        <f t="shared" si="1"/>
        <v>59.4</v>
      </c>
      <c r="I29" s="26">
        <f>[5]签字版本!J29</f>
        <v>11.88</v>
      </c>
      <c r="J29" s="25" t="str">
        <f>SUBSTITUTE([5]签字版本!K29,MID([5]签字版本!K29,9,7),"*******")</f>
        <v>62218405*******9204</v>
      </c>
      <c r="K29" s="24" t="str">
        <f>[5]签字版本!L29</f>
        <v>连城县农村信用联社塘前信用社</v>
      </c>
    </row>
    <row r="30" spans="1:11">
      <c r="A30" s="24" t="str">
        <f>[5]签字版本!A30</f>
        <v>24</v>
      </c>
      <c r="B30" s="24" t="str">
        <f>[5]签字版本!B30</f>
        <v>张维寿</v>
      </c>
      <c r="C30" s="24" t="str">
        <f>SUBSTITUTE([5]签字版本!C30,MID([5]签字版本!C30,7,8),"********")</f>
        <v>352627********1117</v>
      </c>
      <c r="D30" s="25" t="str">
        <f>SUBSTITUTE([5]签字版本!D30,MID([5]签字版本!D30,4,4),"****")</f>
        <v>135****1639</v>
      </c>
      <c r="E30" s="24" t="str">
        <f>[5]签字版本!E30</f>
        <v>塘前</v>
      </c>
      <c r="F30" s="26">
        <f>[5]签字版本!F30</f>
        <v>1.62</v>
      </c>
      <c r="G30" s="26">
        <f t="shared" si="0"/>
        <v>1.62</v>
      </c>
      <c r="H30" s="26">
        <f t="shared" si="1"/>
        <v>48.6</v>
      </c>
      <c r="I30" s="26">
        <f>[5]签字版本!J30</f>
        <v>9.72</v>
      </c>
      <c r="J30" s="25" t="str">
        <f>SUBSTITUTE([5]签字版本!K30,MID([5]签字版本!K30,9,7),"*******")</f>
        <v>62218405*******4536</v>
      </c>
      <c r="K30" s="24" t="str">
        <f>[5]签字版本!L30</f>
        <v>连城县农村信用联社塘前信用社</v>
      </c>
    </row>
    <row r="31" spans="1:11">
      <c r="A31" s="24" t="str">
        <f>[5]签字版本!A31</f>
        <v>25</v>
      </c>
      <c r="B31" s="24" t="str">
        <f>[5]签字版本!B31</f>
        <v>张桂雄</v>
      </c>
      <c r="C31" s="24" t="str">
        <f>SUBSTITUTE([5]签字版本!C31,MID([5]签字版本!C31,7,8),"********")</f>
        <v>352627********1110</v>
      </c>
      <c r="D31" s="25" t="str">
        <f>SUBSTITUTE([5]签字版本!D31,MID([5]签字版本!D31,4,4),"****")</f>
        <v>138****5792</v>
      </c>
      <c r="E31" s="24" t="str">
        <f>[5]签字版本!E31</f>
        <v>塘前</v>
      </c>
      <c r="F31" s="26">
        <f>[5]签字版本!F31</f>
        <v>2.7</v>
      </c>
      <c r="G31" s="26">
        <f t="shared" si="0"/>
        <v>2.7</v>
      </c>
      <c r="H31" s="26">
        <f t="shared" si="1"/>
        <v>81</v>
      </c>
      <c r="I31" s="26">
        <f>[5]签字版本!J31</f>
        <v>16.2</v>
      </c>
      <c r="J31" s="25" t="str">
        <f>SUBSTITUTE([5]签字版本!K31,MID([5]签字版本!K31,9,7),"*******")</f>
        <v>62218405*******4429</v>
      </c>
      <c r="K31" s="24" t="str">
        <f>[5]签字版本!L31</f>
        <v>连城县农村信用联社塘前信用社</v>
      </c>
    </row>
    <row r="32" spans="1:11">
      <c r="A32" s="24" t="str">
        <f>[5]签字版本!A32</f>
        <v>26</v>
      </c>
      <c r="B32" s="24" t="str">
        <f>[5]签字版本!B32</f>
        <v>张桂新</v>
      </c>
      <c r="C32" s="24" t="str">
        <f>SUBSTITUTE([5]签字版本!C32,MID([5]签字版本!C32,7,8),"********")</f>
        <v>352627********1112</v>
      </c>
      <c r="D32" s="25" t="str">
        <f>SUBSTITUTE([5]签字版本!D32,MID([5]签字版本!D32,4,4),"****")</f>
        <v>153****2298</v>
      </c>
      <c r="E32" s="24" t="str">
        <f>[5]签字版本!E32</f>
        <v>塘前</v>
      </c>
      <c r="F32" s="26">
        <f>[5]签字版本!F32</f>
        <v>3.33</v>
      </c>
      <c r="G32" s="26">
        <f t="shared" si="0"/>
        <v>3.33</v>
      </c>
      <c r="H32" s="26">
        <f t="shared" si="1"/>
        <v>99.9</v>
      </c>
      <c r="I32" s="26">
        <f>[5]签字版本!J32</f>
        <v>19.98</v>
      </c>
      <c r="J32" s="25" t="str">
        <f>SUBSTITUTE([5]签字版本!K32,MID([5]签字版本!K32,9,7),"*******")</f>
        <v>62218405*******4486</v>
      </c>
      <c r="K32" s="24" t="str">
        <f>[5]签字版本!L32</f>
        <v>连城县农村信用联社塘前信用社</v>
      </c>
    </row>
    <row r="33" spans="1:11">
      <c r="A33" s="24" t="str">
        <f>[5]签字版本!A33</f>
        <v>27</v>
      </c>
      <c r="B33" s="24" t="str">
        <f>[5]签字版本!B33</f>
        <v>张桂旺</v>
      </c>
      <c r="C33" s="24" t="str">
        <f>SUBSTITUTE([5]签字版本!C33,MID([5]签字版本!C33,7,8),"********")</f>
        <v>352627********1119</v>
      </c>
      <c r="D33" s="25" t="str">
        <f>SUBSTITUTE([5]签字版本!D33,MID([5]签字版本!D33,4,4),"****")</f>
        <v>139****5623</v>
      </c>
      <c r="E33" s="24" t="str">
        <f>[5]签字版本!E33</f>
        <v>塘前</v>
      </c>
      <c r="F33" s="26">
        <f>[5]签字版本!F33</f>
        <v>5.94</v>
      </c>
      <c r="G33" s="26">
        <f t="shared" si="0"/>
        <v>5.94</v>
      </c>
      <c r="H33" s="26">
        <f t="shared" si="1"/>
        <v>178.2</v>
      </c>
      <c r="I33" s="26">
        <f>[5]签字版本!J33</f>
        <v>35.64</v>
      </c>
      <c r="J33" s="25" t="str">
        <f>SUBSTITUTE([5]签字版本!K33,MID([5]签字版本!K33,9,7),"*******")</f>
        <v>62218405*******4452</v>
      </c>
      <c r="K33" s="24" t="str">
        <f>[5]签字版本!L33</f>
        <v>连城县农村信用联社塘前信用社</v>
      </c>
    </row>
    <row r="34" spans="1:11">
      <c r="A34" s="24" t="str">
        <f>[5]签字版本!A34</f>
        <v>28</v>
      </c>
      <c r="B34" s="24" t="str">
        <f>[5]签字版本!B34</f>
        <v>张桂辉</v>
      </c>
      <c r="C34" s="24" t="str">
        <f>SUBSTITUTE([5]签字版本!C34,MID([5]签字版本!C34,7,8),"********")</f>
        <v>352627********1115</v>
      </c>
      <c r="D34" s="25" t="str">
        <f>SUBSTITUTE([5]签字版本!D34,MID([5]签字版本!D34,4,4),"****")</f>
        <v>158****5292</v>
      </c>
      <c r="E34" s="24" t="str">
        <f>[5]签字版本!E34</f>
        <v>塘前</v>
      </c>
      <c r="F34" s="26">
        <f>[5]签字版本!F34</f>
        <v>1.98</v>
      </c>
      <c r="G34" s="26">
        <f t="shared" si="0"/>
        <v>1.98</v>
      </c>
      <c r="H34" s="26">
        <f t="shared" si="1"/>
        <v>59.4</v>
      </c>
      <c r="I34" s="26">
        <f>[5]签字版本!J34</f>
        <v>11.88</v>
      </c>
      <c r="J34" s="25" t="str">
        <f>SUBSTITUTE([5]签字版本!K34,MID([5]签字版本!K34,9,7),"*******")</f>
        <v>62218405*******4494</v>
      </c>
      <c r="K34" s="24" t="str">
        <f>[5]签字版本!L34</f>
        <v>连城县农村信用联社塘前信用社</v>
      </c>
    </row>
    <row r="35" spans="1:11">
      <c r="A35" s="24" t="str">
        <f>[5]签字版本!A35</f>
        <v>29</v>
      </c>
      <c r="B35" s="24" t="str">
        <f>[5]签字版本!B35</f>
        <v>张乃中</v>
      </c>
      <c r="C35" s="24" t="str">
        <f>SUBSTITUTE([5]签字版本!C35,MID([5]签字版本!C35,7,8),"********")</f>
        <v>352627********1116</v>
      </c>
      <c r="D35" s="25" t="str">
        <f>SUBSTITUTE([5]签字版本!D35,MID([5]签字版本!D35,4,4),"****")</f>
        <v>133****5578</v>
      </c>
      <c r="E35" s="24" t="str">
        <f>[5]签字版本!E35</f>
        <v>塘前</v>
      </c>
      <c r="F35" s="26">
        <f>[5]签字版本!F35</f>
        <v>3.96</v>
      </c>
      <c r="G35" s="26">
        <f t="shared" si="0"/>
        <v>3.96</v>
      </c>
      <c r="H35" s="26">
        <f t="shared" si="1"/>
        <v>118.8</v>
      </c>
      <c r="I35" s="26">
        <f>[5]签字版本!J35</f>
        <v>23.76</v>
      </c>
      <c r="J35" s="25" t="str">
        <f>SUBSTITUTE([5]签字版本!K35,MID([5]签字版本!K35,9,7),"*******")</f>
        <v>62303625*******2120</v>
      </c>
      <c r="K35" s="24" t="str">
        <f>[5]签字版本!L35</f>
        <v>连城县农村信用联社塘前信用社</v>
      </c>
    </row>
    <row r="36" spans="1:11">
      <c r="A36" s="24" t="str">
        <f>[5]签字版本!A36</f>
        <v>30</v>
      </c>
      <c r="B36" s="24" t="str">
        <f>[5]签字版本!B36</f>
        <v>叶莲香</v>
      </c>
      <c r="C36" s="24" t="str">
        <f>SUBSTITUTE([5]签字版本!C36,MID([5]签字版本!C36,7,8),"********")</f>
        <v>352627********1149</v>
      </c>
      <c r="D36" s="25" t="str">
        <f>SUBSTITUTE([5]签字版本!D36,MID([5]签字版本!D36,4,4),"****")</f>
        <v>147****0652</v>
      </c>
      <c r="E36" s="24" t="str">
        <f>[5]签字版本!E36</f>
        <v>塘前</v>
      </c>
      <c r="F36" s="26">
        <f>[5]签字版本!F36</f>
        <v>3.87</v>
      </c>
      <c r="G36" s="26">
        <f t="shared" si="0"/>
        <v>3.87</v>
      </c>
      <c r="H36" s="26">
        <f t="shared" si="1"/>
        <v>116.1</v>
      </c>
      <c r="I36" s="26">
        <f>[5]签字版本!J36</f>
        <v>23.22</v>
      </c>
      <c r="J36" s="25" t="str">
        <f>SUBSTITUTE([5]签字版本!K36,MID([5]签字版本!K36,9,7),"*******")</f>
        <v>62303615*******0506</v>
      </c>
      <c r="K36" s="24" t="str">
        <f>[5]签字版本!L36</f>
        <v>连城县农村信用联社塘前信用社</v>
      </c>
    </row>
    <row r="37" spans="1:11">
      <c r="A37" s="24" t="str">
        <f>[5]签字版本!A37</f>
        <v>31</v>
      </c>
      <c r="B37" s="24" t="str">
        <f>[5]签字版本!B37</f>
        <v>张柏钦</v>
      </c>
      <c r="C37" s="24" t="str">
        <f>SUBSTITUTE([5]签字版本!C37,MID([5]签字版本!C37,7,8),"********")</f>
        <v>352627********1110</v>
      </c>
      <c r="D37" s="25" t="str">
        <f>SUBSTITUTE([5]签字版本!D37,MID([5]签字版本!D37,4,4),"****")</f>
        <v>136****3589</v>
      </c>
      <c r="E37" s="24" t="str">
        <f>[5]签字版本!E37</f>
        <v>塘前</v>
      </c>
      <c r="F37" s="26">
        <f>[5]签字版本!F37</f>
        <v>1.98</v>
      </c>
      <c r="G37" s="26">
        <f t="shared" si="0"/>
        <v>1.98</v>
      </c>
      <c r="H37" s="26">
        <f t="shared" si="1"/>
        <v>59.4</v>
      </c>
      <c r="I37" s="26">
        <f>[5]签字版本!J37</f>
        <v>11.88</v>
      </c>
      <c r="J37" s="25" t="str">
        <f>SUBSTITUTE([5]签字版本!K37,MID([5]签字版本!K37,9,7),"*******")</f>
        <v>90908240*******0087623</v>
      </c>
      <c r="K37" s="24" t="str">
        <f>[5]签字版本!L37</f>
        <v>连城县农村信用联社塘前信用社</v>
      </c>
    </row>
    <row r="38" spans="1:11">
      <c r="A38" s="24" t="str">
        <f>[5]签字版本!A38</f>
        <v>32</v>
      </c>
      <c r="B38" s="24" t="str">
        <f>[5]签字版本!B38</f>
        <v>张梅钦</v>
      </c>
      <c r="C38" s="24" t="str">
        <f>SUBSTITUTE([5]签字版本!C38,MID([5]签字版本!C38,7,8),"********")</f>
        <v>352627********1114</v>
      </c>
      <c r="D38" s="25" t="str">
        <f>SUBSTITUTE([5]签字版本!D38,MID([5]签字版本!D38,4,4),"****")</f>
        <v>136****7719</v>
      </c>
      <c r="E38" s="24" t="str">
        <f>[5]签字版本!E38</f>
        <v>塘前</v>
      </c>
      <c r="F38" s="26">
        <f>[5]签字版本!F38</f>
        <v>3.96</v>
      </c>
      <c r="G38" s="26">
        <f t="shared" si="0"/>
        <v>3.96</v>
      </c>
      <c r="H38" s="26">
        <f t="shared" si="1"/>
        <v>118.8</v>
      </c>
      <c r="I38" s="26">
        <f>[5]签字版本!J38</f>
        <v>23.76</v>
      </c>
      <c r="J38" s="25" t="str">
        <f>SUBSTITUTE([5]签字版本!K38,MID([5]签字版本!K38,9,7),"*******")</f>
        <v>62218405*******4460</v>
      </c>
      <c r="K38" s="24" t="str">
        <f>[5]签字版本!L38</f>
        <v>连城县农村信用联社塘前信用社</v>
      </c>
    </row>
    <row r="39" spans="1:11">
      <c r="A39" s="24" t="str">
        <f>[5]签字版本!A39</f>
        <v>33</v>
      </c>
      <c r="B39" s="24" t="str">
        <f>[5]签字版本!B39</f>
        <v>张培钦</v>
      </c>
      <c r="C39" s="24" t="str">
        <f>SUBSTITUTE([5]签字版本!C39,MID([5]签字版本!C39,7,8),"********")</f>
        <v>352627********1119</v>
      </c>
      <c r="D39" s="25" t="str">
        <f>SUBSTITUTE([5]签字版本!D39,MID([5]签字版本!D39,4,4),"****")</f>
        <v>189****4202</v>
      </c>
      <c r="E39" s="24" t="str">
        <f>[5]签字版本!E39</f>
        <v>塘前</v>
      </c>
      <c r="F39" s="26">
        <f>[5]签字版本!F39</f>
        <v>3.96</v>
      </c>
      <c r="G39" s="26">
        <f t="shared" si="0"/>
        <v>3.96</v>
      </c>
      <c r="H39" s="26">
        <f t="shared" si="1"/>
        <v>118.8</v>
      </c>
      <c r="I39" s="26">
        <f>[5]签字版本!J39</f>
        <v>23.76</v>
      </c>
      <c r="J39" s="25" t="str">
        <f>SUBSTITUTE([5]签字版本!K39,MID([5]签字版本!K39,9,7),"*******")</f>
        <v>62218405*******4478</v>
      </c>
      <c r="K39" s="24" t="str">
        <f>[5]签字版本!L39</f>
        <v>连城县农村信用联社塘前信用社</v>
      </c>
    </row>
    <row r="40" spans="1:11">
      <c r="A40" s="24" t="str">
        <f>[5]签字版本!A40</f>
        <v>34</v>
      </c>
      <c r="B40" s="24" t="str">
        <f>[5]签字版本!B40</f>
        <v>张啟华</v>
      </c>
      <c r="C40" s="24" t="str">
        <f>SUBSTITUTE([5]签字版本!C40,MID([5]签字版本!C40,7,8),"********")</f>
        <v>352627********1110</v>
      </c>
      <c r="D40" s="25" t="str">
        <f>SUBSTITUTE([5]签字版本!D40,MID([5]签字版本!D40,4,4),"****")</f>
        <v>186****0809</v>
      </c>
      <c r="E40" s="24" t="str">
        <f>[5]签字版本!E40</f>
        <v>塘前</v>
      </c>
      <c r="F40" s="26">
        <f>[5]签字版本!F40</f>
        <v>3.33</v>
      </c>
      <c r="G40" s="26">
        <f t="shared" si="0"/>
        <v>3.33</v>
      </c>
      <c r="H40" s="26">
        <f t="shared" si="1"/>
        <v>99.9</v>
      </c>
      <c r="I40" s="26">
        <f>[5]签字版本!J40</f>
        <v>19.98</v>
      </c>
      <c r="J40" s="25" t="str">
        <f>SUBSTITUTE([5]签字版本!K40,MID([5]签字版本!K40,9,7),"*******")</f>
        <v>62303615*******7913</v>
      </c>
      <c r="K40" s="24" t="str">
        <f>[5]签字版本!L40</f>
        <v>连城县农村信用联社塘前信用社</v>
      </c>
    </row>
    <row r="41" spans="1:11">
      <c r="A41" s="24" t="str">
        <f>[5]签字版本!A41</f>
        <v>35</v>
      </c>
      <c r="B41" s="24" t="str">
        <f>[5]签字版本!B41</f>
        <v>沈满婷</v>
      </c>
      <c r="C41" s="24" t="str">
        <f>SUBSTITUTE([5]签字版本!C41,MID([5]签字版本!C41,7,8),"********")</f>
        <v>352627********1120</v>
      </c>
      <c r="D41" s="25" t="str">
        <f>SUBSTITUTE([5]签字版本!D41,MID([5]签字版本!D41,4,4),"****")</f>
        <v>189****8187</v>
      </c>
      <c r="E41" s="24" t="str">
        <f>[5]签字版本!E41</f>
        <v>塘前</v>
      </c>
      <c r="F41" s="26">
        <f>[5]签字版本!F41</f>
        <v>4.68</v>
      </c>
      <c r="G41" s="26">
        <f t="shared" si="0"/>
        <v>4.68</v>
      </c>
      <c r="H41" s="26">
        <f t="shared" si="1"/>
        <v>140.4</v>
      </c>
      <c r="I41" s="26">
        <f>[5]签字版本!J41</f>
        <v>28.08</v>
      </c>
      <c r="J41" s="25" t="str">
        <f>SUBSTITUTE([5]签字版本!K41,MID([5]签字版本!K41,9,7),"*******")</f>
        <v>62218405*******4668</v>
      </c>
      <c r="K41" s="24" t="str">
        <f>[5]签字版本!L41</f>
        <v>连城县农村信用联社塘前信用社</v>
      </c>
    </row>
    <row r="42" spans="1:11">
      <c r="A42" s="24" t="str">
        <f>[5]签字版本!A42</f>
        <v>36</v>
      </c>
      <c r="B42" s="24" t="str">
        <f>[5]签字版本!B42</f>
        <v>张启和</v>
      </c>
      <c r="C42" s="24" t="str">
        <f>SUBSTITUTE([5]签字版本!C42,MID([5]签字版本!C42,7,8),"********")</f>
        <v>352627********1115</v>
      </c>
      <c r="D42" s="25" t="str">
        <f>SUBSTITUTE([5]签字版本!D42,MID([5]签字版本!D42,4,4),"****")</f>
        <v>136****6568</v>
      </c>
      <c r="E42" s="24" t="str">
        <f>[5]签字版本!E42</f>
        <v>塘前</v>
      </c>
      <c r="F42" s="26">
        <f>[5]签字版本!F42</f>
        <v>1.98</v>
      </c>
      <c r="G42" s="26">
        <f t="shared" si="0"/>
        <v>1.98</v>
      </c>
      <c r="H42" s="26">
        <f t="shared" si="1"/>
        <v>59.4</v>
      </c>
      <c r="I42" s="26">
        <f>[5]签字版本!J42</f>
        <v>11.88</v>
      </c>
      <c r="J42" s="25" t="str">
        <f>SUBSTITUTE([5]签字版本!K42,MID([5]签字版本!K42,9,7),"*******")</f>
        <v>90908240*******0025218</v>
      </c>
      <c r="K42" s="24" t="str">
        <f>[5]签字版本!L42</f>
        <v>连城县农村信用联社塘前信用社</v>
      </c>
    </row>
    <row r="43" spans="1:11">
      <c r="A43" s="24" t="str">
        <f>[5]签字版本!A43</f>
        <v>37</v>
      </c>
      <c r="B43" s="24" t="str">
        <f>[5]签字版本!B43</f>
        <v>张春楠</v>
      </c>
      <c r="C43" s="24" t="str">
        <f>SUBSTITUTE([5]签字版本!C43,MID([5]签字版本!C43,7,8),"********")</f>
        <v>352627********1110</v>
      </c>
      <c r="D43" s="25" t="str">
        <f>SUBSTITUTE([5]签字版本!D43,MID([5]签字版本!D43,4,4),"****")</f>
        <v>138****9479</v>
      </c>
      <c r="E43" s="24" t="str">
        <f>[5]签字版本!E43</f>
        <v>塘前</v>
      </c>
      <c r="F43" s="26">
        <f>[5]签字版本!F43</f>
        <v>5.31</v>
      </c>
      <c r="G43" s="26">
        <f t="shared" si="0"/>
        <v>5.31</v>
      </c>
      <c r="H43" s="26">
        <f t="shared" si="1"/>
        <v>159.3</v>
      </c>
      <c r="I43" s="26">
        <f>[5]签字版本!J43</f>
        <v>31.86</v>
      </c>
      <c r="J43" s="25" t="str">
        <f>SUBSTITUTE([5]签字版本!K43,MID([5]签字版本!K43,9,7),"*******")</f>
        <v>62218405*******0715</v>
      </c>
      <c r="K43" s="24" t="str">
        <f>[5]签字版本!L43</f>
        <v>连城县农村信用联社塘前信用社</v>
      </c>
    </row>
    <row r="44" spans="1:11">
      <c r="A44" s="24" t="str">
        <f>[5]签字版本!A44</f>
        <v>38</v>
      </c>
      <c r="B44" s="24" t="str">
        <f>[5]签字版本!B44</f>
        <v>张维才</v>
      </c>
      <c r="C44" s="24" t="str">
        <f>SUBSTITUTE([5]签字版本!C44,MID([5]签字版本!C44,7,8),"********")</f>
        <v>352627********1113</v>
      </c>
      <c r="D44" s="25" t="str">
        <f>SUBSTITUTE([5]签字版本!D44,MID([5]签字版本!D44,4,4),"****")</f>
        <v>059****3365</v>
      </c>
      <c r="E44" s="24" t="str">
        <f>[5]签字版本!E44</f>
        <v>塘前</v>
      </c>
      <c r="F44" s="26">
        <f>[5]签字版本!F44</f>
        <v>3.33</v>
      </c>
      <c r="G44" s="26">
        <f t="shared" si="0"/>
        <v>3.33</v>
      </c>
      <c r="H44" s="26">
        <f t="shared" si="1"/>
        <v>99.9</v>
      </c>
      <c r="I44" s="26">
        <f>[5]签字版本!J44</f>
        <v>19.98</v>
      </c>
      <c r="J44" s="25" t="str">
        <f>SUBSTITUTE([5]签字版本!K44,MID([5]签字版本!K44,9,7),"*******")</f>
        <v>90908240*******0026253</v>
      </c>
      <c r="K44" s="24" t="str">
        <f>[5]签字版本!L44</f>
        <v>连城县农村信用联社塘前信用社</v>
      </c>
    </row>
    <row r="45" spans="1:11">
      <c r="A45" s="24" t="str">
        <f>[5]签字版本!A45</f>
        <v>39</v>
      </c>
      <c r="B45" s="24" t="str">
        <f>[5]签字版本!B45</f>
        <v>张水旺</v>
      </c>
      <c r="C45" s="24" t="str">
        <f>SUBSTITUTE([5]签字版本!C45,MID([5]签字版本!C45,7,8),"********")</f>
        <v>350825********1110</v>
      </c>
      <c r="D45" s="25" t="str">
        <f>SUBSTITUTE([5]签字版本!D45,MID([5]签字版本!D45,4,4),"****")</f>
        <v>138****7239</v>
      </c>
      <c r="E45" s="24" t="str">
        <f>[5]签字版本!E45</f>
        <v>塘前</v>
      </c>
      <c r="F45" s="26">
        <f>[5]签字版本!F45</f>
        <v>1.98</v>
      </c>
      <c r="G45" s="26">
        <f t="shared" si="0"/>
        <v>1.98</v>
      </c>
      <c r="H45" s="26">
        <f t="shared" si="1"/>
        <v>59.4</v>
      </c>
      <c r="I45" s="26">
        <f>[5]签字版本!J45</f>
        <v>11.88</v>
      </c>
      <c r="J45" s="25" t="str">
        <f>SUBSTITUTE([5]签字版本!K45,MID([5]签字版本!K45,9,7),"*******")</f>
        <v>62218405*******4338</v>
      </c>
      <c r="K45" s="24" t="str">
        <f>[5]签字版本!L45</f>
        <v>连城县农村信用联社塘前信用社</v>
      </c>
    </row>
    <row r="46" spans="1:11">
      <c r="A46" s="24" t="str">
        <f>[5]签字版本!A46</f>
        <v>40</v>
      </c>
      <c r="B46" s="24" t="str">
        <f>[5]签字版本!B46</f>
        <v>张啟寿</v>
      </c>
      <c r="C46" s="24" t="str">
        <f>SUBSTITUTE([5]签字版本!C46,MID([5]签字版本!C46,7,8),"********")</f>
        <v>352627********1116</v>
      </c>
      <c r="D46" s="25" t="str">
        <f>SUBSTITUTE([5]签字版本!D46,MID([5]签字版本!D46,4,4),"****")</f>
        <v>159****3316</v>
      </c>
      <c r="E46" s="24" t="str">
        <f>[5]签字版本!E46</f>
        <v>塘前</v>
      </c>
      <c r="F46" s="26">
        <f>[5]签字版本!F46</f>
        <v>2.7</v>
      </c>
      <c r="G46" s="26">
        <f t="shared" si="0"/>
        <v>2.7</v>
      </c>
      <c r="H46" s="26">
        <f t="shared" si="1"/>
        <v>81</v>
      </c>
      <c r="I46" s="26">
        <f>[5]签字版本!J46</f>
        <v>16.2</v>
      </c>
      <c r="J46" s="25" t="str">
        <f>SUBSTITUTE([5]签字版本!K46,MID([5]签字版本!K46,9,7),"*******")</f>
        <v>62303625*******2088</v>
      </c>
      <c r="K46" s="24" t="str">
        <f>[5]签字版本!L46</f>
        <v>连城县农村信用联社塘前信用社</v>
      </c>
    </row>
    <row r="47" spans="1:11">
      <c r="A47" s="24" t="str">
        <f>[5]签字版本!A47</f>
        <v>41</v>
      </c>
      <c r="B47" s="24" t="str">
        <f>[5]签字版本!B47</f>
        <v>张水清</v>
      </c>
      <c r="C47" s="24" t="str">
        <f>SUBSTITUTE([5]签字版本!C47,MID([5]签字版本!C47,7,8),"********")</f>
        <v>352627********1119</v>
      </c>
      <c r="D47" s="25" t="str">
        <f>SUBSTITUTE([5]签字版本!D47,MID([5]签字版本!D47,4,4),"****")</f>
        <v>153****2802</v>
      </c>
      <c r="E47" s="24" t="str">
        <f>[5]签字版本!E47</f>
        <v>塘前</v>
      </c>
      <c r="F47" s="26">
        <f>[5]签字版本!F47</f>
        <v>3.96</v>
      </c>
      <c r="G47" s="26">
        <f t="shared" si="0"/>
        <v>3.96</v>
      </c>
      <c r="H47" s="26">
        <f t="shared" si="1"/>
        <v>118.8</v>
      </c>
      <c r="I47" s="26">
        <f>[5]签字版本!J47</f>
        <v>23.76</v>
      </c>
      <c r="J47" s="25" t="str">
        <f>SUBSTITUTE([5]签字版本!K47,MID([5]签字版本!K47,9,7),"*******")</f>
        <v>62218405*******4437</v>
      </c>
      <c r="K47" s="24" t="str">
        <f>[5]签字版本!L47</f>
        <v>连城县农村信用联社塘前信用社</v>
      </c>
    </row>
    <row r="48" spans="1:11">
      <c r="A48" s="24" t="str">
        <f>[5]签字版本!A48</f>
        <v>42</v>
      </c>
      <c r="B48" s="24" t="str">
        <f>[5]签字版本!B48</f>
        <v>张啟福</v>
      </c>
      <c r="C48" s="24" t="str">
        <f>SUBSTITUTE([5]签字版本!C48,MID([5]签字版本!C48,7,8),"********")</f>
        <v>352627********1110</v>
      </c>
      <c r="D48" s="25" t="str">
        <f>SUBSTITUTE([5]签字版本!D48,MID([5]签字版本!D48,4,4),"****")</f>
        <v>186****4839</v>
      </c>
      <c r="E48" s="24" t="str">
        <f>[5]签字版本!E48</f>
        <v>塘前</v>
      </c>
      <c r="F48" s="26">
        <f>[5]签字版本!F48</f>
        <v>2.7</v>
      </c>
      <c r="G48" s="26">
        <f t="shared" si="0"/>
        <v>2.7</v>
      </c>
      <c r="H48" s="26">
        <f t="shared" si="1"/>
        <v>81</v>
      </c>
      <c r="I48" s="26">
        <f>[5]签字版本!J48</f>
        <v>16.2</v>
      </c>
      <c r="J48" s="25" t="str">
        <f>SUBSTITUTE([5]签字版本!K48,MID([5]签字版本!K48,9,7),"*******")</f>
        <v>62303615*******0412</v>
      </c>
      <c r="K48" s="24" t="str">
        <f>[5]签字版本!L48</f>
        <v>连城县农村信用联社塘前信用社</v>
      </c>
    </row>
    <row r="49" spans="1:11">
      <c r="A49" s="24" t="str">
        <f>[5]签字版本!A49</f>
        <v>43</v>
      </c>
      <c r="B49" s="24" t="str">
        <f>[5]签字版本!B49</f>
        <v>张瑞钦</v>
      </c>
      <c r="C49" s="24" t="str">
        <f>SUBSTITUTE([5]签字版本!C49,MID([5]签字版本!C49,7,8),"********")</f>
        <v>352627********1111</v>
      </c>
      <c r="D49" s="25" t="str">
        <f>SUBSTITUTE([5]签字版本!D49,MID([5]签字版本!D49,4,4),"****")</f>
        <v>133****4185</v>
      </c>
      <c r="E49" s="24" t="str">
        <f>[5]签字版本!E49</f>
        <v>塘前</v>
      </c>
      <c r="F49" s="26">
        <f>[5]签字版本!F49</f>
        <v>6.66</v>
      </c>
      <c r="G49" s="26">
        <f t="shared" si="0"/>
        <v>6.66</v>
      </c>
      <c r="H49" s="26">
        <f t="shared" si="1"/>
        <v>199.8</v>
      </c>
      <c r="I49" s="26">
        <f>[5]签字版本!J49</f>
        <v>39.96</v>
      </c>
      <c r="J49" s="25" t="str">
        <f>SUBSTITUTE([5]签字版本!K49,MID([5]签字版本!K49,9,7),"*******")</f>
        <v>62218405*******4585</v>
      </c>
      <c r="K49" s="24" t="str">
        <f>[5]签字版本!L49</f>
        <v>连城县农村信用联社塘前信用社</v>
      </c>
    </row>
    <row r="50" spans="1:11">
      <c r="A50" s="24" t="str">
        <f>[5]签字版本!A50</f>
        <v>44</v>
      </c>
      <c r="B50" s="24" t="str">
        <f>[5]签字版本!B50</f>
        <v>张直钦</v>
      </c>
      <c r="C50" s="24" t="str">
        <f>SUBSTITUTE([5]签字版本!C50,MID([5]签字版本!C50,7,8),"********")</f>
        <v>352627********1111</v>
      </c>
      <c r="D50" s="25" t="str">
        <f>SUBSTITUTE([5]签字版本!D50,MID([5]签字版本!D50,4,4),"****")</f>
        <v>136****5287</v>
      </c>
      <c r="E50" s="24" t="str">
        <f>[5]签字版本!E50</f>
        <v>塘前</v>
      </c>
      <c r="F50" s="26">
        <f>[5]签字版本!F50</f>
        <v>4.68</v>
      </c>
      <c r="G50" s="26">
        <f t="shared" si="0"/>
        <v>4.68</v>
      </c>
      <c r="H50" s="26">
        <f t="shared" si="1"/>
        <v>140.4</v>
      </c>
      <c r="I50" s="26">
        <f>[5]签字版本!J50</f>
        <v>28.08</v>
      </c>
      <c r="J50" s="25" t="str">
        <f>SUBSTITUTE([5]签字版本!K50,MID([5]签字版本!K50,9,7),"*******")</f>
        <v>90908240*******0026280</v>
      </c>
      <c r="K50" s="24" t="str">
        <f>[5]签字版本!L50</f>
        <v>连城县农村信用联社塘前信用社</v>
      </c>
    </row>
    <row r="51" spans="1:11">
      <c r="A51" s="24" t="str">
        <f>[5]签字版本!A51</f>
        <v>45</v>
      </c>
      <c r="B51" s="24" t="str">
        <f>[5]签字版本!B51</f>
        <v>张亮发</v>
      </c>
      <c r="C51" s="24" t="str">
        <f>SUBSTITUTE([5]签字版本!C51,MID([5]签字版本!C51,7,8),"********")</f>
        <v>352627********1115</v>
      </c>
      <c r="D51" s="25" t="str">
        <f>SUBSTITUTE([5]签字版本!D51,MID([5]签字版本!D51,4,4),"****")</f>
        <v>151****5103</v>
      </c>
      <c r="E51" s="24" t="str">
        <f>[5]签字版本!E51</f>
        <v>塘前</v>
      </c>
      <c r="F51" s="26">
        <f>[5]签字版本!F51</f>
        <v>2.52</v>
      </c>
      <c r="G51" s="26">
        <f t="shared" si="0"/>
        <v>2.52</v>
      </c>
      <c r="H51" s="26">
        <f t="shared" si="1"/>
        <v>75.6</v>
      </c>
      <c r="I51" s="26">
        <f>[5]签字版本!J51</f>
        <v>15.12</v>
      </c>
      <c r="J51" s="25" t="str">
        <f>SUBSTITUTE([5]签字版本!K51,MID([5]签字版本!K51,9,7),"*******")</f>
        <v>62218405*******5252</v>
      </c>
      <c r="K51" s="24" t="str">
        <f>[5]签字版本!L51</f>
        <v>连城县农村信用联社塘前信用社</v>
      </c>
    </row>
    <row r="52" spans="1:11">
      <c r="A52" s="24" t="str">
        <f>[5]签字版本!A52</f>
        <v>46</v>
      </c>
      <c r="B52" s="24" t="str">
        <f>[5]签字版本!B52</f>
        <v>巫雪梅</v>
      </c>
      <c r="C52" s="24" t="str">
        <f>SUBSTITUTE([5]签字版本!C52,MID([5]签字版本!C52,7,8),"********")</f>
        <v>352627********1127</v>
      </c>
      <c r="D52" s="25" t="str">
        <f>SUBSTITUTE([5]签字版本!D52,MID([5]签字版本!D52,4,4),"****")</f>
        <v>182****6130</v>
      </c>
      <c r="E52" s="24" t="str">
        <f>[5]签字版本!E52</f>
        <v>塘前</v>
      </c>
      <c r="F52" s="26">
        <f>[5]签字版本!F52</f>
        <v>6.75</v>
      </c>
      <c r="G52" s="26">
        <f t="shared" si="0"/>
        <v>6.75</v>
      </c>
      <c r="H52" s="26">
        <f t="shared" si="1"/>
        <v>202.5</v>
      </c>
      <c r="I52" s="26">
        <f>[5]签字版本!J52</f>
        <v>40.5</v>
      </c>
      <c r="J52" s="25" t="str">
        <f>SUBSTITUTE([5]签字版本!K52,MID([5]签字版本!K52,9,7),"*******")</f>
        <v>62218405*******9675</v>
      </c>
      <c r="K52" s="24" t="str">
        <f>[5]签字版本!L52</f>
        <v>连城县农村信用联社塘前信用社</v>
      </c>
    </row>
    <row r="53" spans="1:11">
      <c r="A53" s="24" t="str">
        <f>[5]签字版本!A53</f>
        <v>47</v>
      </c>
      <c r="B53" s="24" t="str">
        <f>[5]签字版本!B53</f>
        <v>张地养</v>
      </c>
      <c r="C53" s="24" t="str">
        <f>SUBSTITUTE([5]签字版本!C53,MID([5]签字版本!C53,7,8),"********")</f>
        <v>352627********111X</v>
      </c>
      <c r="D53" s="25" t="str">
        <f>SUBSTITUTE([5]签字版本!D53,MID([5]签字版本!D53,4,4),"****")</f>
        <v>182****8327</v>
      </c>
      <c r="E53" s="24" t="str">
        <f>[5]签字版本!E53</f>
        <v>塘前</v>
      </c>
      <c r="F53" s="26">
        <f>[5]签字版本!F53</f>
        <v>3.33</v>
      </c>
      <c r="G53" s="26">
        <f t="shared" si="0"/>
        <v>3.33</v>
      </c>
      <c r="H53" s="26">
        <f t="shared" si="1"/>
        <v>99.9</v>
      </c>
      <c r="I53" s="26">
        <f>[5]签字版本!J53</f>
        <v>19.98</v>
      </c>
      <c r="J53" s="25" t="str">
        <f>SUBSTITUTE([5]签字版本!K53,MID([5]签字版本!K53,9,7),"*******")</f>
        <v>62218405*******4825</v>
      </c>
      <c r="K53" s="24" t="str">
        <f>[5]签字版本!L53</f>
        <v>连城县农村信用联社塘前信用社</v>
      </c>
    </row>
    <row r="54" spans="1:11">
      <c r="A54" s="24" t="str">
        <f>[5]签字版本!A54</f>
        <v>48</v>
      </c>
      <c r="B54" s="24" t="str">
        <f>[5]签字版本!B54</f>
        <v>张土养</v>
      </c>
      <c r="C54" s="24" t="str">
        <f>SUBSTITUTE([5]签字版本!C54,MID([5]签字版本!C54,7,8),"********")</f>
        <v>352627********1112</v>
      </c>
      <c r="D54" s="25" t="str">
        <f>SUBSTITUTE([5]签字版本!D54,MID([5]签字版本!D54,4,4),"****")</f>
        <v>138****7153</v>
      </c>
      <c r="E54" s="24" t="str">
        <f>[5]签字版本!E54</f>
        <v>塘前</v>
      </c>
      <c r="F54" s="26">
        <f>[5]签字版本!F54</f>
        <v>4.23</v>
      </c>
      <c r="G54" s="26">
        <f t="shared" si="0"/>
        <v>4.23</v>
      </c>
      <c r="H54" s="26">
        <f t="shared" si="1"/>
        <v>126.9</v>
      </c>
      <c r="I54" s="26">
        <f>[5]签字版本!J54</f>
        <v>25.38</v>
      </c>
      <c r="J54" s="25" t="str">
        <f>SUBSTITUTE([5]签字版本!K54,MID([5]签字版本!K54,9,7),"*******")</f>
        <v>62218405*******4734</v>
      </c>
      <c r="K54" s="24" t="str">
        <f>[5]签字版本!L54</f>
        <v>连城县农村信用联社塘前信用社</v>
      </c>
    </row>
    <row r="55" spans="1:11">
      <c r="A55" s="24" t="str">
        <f>[5]签字版本!A55</f>
        <v>49</v>
      </c>
      <c r="B55" s="24" t="str">
        <f>[5]签字版本!B55</f>
        <v>张启辉</v>
      </c>
      <c r="C55" s="24" t="str">
        <f>SUBSTITUTE([5]签字版本!C55,MID([5]签字版本!C55,7,8),"********")</f>
        <v>352627********1114</v>
      </c>
      <c r="D55" s="25" t="str">
        <f>SUBSTITUTE([5]签字版本!D55,MID([5]签字版本!D55,4,4),"****")</f>
        <v>189****5652</v>
      </c>
      <c r="E55" s="24" t="str">
        <f>[5]签字版本!E55</f>
        <v>塘前</v>
      </c>
      <c r="F55" s="26">
        <f>[5]签字版本!F55</f>
        <v>5.22</v>
      </c>
      <c r="G55" s="26">
        <f t="shared" si="0"/>
        <v>5.22</v>
      </c>
      <c r="H55" s="26">
        <f t="shared" si="1"/>
        <v>156.6</v>
      </c>
      <c r="I55" s="26">
        <f>[5]签字版本!J55</f>
        <v>31.32</v>
      </c>
      <c r="J55" s="25" t="str">
        <f>SUBSTITUTE([5]签字版本!K55,MID([5]签字版本!K55,9,7),"*******")</f>
        <v>62218405*******9477</v>
      </c>
      <c r="K55" s="24" t="str">
        <f>[5]签字版本!L55</f>
        <v>连城县农村信用联社塘前信用社</v>
      </c>
    </row>
    <row r="56" spans="1:11">
      <c r="A56" s="24" t="str">
        <f>[5]签字版本!A56</f>
        <v>50</v>
      </c>
      <c r="B56" s="24" t="str">
        <f>[5]签字版本!B56</f>
        <v>张先昌</v>
      </c>
      <c r="C56" s="24" t="str">
        <f>SUBSTITUTE([5]签字版本!C56,MID([5]签字版本!C56,7,8),"********")</f>
        <v>352627********1112</v>
      </c>
      <c r="D56" s="25" t="str">
        <f>SUBSTITUTE([5]签字版本!D56,MID([5]签字版本!D56,4,4),"****")</f>
        <v>152****5497</v>
      </c>
      <c r="E56" s="24" t="str">
        <f>[5]签字版本!E56</f>
        <v>塘前</v>
      </c>
      <c r="F56" s="26">
        <f>[5]签字版本!F56</f>
        <v>4.23</v>
      </c>
      <c r="G56" s="26">
        <f t="shared" si="0"/>
        <v>4.23</v>
      </c>
      <c r="H56" s="26">
        <f t="shared" si="1"/>
        <v>126.9</v>
      </c>
      <c r="I56" s="26">
        <f>[5]签字版本!J56</f>
        <v>25.38</v>
      </c>
      <c r="J56" s="25" t="str">
        <f>SUBSTITUTE([5]签字版本!K56,MID([5]签字版本!K56,9,7),"*******")</f>
        <v>62303611*******2260</v>
      </c>
      <c r="K56" s="24" t="str">
        <f>[5]签字版本!L56</f>
        <v>连城县农村信用联社塘前信用社</v>
      </c>
    </row>
    <row r="57" spans="1:11">
      <c r="A57" s="24" t="str">
        <f>[5]签字版本!A57</f>
        <v>51</v>
      </c>
      <c r="B57" s="24" t="str">
        <f>[5]签字版本!B57</f>
        <v>张日辉</v>
      </c>
      <c r="C57" s="24" t="str">
        <f>SUBSTITUTE([5]签字版本!C57,MID([5]签字版本!C57,7,8),"********")</f>
        <v>352627********1111</v>
      </c>
      <c r="D57" s="25" t="str">
        <f>SUBSTITUTE([5]签字版本!D57,MID([5]签字版本!D57,4,4),"****")</f>
        <v>158****2310</v>
      </c>
      <c r="E57" s="24" t="str">
        <f>[5]签字版本!E57</f>
        <v>塘前</v>
      </c>
      <c r="F57" s="26">
        <f>[5]签字版本!F57</f>
        <v>5.04</v>
      </c>
      <c r="G57" s="26">
        <f t="shared" si="0"/>
        <v>5.04</v>
      </c>
      <c r="H57" s="26">
        <f t="shared" si="1"/>
        <v>151.2</v>
      </c>
      <c r="I57" s="26">
        <f>[5]签字版本!J57</f>
        <v>30.24</v>
      </c>
      <c r="J57" s="25" t="str">
        <f>SUBSTITUTE([5]签字版本!K57,MID([5]签字版本!K57,9,7),"*******")</f>
        <v>62218405*******9410</v>
      </c>
      <c r="K57" s="24" t="str">
        <f>[5]签字版本!L57</f>
        <v>连城县农村信用联社塘前信用社</v>
      </c>
    </row>
    <row r="58" spans="1:11">
      <c r="A58" s="24" t="str">
        <f>[5]签字版本!A58</f>
        <v>52</v>
      </c>
      <c r="B58" s="24" t="str">
        <f>[5]签字版本!B58</f>
        <v>张贤昌</v>
      </c>
      <c r="C58" s="24" t="str">
        <f>SUBSTITUTE([5]签字版本!C58,MID([5]签字版本!C58,7,8),"********")</f>
        <v>352627********1113</v>
      </c>
      <c r="D58" s="25" t="str">
        <f>SUBSTITUTE([5]签字版本!D58,MID([5]签字版本!D58,4,4),"****")</f>
        <v>059****2132</v>
      </c>
      <c r="E58" s="24" t="str">
        <f>[5]签字版本!E58</f>
        <v>塘前</v>
      </c>
      <c r="F58" s="26">
        <f>[5]签字版本!F58</f>
        <v>3.33</v>
      </c>
      <c r="G58" s="26">
        <f t="shared" si="0"/>
        <v>3.33</v>
      </c>
      <c r="H58" s="26">
        <f t="shared" si="1"/>
        <v>99.9</v>
      </c>
      <c r="I58" s="26">
        <f>[5]签字版本!J58</f>
        <v>19.98</v>
      </c>
      <c r="J58" s="25" t="str">
        <f>SUBSTITUTE([5]签字版本!K58,MID([5]签字版本!K58,9,7),"*******")</f>
        <v>62218405*******5229</v>
      </c>
      <c r="K58" s="24" t="str">
        <f>[5]签字版本!L58</f>
        <v>连城县农村信用联社塘前信用社</v>
      </c>
    </row>
    <row r="59" spans="1:11">
      <c r="A59" s="24" t="str">
        <f>[5]签字版本!A59</f>
        <v>53</v>
      </c>
      <c r="B59" s="24" t="str">
        <f>[5]签字版本!B59</f>
        <v>张贤通</v>
      </c>
      <c r="C59" s="24" t="str">
        <f>SUBSTITUTE([5]签字版本!C59,MID([5]签字版本!C59,7,8),"********")</f>
        <v>352627********111X</v>
      </c>
      <c r="D59" s="25" t="str">
        <f>SUBSTITUTE([5]签字版本!D59,MID([5]签字版本!D59,4,4),"****")</f>
        <v>150****5725</v>
      </c>
      <c r="E59" s="24" t="str">
        <f>[5]签字版本!E59</f>
        <v>塘前</v>
      </c>
      <c r="F59" s="26">
        <f>[5]签字版本!F59</f>
        <v>5.04</v>
      </c>
      <c r="G59" s="26">
        <f t="shared" si="0"/>
        <v>5.04</v>
      </c>
      <c r="H59" s="26">
        <f t="shared" si="1"/>
        <v>151.2</v>
      </c>
      <c r="I59" s="26">
        <f>[5]签字版本!J59</f>
        <v>30.24</v>
      </c>
      <c r="J59" s="25" t="str">
        <f>SUBSTITUTE([5]签字版本!K59,MID([5]签字版本!K59,9,7),"*******")</f>
        <v>62218405*******9667</v>
      </c>
      <c r="K59" s="24" t="str">
        <f>[5]签字版本!L59</f>
        <v>连城县农村信用联社塘前信用社</v>
      </c>
    </row>
    <row r="60" spans="1:11">
      <c r="A60" s="24" t="str">
        <f>[5]签字版本!A60</f>
        <v>54</v>
      </c>
      <c r="B60" s="24" t="str">
        <f>[5]签字版本!B60</f>
        <v>赖开群</v>
      </c>
      <c r="C60" s="24" t="str">
        <f>SUBSTITUTE([5]签字版本!C60,MID([5]签字版本!C60,7,8),"********")</f>
        <v>352627********1121</v>
      </c>
      <c r="D60" s="25" t="str">
        <f>SUBSTITUTE([5]签字版本!D60,MID([5]签字版本!D60,4,4),"****")</f>
        <v>189****4205</v>
      </c>
      <c r="E60" s="24" t="str">
        <f>[5]签字版本!E60</f>
        <v>塘前</v>
      </c>
      <c r="F60" s="26">
        <f>[5]签字版本!F60</f>
        <v>4.23</v>
      </c>
      <c r="G60" s="26">
        <f t="shared" si="0"/>
        <v>4.23</v>
      </c>
      <c r="H60" s="26">
        <f t="shared" si="1"/>
        <v>126.9</v>
      </c>
      <c r="I60" s="26">
        <f>[5]签字版本!J60</f>
        <v>25.38</v>
      </c>
      <c r="J60" s="25" t="str">
        <f>SUBSTITUTE([5]签字版本!K60,MID([5]签字版本!K60,9,7),"*******")</f>
        <v>62218405*******9576</v>
      </c>
      <c r="K60" s="24" t="str">
        <f>[5]签字版本!L60</f>
        <v>连城县农村信用联社塘前信用社</v>
      </c>
    </row>
    <row r="61" spans="1:11">
      <c r="A61" s="24" t="str">
        <f>[5]签字版本!A61</f>
        <v>55</v>
      </c>
      <c r="B61" s="24" t="str">
        <f>[5]签字版本!B61</f>
        <v>张水养</v>
      </c>
      <c r="C61" s="24" t="str">
        <f>SUBSTITUTE([5]签字版本!C61,MID([5]签字版本!C61,7,8),"********")</f>
        <v>352627********1113</v>
      </c>
      <c r="D61" s="25" t="str">
        <f>SUBSTITUTE([5]签字版本!D61,MID([5]签字版本!D61,4,4),"****")</f>
        <v>150****3983</v>
      </c>
      <c r="E61" s="24" t="str">
        <f>[5]签字版本!E61</f>
        <v>塘前</v>
      </c>
      <c r="F61" s="26">
        <f>[5]签字版本!F61</f>
        <v>4.23</v>
      </c>
      <c r="G61" s="26">
        <f t="shared" si="0"/>
        <v>4.23</v>
      </c>
      <c r="H61" s="26">
        <f t="shared" si="1"/>
        <v>126.9</v>
      </c>
      <c r="I61" s="26">
        <f>[5]签字版本!J61</f>
        <v>25.38</v>
      </c>
      <c r="J61" s="25" t="str">
        <f>SUBSTITUTE([5]签字版本!K61,MID([5]签字版本!K61,9,7),"*******")</f>
        <v>62218405*******9550</v>
      </c>
      <c r="K61" s="24" t="str">
        <f>[5]签字版本!L61</f>
        <v>连城县农村信用联社塘前信用社</v>
      </c>
    </row>
    <row r="62" spans="1:11">
      <c r="A62" s="24" t="str">
        <f>[5]签字版本!A62</f>
        <v>56</v>
      </c>
      <c r="B62" s="24" t="str">
        <f>[5]签字版本!B62</f>
        <v>张仰林</v>
      </c>
      <c r="C62" s="24" t="str">
        <f>SUBSTITUTE([5]签字版本!C62,MID([5]签字版本!C62,7,8),"********")</f>
        <v>352627********1116</v>
      </c>
      <c r="D62" s="25" t="str">
        <f>SUBSTITUTE([5]签字版本!D62,MID([5]签字版本!D62,4,4),"****")</f>
        <v>159****0217</v>
      </c>
      <c r="E62" s="24" t="str">
        <f>[5]签字版本!E62</f>
        <v>塘前</v>
      </c>
      <c r="F62" s="26">
        <f>[5]签字版本!F62</f>
        <v>2.52</v>
      </c>
      <c r="G62" s="26">
        <f t="shared" si="0"/>
        <v>2.52</v>
      </c>
      <c r="H62" s="26">
        <f t="shared" si="1"/>
        <v>75.6</v>
      </c>
      <c r="I62" s="26">
        <f>[5]签字版本!J62</f>
        <v>15.12</v>
      </c>
      <c r="J62" s="25" t="str">
        <f>SUBSTITUTE([5]签字版本!K62,MID([5]签字版本!K62,9,7),"*******")</f>
        <v>62218405*******4692</v>
      </c>
      <c r="K62" s="24" t="str">
        <f>[5]签字版本!L62</f>
        <v>连城县农村信用联社塘前信用社</v>
      </c>
    </row>
    <row r="63" spans="1:11">
      <c r="A63" s="24" t="str">
        <f>[5]签字版本!A63</f>
        <v>57</v>
      </c>
      <c r="B63" s="24" t="str">
        <f>[5]签字版本!B63</f>
        <v>张仰诚</v>
      </c>
      <c r="C63" s="24" t="str">
        <f>SUBSTITUTE([5]签字版本!C63,MID([5]签字版本!C63,7,8),"********")</f>
        <v>352627********1134</v>
      </c>
      <c r="D63" s="25" t="str">
        <f>SUBSTITUTE([5]签字版本!D63,MID([5]签字版本!D63,4,4),"****")</f>
        <v>180****3989</v>
      </c>
      <c r="E63" s="24" t="str">
        <f>[5]签字版本!E63</f>
        <v>塘前</v>
      </c>
      <c r="F63" s="26">
        <f>[5]签字版本!F63</f>
        <v>3.33</v>
      </c>
      <c r="G63" s="26">
        <f t="shared" si="0"/>
        <v>3.33</v>
      </c>
      <c r="H63" s="26">
        <f t="shared" si="1"/>
        <v>99.9</v>
      </c>
      <c r="I63" s="26">
        <f>[5]签字版本!J63</f>
        <v>19.98</v>
      </c>
      <c r="J63" s="25" t="str">
        <f>SUBSTITUTE([5]签字版本!K63,MID([5]签字版本!K63,9,7),"*******")</f>
        <v>62303611*******8051</v>
      </c>
      <c r="K63" s="24" t="str">
        <f>[5]签字版本!L63</f>
        <v>连城县农村信用联社塘前信用社</v>
      </c>
    </row>
    <row r="64" spans="1:11">
      <c r="A64" s="24" t="str">
        <f>[5]签字版本!A64</f>
        <v>58</v>
      </c>
      <c r="B64" s="24" t="str">
        <f>[5]签字版本!B64</f>
        <v>张仰周</v>
      </c>
      <c r="C64" s="24" t="str">
        <f>SUBSTITUTE([5]签字版本!C64,MID([5]签字版本!C64,7,8),"********")</f>
        <v>352627********1118</v>
      </c>
      <c r="D64" s="25" t="str">
        <f>SUBSTITUTE([5]签字版本!D64,MID([5]签字版本!D64,4,4),"****")</f>
        <v>139****4036</v>
      </c>
      <c r="E64" s="24" t="str">
        <f>[5]签字版本!E64</f>
        <v>塘前</v>
      </c>
      <c r="F64" s="26">
        <f>[5]签字版本!F64</f>
        <v>2.52</v>
      </c>
      <c r="G64" s="26">
        <f t="shared" si="0"/>
        <v>2.52</v>
      </c>
      <c r="H64" s="26">
        <f t="shared" si="1"/>
        <v>75.6</v>
      </c>
      <c r="I64" s="26">
        <f>[5]签字版本!J64</f>
        <v>15.12</v>
      </c>
      <c r="J64" s="25" t="str">
        <f>SUBSTITUTE([5]签字版本!K64,MID([5]签字版本!K64,9,7),"*******")</f>
        <v>62218405*******9626</v>
      </c>
      <c r="K64" s="24" t="str">
        <f>[5]签字版本!L64</f>
        <v>连城县农村信用联社塘前信用社</v>
      </c>
    </row>
    <row r="65" spans="1:11">
      <c r="A65" s="24" t="str">
        <f>[5]签字版本!A65</f>
        <v>59</v>
      </c>
      <c r="B65" s="24" t="str">
        <f>[5]签字版本!B65</f>
        <v>张燕飞</v>
      </c>
      <c r="C65" s="24" t="str">
        <f>SUBSTITUTE([5]签字版本!C65,MID([5]签字版本!C65,7,8),"********")</f>
        <v>352627********1114</v>
      </c>
      <c r="D65" s="25" t="str">
        <f>SUBSTITUTE([5]签字版本!D65,MID([5]签字版本!D65,4,4),"****")</f>
        <v>135****0450</v>
      </c>
      <c r="E65" s="24" t="str">
        <f>[5]签字版本!E65</f>
        <v>塘前</v>
      </c>
      <c r="F65" s="26">
        <f>[5]签字版本!F65</f>
        <v>5.04</v>
      </c>
      <c r="G65" s="26">
        <f t="shared" si="0"/>
        <v>5.04</v>
      </c>
      <c r="H65" s="26">
        <f t="shared" si="1"/>
        <v>151.2</v>
      </c>
      <c r="I65" s="26">
        <f>[5]签字版本!J65</f>
        <v>30.24</v>
      </c>
      <c r="J65" s="25" t="str">
        <f>SUBSTITUTE([5]签字版本!K65,MID([5]签字版本!K65,9,7),"*******")</f>
        <v>62218405*******4775</v>
      </c>
      <c r="K65" s="24" t="str">
        <f>[5]签字版本!L65</f>
        <v>连城县农村信用联社塘前信用社</v>
      </c>
    </row>
    <row r="66" spans="1:11">
      <c r="A66" s="24" t="str">
        <f>[5]签字版本!A66</f>
        <v>60</v>
      </c>
      <c r="B66" s="24" t="str">
        <f>[5]签字版本!B66</f>
        <v>张新飞</v>
      </c>
      <c r="C66" s="24" t="str">
        <f>SUBSTITUTE([5]签字版本!C66,MID([5]签字版本!C66,7,8),"********")</f>
        <v>352627********1115</v>
      </c>
      <c r="D66" s="25" t="str">
        <f>SUBSTITUTE([5]签字版本!D66,MID([5]签字版本!D66,4,4),"****")</f>
        <v>135****3818</v>
      </c>
      <c r="E66" s="24" t="str">
        <f>[5]签字版本!E66</f>
        <v>塘前</v>
      </c>
      <c r="F66" s="26">
        <f>[5]签字版本!F66</f>
        <v>1.71</v>
      </c>
      <c r="G66" s="26">
        <f t="shared" si="0"/>
        <v>1.71</v>
      </c>
      <c r="H66" s="26">
        <f t="shared" si="1"/>
        <v>51.3</v>
      </c>
      <c r="I66" s="26">
        <f>[5]签字版本!J66</f>
        <v>10.26</v>
      </c>
      <c r="J66" s="25" t="str">
        <f>SUBSTITUTE([5]签字版本!K66,MID([5]签字版本!K66,9,7),"*******")</f>
        <v>90908240*******0115503</v>
      </c>
      <c r="K66" s="24" t="str">
        <f>[5]签字版本!L66</f>
        <v>连城县农村信用联社塘前信用社</v>
      </c>
    </row>
    <row r="67" spans="1:11">
      <c r="A67" s="24" t="str">
        <f>[5]签字版本!A67</f>
        <v>61</v>
      </c>
      <c r="B67" s="24" t="str">
        <f>[5]签字版本!B67</f>
        <v>张莺飞</v>
      </c>
      <c r="C67" s="24" t="str">
        <f>SUBSTITUTE([5]签字版本!C67,MID([5]签字版本!C67,7,8),"********")</f>
        <v>352627********1117</v>
      </c>
      <c r="D67" s="25" t="str">
        <f>SUBSTITUTE([5]签字版本!D67,MID([5]签字版本!D67,4,4),"****")</f>
        <v>159****9065</v>
      </c>
      <c r="E67" s="24" t="str">
        <f>[5]签字版本!E67</f>
        <v>塘前</v>
      </c>
      <c r="F67" s="26">
        <f>[5]签字版本!F67</f>
        <v>4.23</v>
      </c>
      <c r="G67" s="26">
        <f t="shared" si="0"/>
        <v>4.23</v>
      </c>
      <c r="H67" s="26">
        <f t="shared" si="1"/>
        <v>126.9</v>
      </c>
      <c r="I67" s="26">
        <f>[5]签字版本!J67</f>
        <v>25.38</v>
      </c>
      <c r="J67" s="25" t="str">
        <f>SUBSTITUTE([5]签字版本!K67,MID([5]签字版本!K67,9,7),"*******")</f>
        <v>62218405*******4759</v>
      </c>
      <c r="K67" s="24" t="str">
        <f>[5]签字版本!L67</f>
        <v>连城县农村信用联社塘前信用社</v>
      </c>
    </row>
    <row r="68" spans="1:11">
      <c r="A68" s="24" t="str">
        <f>[5]签字版本!A68</f>
        <v>62</v>
      </c>
      <c r="B68" s="24" t="str">
        <f>[5]签字版本!B68</f>
        <v>肖秀莲</v>
      </c>
      <c r="C68" s="24" t="str">
        <f>SUBSTITUTE([5]签字版本!C68,MID([5]签字版本!C68,7,8),"********")</f>
        <v>352627********1129</v>
      </c>
      <c r="D68" s="25" t="str">
        <f>SUBSTITUTE([5]签字版本!D68,MID([5]签字版本!D68,4,4),"****")</f>
        <v>180****5901</v>
      </c>
      <c r="E68" s="24" t="str">
        <f>[5]签字版本!E68</f>
        <v>塘前</v>
      </c>
      <c r="F68" s="26">
        <f>[5]签字版本!F68</f>
        <v>4.23</v>
      </c>
      <c r="G68" s="26">
        <f t="shared" si="0"/>
        <v>4.23</v>
      </c>
      <c r="H68" s="26">
        <f t="shared" si="1"/>
        <v>126.9</v>
      </c>
      <c r="I68" s="26">
        <f>[5]签字版本!J68</f>
        <v>25.38</v>
      </c>
      <c r="J68" s="25" t="str">
        <f>SUBSTITUTE([5]签字版本!K68,MID([5]签字版本!K68,9,7),"*******")</f>
        <v>62218405*******9469</v>
      </c>
      <c r="K68" s="24" t="str">
        <f>[5]签字版本!L68</f>
        <v>连城县农村信用联社塘前信用社</v>
      </c>
    </row>
    <row r="69" spans="1:11">
      <c r="A69" s="24" t="str">
        <f>[5]签字版本!A69</f>
        <v>63</v>
      </c>
      <c r="B69" s="24" t="str">
        <f>[5]签字版本!B69</f>
        <v>张道明</v>
      </c>
      <c r="C69" s="24" t="str">
        <f>SUBSTITUTE([5]签字版本!C69,MID([5]签字版本!C69,7,8),"********")</f>
        <v>352627********1115</v>
      </c>
      <c r="D69" s="25" t="str">
        <f>SUBSTITUTE([5]签字版本!D69,MID([5]签字版本!D69,4,4),"****")</f>
        <v>150****5998</v>
      </c>
      <c r="E69" s="24" t="str">
        <f>[5]签字版本!E69</f>
        <v>塘前</v>
      </c>
      <c r="F69" s="26">
        <f>[5]签字版本!F69</f>
        <v>5.04</v>
      </c>
      <c r="G69" s="26">
        <f t="shared" si="0"/>
        <v>5.04</v>
      </c>
      <c r="H69" s="26">
        <f t="shared" si="1"/>
        <v>151.2</v>
      </c>
      <c r="I69" s="26">
        <f>[5]签字版本!J69</f>
        <v>30.24</v>
      </c>
      <c r="J69" s="25" t="str">
        <f>SUBSTITUTE([5]签字版本!K69,MID([5]签字版本!K69,9,7),"*******")</f>
        <v>62218405*******9485</v>
      </c>
      <c r="K69" s="24" t="str">
        <f>[5]签字版本!L69</f>
        <v>连城县农村信用联社塘前信用社</v>
      </c>
    </row>
    <row r="70" spans="1:11">
      <c r="A70" s="24" t="str">
        <f>[5]签字版本!A70</f>
        <v>64</v>
      </c>
      <c r="B70" s="24" t="str">
        <f>[5]签字版本!B70</f>
        <v>张水财</v>
      </c>
      <c r="C70" s="24" t="str">
        <f>SUBSTITUTE([5]签字版本!C70,MID([5]签字版本!C70,7,8),"********")</f>
        <v>352627********1136</v>
      </c>
      <c r="D70" s="25" t="str">
        <f>SUBSTITUTE([5]签字版本!D70,MID([5]签字版本!D70,4,4),"****")</f>
        <v>139****7592</v>
      </c>
      <c r="E70" s="24" t="str">
        <f>[5]签字版本!E70</f>
        <v>塘前</v>
      </c>
      <c r="F70" s="26">
        <f>[5]签字版本!F70</f>
        <v>2.52</v>
      </c>
      <c r="G70" s="26">
        <f t="shared" si="0"/>
        <v>2.52</v>
      </c>
      <c r="H70" s="26">
        <f t="shared" si="1"/>
        <v>75.6</v>
      </c>
      <c r="I70" s="26">
        <f>[5]签字版本!J70</f>
        <v>15.12</v>
      </c>
      <c r="J70" s="25" t="str">
        <f>SUBSTITUTE([5]签字版本!K70,MID([5]签字版本!K70,9,7),"*******")</f>
        <v>62218405*******0822</v>
      </c>
      <c r="K70" s="24" t="str">
        <f>[5]签字版本!L70</f>
        <v>连城县农村信用联社塘前信用社</v>
      </c>
    </row>
    <row r="71" spans="1:11">
      <c r="A71" s="24" t="str">
        <f>[5]签字版本!A71</f>
        <v>65</v>
      </c>
      <c r="B71" s="24" t="str">
        <f>[5]签字版本!B71</f>
        <v>张火生</v>
      </c>
      <c r="C71" s="24" t="str">
        <f>SUBSTITUTE([5]签字版本!C71,MID([5]签字版本!C71,7,8),"********")</f>
        <v>352627********1119</v>
      </c>
      <c r="D71" s="25" t="str">
        <f>SUBSTITUTE([5]签字版本!D71,MID([5]签字版本!D71,4,4),"****")</f>
        <v>135****9395</v>
      </c>
      <c r="E71" s="24" t="str">
        <f>[5]签字版本!E71</f>
        <v>塘前</v>
      </c>
      <c r="F71" s="26">
        <f>[5]签字版本!F71</f>
        <v>2.52</v>
      </c>
      <c r="G71" s="26">
        <f t="shared" ref="G71:G134" si="2">F71</f>
        <v>2.52</v>
      </c>
      <c r="H71" s="26">
        <f t="shared" ref="H71:H134" si="3">G71*30</f>
        <v>75.6</v>
      </c>
      <c r="I71" s="26">
        <f>[5]签字版本!J71</f>
        <v>15.12</v>
      </c>
      <c r="J71" s="25" t="str">
        <f>SUBSTITUTE([5]签字版本!K71,MID([5]签字版本!K71,9,7),"*******")</f>
        <v>62218405*******4726</v>
      </c>
      <c r="K71" s="24" t="str">
        <f>[5]签字版本!L71</f>
        <v>连城县农村信用联社塘前信用社</v>
      </c>
    </row>
    <row r="72" spans="1:11">
      <c r="A72" s="24" t="str">
        <f>[5]签字版本!A72</f>
        <v>66</v>
      </c>
      <c r="B72" s="24" t="str">
        <f>[5]签字版本!B72</f>
        <v>张寿林</v>
      </c>
      <c r="C72" s="24" t="str">
        <f>SUBSTITUTE([5]签字版本!C72,MID([5]签字版本!C72,7,8),"********")</f>
        <v>352627********111X</v>
      </c>
      <c r="D72" s="25" t="str">
        <f>SUBSTITUTE([5]签字版本!D72,MID([5]签字版本!D72,4,4),"****")</f>
        <v>059****3318</v>
      </c>
      <c r="E72" s="24" t="str">
        <f>[5]签字版本!E72</f>
        <v>塘前</v>
      </c>
      <c r="F72" s="26">
        <f>[5]签字版本!F72</f>
        <v>3.33</v>
      </c>
      <c r="G72" s="26">
        <f t="shared" si="2"/>
        <v>3.33</v>
      </c>
      <c r="H72" s="26">
        <f t="shared" si="3"/>
        <v>99.9</v>
      </c>
      <c r="I72" s="26">
        <f>[5]签字版本!J72</f>
        <v>19.98</v>
      </c>
      <c r="J72" s="25" t="str">
        <f>SUBSTITUTE([5]签字版本!K72,MID([5]签字版本!K72,9,7),"*******")</f>
        <v>62218405*******5260</v>
      </c>
      <c r="K72" s="24" t="str">
        <f>[5]签字版本!L72</f>
        <v>连城县农村信用联社塘前信用社</v>
      </c>
    </row>
    <row r="73" spans="1:11">
      <c r="A73" s="24" t="str">
        <f>[5]签字版本!A73</f>
        <v>67</v>
      </c>
      <c r="B73" s="24" t="str">
        <f>[5]签字版本!B73</f>
        <v>张土兴</v>
      </c>
      <c r="C73" s="24" t="str">
        <f>SUBSTITUTE([5]签字版本!C73,MID([5]签字版本!C73,7,8),"********")</f>
        <v>352627********1113</v>
      </c>
      <c r="D73" s="25" t="str">
        <f>SUBSTITUTE([5]签字版本!D73,MID([5]签字版本!D73,4,4),"****")</f>
        <v>135****9489</v>
      </c>
      <c r="E73" s="24" t="str">
        <f>[5]签字版本!E73</f>
        <v>塘前</v>
      </c>
      <c r="F73" s="26">
        <f>[5]签字版本!F73</f>
        <v>3.33</v>
      </c>
      <c r="G73" s="26">
        <f t="shared" si="2"/>
        <v>3.33</v>
      </c>
      <c r="H73" s="26">
        <f t="shared" si="3"/>
        <v>99.9</v>
      </c>
      <c r="I73" s="26">
        <f>[5]签字版本!J73</f>
        <v>19.98</v>
      </c>
      <c r="J73" s="25" t="str">
        <f>SUBSTITUTE([5]签字版本!K73,MID([5]签字版本!K73,9,7),"*******")</f>
        <v>62218405*******9535</v>
      </c>
      <c r="K73" s="24" t="str">
        <f>[5]签字版本!L73</f>
        <v>连城县农村信用联社塘前信用社</v>
      </c>
    </row>
    <row r="74" spans="1:11">
      <c r="A74" s="24" t="str">
        <f>[5]签字版本!A74</f>
        <v>68</v>
      </c>
      <c r="B74" s="24" t="str">
        <f>[5]签字版本!B74</f>
        <v>张土文</v>
      </c>
      <c r="C74" s="24" t="str">
        <f>SUBSTITUTE([5]签字版本!C74,MID([5]签字版本!C74,7,8),"********")</f>
        <v>352627********1117</v>
      </c>
      <c r="D74" s="25" t="str">
        <f>SUBSTITUTE([5]签字版本!D74,MID([5]签字版本!D74,4,4),"****")</f>
        <v>186****4936</v>
      </c>
      <c r="E74" s="24" t="str">
        <f>[5]签字版本!E74</f>
        <v>塘前</v>
      </c>
      <c r="F74" s="26">
        <f>[5]签字版本!F74</f>
        <v>4.23</v>
      </c>
      <c r="G74" s="26">
        <f t="shared" si="2"/>
        <v>4.23</v>
      </c>
      <c r="H74" s="26">
        <f t="shared" si="3"/>
        <v>126.9</v>
      </c>
      <c r="I74" s="26">
        <f>[5]签字版本!J74</f>
        <v>25.38</v>
      </c>
      <c r="J74" s="25" t="str">
        <f>SUBSTITUTE([5]签字版本!K74,MID([5]签字版本!K74,9,7),"*******")</f>
        <v>62218405*******9659</v>
      </c>
      <c r="K74" s="24" t="str">
        <f>[5]签字版本!L74</f>
        <v>连城县农村信用联社塘前信用社</v>
      </c>
    </row>
    <row r="75" spans="1:11">
      <c r="A75" s="24" t="str">
        <f>[5]签字版本!A75</f>
        <v>69</v>
      </c>
      <c r="B75" s="24" t="str">
        <f>[5]签字版本!B75</f>
        <v>张冬发</v>
      </c>
      <c r="C75" s="24" t="str">
        <f>SUBSTITUTE([5]签字版本!C75,MID([5]签字版本!C75,7,8),"********")</f>
        <v>352627********111X</v>
      </c>
      <c r="D75" s="25" t="str">
        <f>SUBSTITUTE([5]签字版本!D75,MID([5]签字版本!D75,4,4),"****")</f>
        <v>139****0459</v>
      </c>
      <c r="E75" s="24" t="str">
        <f>[5]签字版本!E75</f>
        <v>塘前</v>
      </c>
      <c r="F75" s="26">
        <f>[5]签字版本!F75</f>
        <v>6.75</v>
      </c>
      <c r="G75" s="26">
        <f t="shared" si="2"/>
        <v>6.75</v>
      </c>
      <c r="H75" s="26">
        <f t="shared" si="3"/>
        <v>202.5</v>
      </c>
      <c r="I75" s="26">
        <f>[5]签字版本!J75</f>
        <v>40.5</v>
      </c>
      <c r="J75" s="25" t="str">
        <f>SUBSTITUTE([5]签字版本!K75,MID([5]签字版本!K75,9,7),"*******")</f>
        <v>62218405*******9683</v>
      </c>
      <c r="K75" s="24" t="str">
        <f>[5]签字版本!L75</f>
        <v>连城县农村信用联社塘前信用社</v>
      </c>
    </row>
    <row r="76" spans="1:11">
      <c r="A76" s="24" t="str">
        <f>[5]签字版本!A76</f>
        <v>70</v>
      </c>
      <c r="B76" s="24" t="str">
        <f>[5]签字版本!B76</f>
        <v>张裕钦</v>
      </c>
      <c r="C76" s="24" t="str">
        <f>SUBSTITUTE([5]签字版本!C76,MID([5]签字版本!C76,7,8),"********")</f>
        <v>352627********1133</v>
      </c>
      <c r="D76" s="25" t="str">
        <f>SUBSTITUTE([5]签字版本!D76,MID([5]签字版本!D76,4,4),"****")</f>
        <v>136****0851</v>
      </c>
      <c r="E76" s="24" t="str">
        <f>[5]签字版本!E76</f>
        <v>塘前</v>
      </c>
      <c r="F76" s="26">
        <f>[5]签字版本!F76</f>
        <v>4.23</v>
      </c>
      <c r="G76" s="26">
        <f t="shared" si="2"/>
        <v>4.23</v>
      </c>
      <c r="H76" s="26">
        <f t="shared" si="3"/>
        <v>126.9</v>
      </c>
      <c r="I76" s="26">
        <f>[5]签字版本!J76</f>
        <v>25.38</v>
      </c>
      <c r="J76" s="25" t="str">
        <f>SUBSTITUTE([5]签字版本!K76,MID([5]签字版本!K76,9,7),"*******")</f>
        <v>62303611*******1700</v>
      </c>
      <c r="K76" s="24" t="str">
        <f>[5]签字版本!L76</f>
        <v>连城县农村信用联社塘前信用社</v>
      </c>
    </row>
    <row r="77" spans="1:11">
      <c r="A77" s="24" t="str">
        <f>[5]签字版本!A77</f>
        <v>71</v>
      </c>
      <c r="B77" s="24" t="str">
        <f>[5]签字版本!B77</f>
        <v>张水妹</v>
      </c>
      <c r="C77" s="24" t="str">
        <f>SUBSTITUTE([5]签字版本!C77,MID([5]签字版本!C77,7,8),"********")</f>
        <v>352627********112X</v>
      </c>
      <c r="D77" s="25" t="str">
        <f>SUBSTITUTE([5]签字版本!D77,MID([5]签字版本!D77,4,4),"****")</f>
        <v>182****5419</v>
      </c>
      <c r="E77" s="24" t="str">
        <f>[5]签字版本!E77</f>
        <v>塘前</v>
      </c>
      <c r="F77" s="26">
        <f>[5]签字版本!F77</f>
        <v>4.23</v>
      </c>
      <c r="G77" s="26">
        <f t="shared" si="2"/>
        <v>4.23</v>
      </c>
      <c r="H77" s="26">
        <f t="shared" si="3"/>
        <v>126.9</v>
      </c>
      <c r="I77" s="26">
        <f>[5]签字版本!J77</f>
        <v>25.38</v>
      </c>
      <c r="J77" s="25" t="str">
        <f>SUBSTITUTE([5]签字版本!K77,MID([5]签字版本!K77,9,7),"*******")</f>
        <v>62218405*******4841</v>
      </c>
      <c r="K77" s="24" t="str">
        <f>[5]签字版本!L77</f>
        <v>连城县农村信用联社塘前信用社</v>
      </c>
    </row>
    <row r="78" spans="1:11">
      <c r="A78" s="24" t="str">
        <f>[5]签字版本!A78</f>
        <v>72</v>
      </c>
      <c r="B78" s="24" t="str">
        <f>[5]签字版本!B78</f>
        <v>张啟合</v>
      </c>
      <c r="C78" s="24" t="str">
        <f>SUBSTITUTE([5]签字版本!C78,MID([5]签字版本!C78,7,8),"********")</f>
        <v>352627********1113</v>
      </c>
      <c r="D78" s="25" t="str">
        <f>SUBSTITUTE([5]签字版本!D78,MID([5]签字版本!D78,4,4),"****")</f>
        <v>135****7603</v>
      </c>
      <c r="E78" s="24" t="str">
        <f>[5]签字版本!E78</f>
        <v>塘前</v>
      </c>
      <c r="F78" s="26">
        <f>[5]签字版本!F78</f>
        <v>2.52</v>
      </c>
      <c r="G78" s="26">
        <f t="shared" si="2"/>
        <v>2.52</v>
      </c>
      <c r="H78" s="26">
        <f t="shared" si="3"/>
        <v>75.6</v>
      </c>
      <c r="I78" s="26">
        <f>[5]签字版本!J78</f>
        <v>15.12</v>
      </c>
      <c r="J78" s="25" t="str">
        <f>SUBSTITUTE([5]签字版本!K78,MID([5]签字版本!K78,9,7),"*******")</f>
        <v>62218405*******9642</v>
      </c>
      <c r="K78" s="24" t="str">
        <f>[5]签字版本!L78</f>
        <v>连城县农村信用联社塘前信用社</v>
      </c>
    </row>
    <row r="79" spans="1:11">
      <c r="A79" s="24" t="str">
        <f>[5]签字版本!A79</f>
        <v>73</v>
      </c>
      <c r="B79" s="24" t="str">
        <f>[5]签字版本!B79</f>
        <v>张啟文</v>
      </c>
      <c r="C79" s="24" t="str">
        <f>SUBSTITUTE([5]签字版本!C79,MID([5]签字版本!C79,7,8),"********")</f>
        <v>352627********1137</v>
      </c>
      <c r="D79" s="25" t="str">
        <f>SUBSTITUTE([5]签字版本!D79,MID([5]签字版本!D79,4,4),"****")</f>
        <v>159****3176</v>
      </c>
      <c r="E79" s="24" t="str">
        <f>[5]签字版本!E79</f>
        <v>塘前</v>
      </c>
      <c r="F79" s="26">
        <f>[5]签字版本!F79</f>
        <v>2.52</v>
      </c>
      <c r="G79" s="26">
        <f t="shared" si="2"/>
        <v>2.52</v>
      </c>
      <c r="H79" s="26">
        <f t="shared" si="3"/>
        <v>75.6</v>
      </c>
      <c r="I79" s="26">
        <f>[5]签字版本!J79</f>
        <v>15.12</v>
      </c>
      <c r="J79" s="25" t="str">
        <f>SUBSTITUTE([5]签字版本!K79,MID([5]签字版本!K79,9,7),"*******")</f>
        <v>62218405*******5203</v>
      </c>
      <c r="K79" s="24" t="str">
        <f>[5]签字版本!L79</f>
        <v>连城县农村信用联社塘前信用社</v>
      </c>
    </row>
    <row r="80" spans="1:11">
      <c r="A80" s="24" t="str">
        <f>[5]签字版本!A80</f>
        <v>74</v>
      </c>
      <c r="B80" s="24" t="str">
        <f>[5]签字版本!B80</f>
        <v>张啟强</v>
      </c>
      <c r="C80" s="24" t="str">
        <f>SUBSTITUTE([5]签字版本!C80,MID([5]签字版本!C80,7,8),"********")</f>
        <v>352627********1112</v>
      </c>
      <c r="D80" s="25" t="str">
        <f>SUBSTITUTE([5]签字版本!D80,MID([5]签字版本!D80,4,4),"****")</f>
        <v>135****6128</v>
      </c>
      <c r="E80" s="24" t="str">
        <f>[5]签字版本!E80</f>
        <v>塘前</v>
      </c>
      <c r="F80" s="26">
        <f>[5]签字版本!F80</f>
        <v>2.52</v>
      </c>
      <c r="G80" s="26">
        <f t="shared" si="2"/>
        <v>2.52</v>
      </c>
      <c r="H80" s="26">
        <f t="shared" si="3"/>
        <v>75.6</v>
      </c>
      <c r="I80" s="26">
        <f>[5]签字版本!J80</f>
        <v>15.12</v>
      </c>
      <c r="J80" s="25" t="str">
        <f>SUBSTITUTE([5]签字版本!K80,MID([5]签字版本!K80,9,7),"*******")</f>
        <v>62218401*******7477</v>
      </c>
      <c r="K80" s="24" t="str">
        <f>[5]签字版本!L80</f>
        <v>连城县农村信用联社塘前信用社</v>
      </c>
    </row>
    <row r="81" spans="1:11">
      <c r="A81" s="24" t="str">
        <f>[5]签字版本!A81</f>
        <v>75</v>
      </c>
      <c r="B81" s="24" t="str">
        <f>[5]签字版本!B81</f>
        <v>张裕南</v>
      </c>
      <c r="C81" s="24" t="str">
        <f>SUBSTITUTE([5]签字版本!C81,MID([5]签字版本!C81,7,8),"********")</f>
        <v>352627********1116</v>
      </c>
      <c r="D81" s="25" t="str">
        <f>SUBSTITUTE([5]签字版本!D81,MID([5]签字版本!D81,4,4),"****")</f>
        <v>138****3758</v>
      </c>
      <c r="E81" s="24" t="str">
        <f>[5]签字版本!E81</f>
        <v>塘前</v>
      </c>
      <c r="F81" s="26">
        <f>[5]签字版本!F81</f>
        <v>4.23</v>
      </c>
      <c r="G81" s="26">
        <f t="shared" si="2"/>
        <v>4.23</v>
      </c>
      <c r="H81" s="26">
        <f t="shared" si="3"/>
        <v>126.9</v>
      </c>
      <c r="I81" s="26">
        <f>[5]签字版本!J81</f>
        <v>25.38</v>
      </c>
      <c r="J81" s="25" t="str">
        <f>SUBSTITUTE([5]签字版本!K81,MID([5]签字版本!K81,9,7),"*******")</f>
        <v>62218405*******9584</v>
      </c>
      <c r="K81" s="24" t="str">
        <f>[5]签字版本!L81</f>
        <v>连城县农村信用联社塘前信用社</v>
      </c>
    </row>
    <row r="82" spans="1:11">
      <c r="A82" s="24" t="str">
        <f>[5]签字版本!A82</f>
        <v>76</v>
      </c>
      <c r="B82" s="24" t="str">
        <f>[5]签字版本!B82</f>
        <v>张顺</v>
      </c>
      <c r="C82" s="24" t="str">
        <f>SUBSTITUTE([5]签字版本!C82,MID([5]签字版本!C82,7,8),"********")</f>
        <v>350825********1114</v>
      </c>
      <c r="D82" s="25" t="str">
        <f>SUBSTITUTE([5]签字版本!D82,MID([5]签字版本!D82,4,4),"****")</f>
        <v>158****1794</v>
      </c>
      <c r="E82" s="24" t="str">
        <f>[5]签字版本!E82</f>
        <v>塘前</v>
      </c>
      <c r="F82" s="26">
        <f>[5]签字版本!F82</f>
        <v>5.04</v>
      </c>
      <c r="G82" s="26">
        <f t="shared" si="2"/>
        <v>5.04</v>
      </c>
      <c r="H82" s="26">
        <f t="shared" si="3"/>
        <v>151.2</v>
      </c>
      <c r="I82" s="26">
        <f>[5]签字版本!J82</f>
        <v>30.24</v>
      </c>
      <c r="J82" s="25" t="str">
        <f>SUBSTITUTE([5]签字版本!K82,MID([5]签字版本!K82,9,7),"*******")</f>
        <v>62218405*******9295</v>
      </c>
      <c r="K82" s="24" t="str">
        <f>[5]签字版本!L82</f>
        <v>连城县农村信用联社塘前信用社</v>
      </c>
    </row>
    <row r="83" spans="1:11">
      <c r="A83" s="24" t="str">
        <f>[5]签字版本!A83</f>
        <v>77</v>
      </c>
      <c r="B83" s="24" t="str">
        <f>[5]签字版本!B83</f>
        <v>张亮贤</v>
      </c>
      <c r="C83" s="24" t="str">
        <f>SUBSTITUTE([5]签字版本!C83,MID([5]签字版本!C83,7,8),"********")</f>
        <v>352627********1113</v>
      </c>
      <c r="D83" s="25" t="str">
        <f>SUBSTITUTE([5]签字版本!D83,MID([5]签字版本!D83,4,4),"****")</f>
        <v>150****8379</v>
      </c>
      <c r="E83" s="24" t="str">
        <f>[5]签字版本!E83</f>
        <v>塘前</v>
      </c>
      <c r="F83" s="26">
        <f>[5]签字版本!F83</f>
        <v>1.71</v>
      </c>
      <c r="G83" s="26">
        <f t="shared" si="2"/>
        <v>1.71</v>
      </c>
      <c r="H83" s="26">
        <f t="shared" si="3"/>
        <v>51.3</v>
      </c>
      <c r="I83" s="26">
        <f>[5]签字版本!J83</f>
        <v>10.26</v>
      </c>
      <c r="J83" s="25" t="str">
        <f>SUBSTITUTE([5]签字版本!K83,MID([5]签字版本!K83,9,7),"*******")</f>
        <v>62218405*******4767</v>
      </c>
      <c r="K83" s="24" t="str">
        <f>[5]签字版本!L83</f>
        <v>连城县农村信用联社塘前信用社</v>
      </c>
    </row>
    <row r="84" spans="1:11">
      <c r="A84" s="24" t="str">
        <f>[5]签字版本!A84</f>
        <v>78</v>
      </c>
      <c r="B84" s="24" t="str">
        <f>[5]签字版本!B84</f>
        <v>张立钦</v>
      </c>
      <c r="C84" s="24" t="str">
        <f>SUBSTITUTE([5]签字版本!C84,MID([5]签字版本!C84,7,8),"********")</f>
        <v>352627********1119</v>
      </c>
      <c r="D84" s="25" t="str">
        <f>SUBSTITUTE([5]签字版本!D84,MID([5]签字版本!D84,4,4),"****")</f>
        <v>150****5684</v>
      </c>
      <c r="E84" s="24" t="str">
        <f>[5]签字版本!E84</f>
        <v>塘前</v>
      </c>
      <c r="F84" s="26">
        <f>[5]签字版本!F84</f>
        <v>3.96</v>
      </c>
      <c r="G84" s="26">
        <f t="shared" si="2"/>
        <v>3.96</v>
      </c>
      <c r="H84" s="26">
        <f t="shared" si="3"/>
        <v>118.8</v>
      </c>
      <c r="I84" s="26">
        <f>[5]签字版本!J84</f>
        <v>23.76</v>
      </c>
      <c r="J84" s="25" t="str">
        <f>SUBSTITUTE([5]签字版本!K84,MID([5]签字版本!K84,9,7),"*******")</f>
        <v>62218405*******4965</v>
      </c>
      <c r="K84" s="24" t="str">
        <f>[5]签字版本!L84</f>
        <v>连城县农村信用联社塘前信用社</v>
      </c>
    </row>
    <row r="85" spans="1:11">
      <c r="A85" s="24" t="str">
        <f>[5]签字版本!A85</f>
        <v>79</v>
      </c>
      <c r="B85" s="24" t="str">
        <f>[5]签字版本!B85</f>
        <v>张啟波</v>
      </c>
      <c r="C85" s="24" t="str">
        <f>SUBSTITUTE([5]签字版本!C85,MID([5]签字版本!C85,7,8),"********")</f>
        <v>352627********111X</v>
      </c>
      <c r="D85" s="25" t="str">
        <f>SUBSTITUTE([5]签字版本!D85,MID([5]签字版本!D85,4,4),"****")</f>
        <v>059****0899</v>
      </c>
      <c r="E85" s="24" t="str">
        <f>[5]签字版本!E85</f>
        <v>塘前</v>
      </c>
      <c r="F85" s="26">
        <f>[5]签字版本!F85</f>
        <v>4.59</v>
      </c>
      <c r="G85" s="26">
        <f t="shared" si="2"/>
        <v>4.59</v>
      </c>
      <c r="H85" s="26">
        <f t="shared" si="3"/>
        <v>137.7</v>
      </c>
      <c r="I85" s="26">
        <f>[5]签字版本!J85</f>
        <v>27.54</v>
      </c>
      <c r="J85" s="25" t="str">
        <f>SUBSTITUTE([5]签字版本!K85,MID([5]签字版本!K85,9,7),"*******")</f>
        <v>62218405*******4932</v>
      </c>
      <c r="K85" s="24" t="str">
        <f>[5]签字版本!L85</f>
        <v>连城县农村信用联社塘前信用社</v>
      </c>
    </row>
    <row r="86" spans="1:11">
      <c r="A86" s="24" t="str">
        <f>[5]签字版本!A86</f>
        <v>80</v>
      </c>
      <c r="B86" s="24" t="str">
        <f>[5]签字版本!B86</f>
        <v>张立华</v>
      </c>
      <c r="C86" s="24" t="str">
        <f>SUBSTITUTE([5]签字版本!C86,MID([5]签字版本!C86,7,8),"********")</f>
        <v>352627********1119</v>
      </c>
      <c r="D86" s="25" t="str">
        <f>SUBSTITUTE([5]签字版本!D86,MID([5]签字版本!D86,4,4),"****")</f>
        <v>137****8986</v>
      </c>
      <c r="E86" s="24" t="str">
        <f>[5]签字版本!E86</f>
        <v>塘前</v>
      </c>
      <c r="F86" s="26">
        <f>[5]签字版本!F86</f>
        <v>7.74</v>
      </c>
      <c r="G86" s="26">
        <f t="shared" si="2"/>
        <v>7.74</v>
      </c>
      <c r="H86" s="26">
        <f t="shared" si="3"/>
        <v>232.2</v>
      </c>
      <c r="I86" s="26">
        <f>[5]签字版本!J86</f>
        <v>46.44</v>
      </c>
      <c r="J86" s="25" t="str">
        <f>SUBSTITUTE([5]签字版本!K86,MID([5]签字版本!K86,9,7),"*******")</f>
        <v>62218405*******0143</v>
      </c>
      <c r="K86" s="24" t="str">
        <f>[5]签字版本!L86</f>
        <v>连城县农村信用联社塘前信用社</v>
      </c>
    </row>
    <row r="87" spans="1:11">
      <c r="A87" s="24" t="str">
        <f>[5]签字版本!A87</f>
        <v>81</v>
      </c>
      <c r="B87" s="24" t="str">
        <f>[5]签字版本!B87</f>
        <v>张立勋</v>
      </c>
      <c r="C87" s="24" t="str">
        <f>SUBSTITUTE([5]签字版本!C87,MID([5]签字版本!C87,7,8),"********")</f>
        <v>352627********1114</v>
      </c>
      <c r="D87" s="25" t="str">
        <f>SUBSTITUTE([5]签字版本!D87,MID([5]签字版本!D87,4,4),"****")</f>
        <v>183****0155</v>
      </c>
      <c r="E87" s="24" t="str">
        <f>[5]签字版本!E87</f>
        <v>塘前</v>
      </c>
      <c r="F87" s="26">
        <f>[5]签字版本!F87</f>
        <v>4.41</v>
      </c>
      <c r="G87" s="26">
        <f t="shared" si="2"/>
        <v>4.41</v>
      </c>
      <c r="H87" s="26">
        <f t="shared" si="3"/>
        <v>132.3</v>
      </c>
      <c r="I87" s="26">
        <f>[5]签字版本!J87</f>
        <v>26.46</v>
      </c>
      <c r="J87" s="25" t="str">
        <f>SUBSTITUTE([5]签字版本!K87,MID([5]签字版本!K87,9,7),"*******")</f>
        <v>62218405*******4957</v>
      </c>
      <c r="K87" s="24" t="str">
        <f>[5]签字版本!L87</f>
        <v>连城县农村信用联社塘前信用社</v>
      </c>
    </row>
    <row r="88" spans="1:11">
      <c r="A88" s="24" t="str">
        <f>[5]签字版本!A88</f>
        <v>82</v>
      </c>
      <c r="B88" s="24" t="str">
        <f>[5]签字版本!B88</f>
        <v>张求三</v>
      </c>
      <c r="C88" s="24" t="str">
        <f>SUBSTITUTE([5]签字版本!C88,MID([5]签字版本!C88,7,8),"********")</f>
        <v>352627********1114</v>
      </c>
      <c r="D88" s="25" t="str">
        <f>SUBSTITUTE([5]签字版本!D88,MID([5]签字版本!D88,4,4),"****")</f>
        <v>158****5069</v>
      </c>
      <c r="E88" s="24" t="str">
        <f>[5]签字版本!E88</f>
        <v>塘前</v>
      </c>
      <c r="F88" s="26">
        <f>[5]签字版本!F88</f>
        <v>4.95</v>
      </c>
      <c r="G88" s="26">
        <f t="shared" si="2"/>
        <v>4.95</v>
      </c>
      <c r="H88" s="26">
        <f t="shared" si="3"/>
        <v>148.5</v>
      </c>
      <c r="I88" s="26">
        <f>[5]签字版本!J88</f>
        <v>29.7</v>
      </c>
      <c r="J88" s="25" t="str">
        <f>SUBSTITUTE([5]签字版本!K88,MID([5]签字版本!K88,9,7),"*******")</f>
        <v>62218405*******5351</v>
      </c>
      <c r="K88" s="24" t="str">
        <f>[5]签字版本!L88</f>
        <v>连城县农村信用联社塘前信用社</v>
      </c>
    </row>
    <row r="89" spans="1:11">
      <c r="A89" s="24" t="str">
        <f>[5]签字版本!A89</f>
        <v>83</v>
      </c>
      <c r="B89" s="24" t="str">
        <f>[5]签字版本!B89</f>
        <v>张启三</v>
      </c>
      <c r="C89" s="24" t="str">
        <f>SUBSTITUTE([5]签字版本!C89,MID([5]签字版本!C89,7,8),"********")</f>
        <v>352627********1115</v>
      </c>
      <c r="D89" s="25" t="str">
        <f>SUBSTITUTE([5]签字版本!D89,MID([5]签字版本!D89,4,4),"****")</f>
        <v>138****1280</v>
      </c>
      <c r="E89" s="24" t="str">
        <f>[5]签字版本!E89</f>
        <v>塘前</v>
      </c>
      <c r="F89" s="26">
        <f>[5]签字版本!F89</f>
        <v>5.4</v>
      </c>
      <c r="G89" s="26">
        <f t="shared" si="2"/>
        <v>5.4</v>
      </c>
      <c r="H89" s="26">
        <f t="shared" si="3"/>
        <v>162</v>
      </c>
      <c r="I89" s="26">
        <f>[5]签字版本!J89</f>
        <v>32.4</v>
      </c>
      <c r="J89" s="25" t="str">
        <f>SUBSTITUTE([5]签字版本!K89,MID([5]签字版本!K89,9,7),"*******")</f>
        <v>62218405*******0135</v>
      </c>
      <c r="K89" s="24" t="str">
        <f>[5]签字版本!L89</f>
        <v>连城县农村信用联社塘前信用社</v>
      </c>
    </row>
    <row r="90" spans="1:11">
      <c r="A90" s="24" t="str">
        <f>[5]签字版本!A90</f>
        <v>84</v>
      </c>
      <c r="B90" s="24" t="str">
        <f>[5]签字版本!B90</f>
        <v>黄文基</v>
      </c>
      <c r="C90" s="24" t="str">
        <f>SUBSTITUTE([5]签字版本!C90,MID([5]签字版本!C90,7,8),"********")</f>
        <v>352627********1119</v>
      </c>
      <c r="D90" s="25" t="str">
        <f>SUBSTITUTE([5]签字版本!D90,MID([5]签字版本!D90,4,4),"****")</f>
        <v>159****4099</v>
      </c>
      <c r="E90" s="24" t="str">
        <f>[5]签字版本!E90</f>
        <v>塘前</v>
      </c>
      <c r="F90" s="26">
        <f>[5]签字版本!F90</f>
        <v>5.67</v>
      </c>
      <c r="G90" s="26">
        <f t="shared" si="2"/>
        <v>5.67</v>
      </c>
      <c r="H90" s="26">
        <f t="shared" si="3"/>
        <v>170.1</v>
      </c>
      <c r="I90" s="26">
        <f>[5]签字版本!J90</f>
        <v>34.02</v>
      </c>
      <c r="J90" s="25" t="str">
        <f>SUBSTITUTE([5]签字版本!K90,MID([5]签字版本!K90,9,7),"*******")</f>
        <v>62303625*******2187</v>
      </c>
      <c r="K90" s="24" t="str">
        <f>[5]签字版本!L90</f>
        <v>连城县农村信用联社塘前信用社</v>
      </c>
    </row>
    <row r="91" spans="1:11">
      <c r="A91" s="24" t="str">
        <f>[5]签字版本!A91</f>
        <v>85</v>
      </c>
      <c r="B91" s="24" t="str">
        <f>[5]签字版本!B91</f>
        <v>张达三</v>
      </c>
      <c r="C91" s="24" t="str">
        <f>SUBSTITUTE([5]签字版本!C91,MID([5]签字版本!C91,7,8),"********")</f>
        <v>352627********1119</v>
      </c>
      <c r="D91" s="25" t="str">
        <f>SUBSTITUTE([5]签字版本!D91,MID([5]签字版本!D91,4,4),"****")</f>
        <v>183****6294</v>
      </c>
      <c r="E91" s="24" t="str">
        <f>[5]签字版本!E91</f>
        <v>塘前</v>
      </c>
      <c r="F91" s="26">
        <f>[5]签字版本!F91</f>
        <v>7.38</v>
      </c>
      <c r="G91" s="26">
        <f t="shared" si="2"/>
        <v>7.38</v>
      </c>
      <c r="H91" s="26">
        <f t="shared" si="3"/>
        <v>221.4</v>
      </c>
      <c r="I91" s="26">
        <f>[5]签字版本!J91</f>
        <v>44.28</v>
      </c>
      <c r="J91" s="25" t="str">
        <f>SUBSTITUTE([5]签字版本!K91,MID([5]签字版本!K91,9,7),"*******")</f>
        <v>62218405*******0028</v>
      </c>
      <c r="K91" s="24" t="str">
        <f>[5]签字版本!L91</f>
        <v>连城县农村信用联社塘前信用社</v>
      </c>
    </row>
    <row r="92" spans="1:11">
      <c r="A92" s="24" t="str">
        <f>[5]签字版本!A92</f>
        <v>86</v>
      </c>
      <c r="B92" s="24" t="str">
        <f>[5]签字版本!B92</f>
        <v>张小宁</v>
      </c>
      <c r="C92" s="24" t="str">
        <f>SUBSTITUTE([5]签字版本!C92,MID([5]签字版本!C92,7,8),"********")</f>
        <v>352627********1114</v>
      </c>
      <c r="D92" s="25" t="str">
        <f>SUBSTITUTE([5]签字版本!D92,MID([5]签字版本!D92,4,4),"****")</f>
        <v>189****1223</v>
      </c>
      <c r="E92" s="24" t="str">
        <f>[5]签字版本!E92</f>
        <v>塘前</v>
      </c>
      <c r="F92" s="26">
        <f>[5]签字版本!F92</f>
        <v>6.84</v>
      </c>
      <c r="G92" s="26">
        <f t="shared" si="2"/>
        <v>6.84</v>
      </c>
      <c r="H92" s="26">
        <f t="shared" si="3"/>
        <v>205.2</v>
      </c>
      <c r="I92" s="26">
        <f>[5]签字版本!J92</f>
        <v>41.04</v>
      </c>
      <c r="J92" s="25" t="str">
        <f>SUBSTITUTE([5]签字版本!K92,MID([5]签字版本!K92,9,7),"*******")</f>
        <v>62218405*******5344</v>
      </c>
      <c r="K92" s="24" t="str">
        <f>[5]签字版本!L92</f>
        <v>连城县农村信用联社塘前信用社</v>
      </c>
    </row>
    <row r="93" spans="1:11">
      <c r="A93" s="24" t="str">
        <f>[5]签字版本!A93</f>
        <v>87</v>
      </c>
      <c r="B93" s="24" t="str">
        <f>[5]签字版本!B93</f>
        <v>李金炳</v>
      </c>
      <c r="C93" s="24" t="str">
        <f>SUBSTITUTE([5]签字版本!C93,MID([5]签字版本!C93,7,8),"********")</f>
        <v>352627********1112</v>
      </c>
      <c r="D93" s="25" t="str">
        <f>SUBSTITUTE([5]签字版本!D93,MID([5]签字版本!D93,4,4),"****")</f>
        <v>153****5932</v>
      </c>
      <c r="E93" s="24" t="str">
        <f>[5]签字版本!E93</f>
        <v>塘前</v>
      </c>
      <c r="F93" s="26">
        <f>[5]签字版本!F93</f>
        <v>9.63</v>
      </c>
      <c r="G93" s="26">
        <f t="shared" si="2"/>
        <v>9.63</v>
      </c>
      <c r="H93" s="26">
        <f t="shared" si="3"/>
        <v>288.9</v>
      </c>
      <c r="I93" s="26">
        <f>[5]签字版本!J93</f>
        <v>57.78</v>
      </c>
      <c r="J93" s="25" t="str">
        <f>SUBSTITUTE([5]签字版本!K93,MID([5]签字版本!K93,9,7),"*******")</f>
        <v>62218405*******5369</v>
      </c>
      <c r="K93" s="24" t="str">
        <f>[5]签字版本!L93</f>
        <v>连城县农村信用联社塘前信用社</v>
      </c>
    </row>
    <row r="94" spans="1:11">
      <c r="A94" s="24" t="str">
        <f>[5]签字版本!A94</f>
        <v>88</v>
      </c>
      <c r="B94" s="24" t="str">
        <f>[5]签字版本!B94</f>
        <v>张道光</v>
      </c>
      <c r="C94" s="24" t="str">
        <f>SUBSTITUTE([5]签字版本!C94,MID([5]签字版本!C94,7,8),"********")</f>
        <v>352627********1113</v>
      </c>
      <c r="D94" s="25" t="str">
        <f>SUBSTITUTE([5]签字版本!D94,MID([5]签字版本!D94,4,4),"****")</f>
        <v>158****2950</v>
      </c>
      <c r="E94" s="24" t="str">
        <f>[5]签字版本!E94</f>
        <v>塘前</v>
      </c>
      <c r="F94" s="26">
        <f>[5]签字版本!F94</f>
        <v>8.73</v>
      </c>
      <c r="G94" s="26">
        <f t="shared" si="2"/>
        <v>8.73</v>
      </c>
      <c r="H94" s="26">
        <f t="shared" si="3"/>
        <v>261.9</v>
      </c>
      <c r="I94" s="26">
        <f>[5]签字版本!J94</f>
        <v>52.38</v>
      </c>
      <c r="J94" s="25" t="str">
        <f>SUBSTITUTE([5]签字版本!K94,MID([5]签字版本!K94,9,7),"*******")</f>
        <v>62218405*******0085</v>
      </c>
      <c r="K94" s="24" t="str">
        <f>[5]签字版本!L94</f>
        <v>连城县农村信用联社塘前信用社</v>
      </c>
    </row>
    <row r="95" spans="1:11">
      <c r="A95" s="24" t="str">
        <f>[5]签字版本!A95</f>
        <v>89</v>
      </c>
      <c r="B95" s="24" t="str">
        <f>[5]签字版本!B95</f>
        <v>张道三</v>
      </c>
      <c r="C95" s="24" t="str">
        <f>SUBSTITUTE([5]签字版本!C95,MID([5]签字版本!C95,7,8),"********")</f>
        <v>352627********1116</v>
      </c>
      <c r="D95" s="25" t="str">
        <f>SUBSTITUTE([5]签字版本!D95,MID([5]签字版本!D95,4,4),"****")</f>
        <v>159****3801</v>
      </c>
      <c r="E95" s="24" t="str">
        <f>[5]签字版本!E95</f>
        <v>塘前</v>
      </c>
      <c r="F95" s="26">
        <f>[5]签字版本!F95</f>
        <v>5.67</v>
      </c>
      <c r="G95" s="26">
        <f t="shared" si="2"/>
        <v>5.67</v>
      </c>
      <c r="H95" s="26">
        <f t="shared" si="3"/>
        <v>170.1</v>
      </c>
      <c r="I95" s="26">
        <f>[5]签字版本!J95</f>
        <v>34.02</v>
      </c>
      <c r="J95" s="25" t="str">
        <f>SUBSTITUTE([5]签字版本!K95,MID([5]签字版本!K95,9,7),"*******")</f>
        <v>62218405*******9972</v>
      </c>
      <c r="K95" s="24" t="str">
        <f>[5]签字版本!L95</f>
        <v>连城县农村信用联社塘前信用社</v>
      </c>
    </row>
    <row r="96" spans="1:11">
      <c r="A96" s="24" t="str">
        <f>[5]签字版本!A96</f>
        <v>90</v>
      </c>
      <c r="B96" s="24" t="str">
        <f>[5]签字版本!B96</f>
        <v>张建中</v>
      </c>
      <c r="C96" s="24" t="str">
        <f>SUBSTITUTE([5]签字版本!C96,MID([5]签字版本!C96,7,8),"********")</f>
        <v>352627********1112</v>
      </c>
      <c r="D96" s="25" t="str">
        <f>SUBSTITUTE([5]签字版本!D96,MID([5]签字版本!D96,4,4),"****")</f>
        <v>133****2419</v>
      </c>
      <c r="E96" s="24" t="str">
        <f>[5]签字版本!E96</f>
        <v>塘前</v>
      </c>
      <c r="F96" s="26">
        <f>[5]签字版本!F96</f>
        <v>4.41</v>
      </c>
      <c r="G96" s="26">
        <f t="shared" si="2"/>
        <v>4.41</v>
      </c>
      <c r="H96" s="26">
        <f t="shared" si="3"/>
        <v>132.3</v>
      </c>
      <c r="I96" s="26">
        <f>[5]签字版本!J96</f>
        <v>26.46</v>
      </c>
      <c r="J96" s="25" t="str">
        <f>SUBSTITUTE([5]签字版本!K96,MID([5]签字版本!K96,9,7),"*******")</f>
        <v>62218405*******9980</v>
      </c>
      <c r="K96" s="24" t="str">
        <f>[5]签字版本!L96</f>
        <v>连城县农村信用联社塘前信用社</v>
      </c>
    </row>
    <row r="97" spans="1:11">
      <c r="A97" s="24" t="str">
        <f>[5]签字版本!A97</f>
        <v>91</v>
      </c>
      <c r="B97" s="24" t="str">
        <f>[5]签字版本!B97</f>
        <v>张运三</v>
      </c>
      <c r="C97" s="24" t="str">
        <f>SUBSTITUTE([5]签字版本!C97,MID([5]签字版本!C97,7,8),"********")</f>
        <v>352627********1118</v>
      </c>
      <c r="D97" s="25" t="str">
        <f>SUBSTITUTE([5]签字版本!D97,MID([5]签字版本!D97,4,4),"****")</f>
        <v>139****4793</v>
      </c>
      <c r="E97" s="24" t="str">
        <f>[5]签字版本!E97</f>
        <v>塘前</v>
      </c>
      <c r="F97" s="26">
        <f>[5]签字版本!F97</f>
        <v>6.21</v>
      </c>
      <c r="G97" s="26">
        <f t="shared" si="2"/>
        <v>6.21</v>
      </c>
      <c r="H97" s="26">
        <f t="shared" si="3"/>
        <v>186.3</v>
      </c>
      <c r="I97" s="26">
        <f>[5]签字版本!J97</f>
        <v>37.26</v>
      </c>
      <c r="J97" s="25" t="str">
        <f>SUBSTITUTE([5]签字版本!K97,MID([5]签字版本!K97,9,7),"*******")</f>
        <v>62218405*******0077</v>
      </c>
      <c r="K97" s="24" t="str">
        <f>[5]签字版本!L97</f>
        <v>连城县农村信用联社塘前信用社</v>
      </c>
    </row>
    <row r="98" spans="1:11">
      <c r="A98" s="24" t="str">
        <f>[5]签字版本!A98</f>
        <v>92</v>
      </c>
      <c r="B98" s="24" t="str">
        <f>[5]签字版本!B98</f>
        <v>张火荣</v>
      </c>
      <c r="C98" s="24" t="str">
        <f>SUBSTITUTE([5]签字版本!C98,MID([5]签字版本!C98,7,8),"********")</f>
        <v>352627********1115</v>
      </c>
      <c r="D98" s="25" t="str">
        <f>SUBSTITUTE([5]签字版本!D98,MID([5]签字版本!D98,4,4),"****")</f>
        <v>186****7595</v>
      </c>
      <c r="E98" s="24" t="str">
        <f>[5]签字版本!E98</f>
        <v>塘前</v>
      </c>
      <c r="F98" s="26">
        <f>[5]签字版本!F98</f>
        <v>3.6</v>
      </c>
      <c r="G98" s="26">
        <f t="shared" si="2"/>
        <v>3.6</v>
      </c>
      <c r="H98" s="26">
        <f t="shared" si="3"/>
        <v>108</v>
      </c>
      <c r="I98" s="26">
        <f>[5]签字版本!J98</f>
        <v>21.6</v>
      </c>
      <c r="J98" s="25" t="str">
        <f>SUBSTITUTE([5]签字版本!K98,MID([5]签字版本!K98,9,7),"*******")</f>
        <v>62303625*******2229</v>
      </c>
      <c r="K98" s="24" t="str">
        <f>[5]签字版本!L98</f>
        <v>连城县农村信用联社塘前信用社</v>
      </c>
    </row>
    <row r="99" spans="1:11">
      <c r="A99" s="24" t="str">
        <f>[5]签字版本!A99</f>
        <v>93</v>
      </c>
      <c r="B99" s="24" t="str">
        <f>[5]签字版本!B99</f>
        <v>张洪辉</v>
      </c>
      <c r="C99" s="24" t="str">
        <f>SUBSTITUTE([5]签字版本!C99,MID([5]签字版本!C99,7,8),"********")</f>
        <v>352627********1114</v>
      </c>
      <c r="D99" s="25" t="str">
        <f>SUBSTITUTE([5]签字版本!D99,MID([5]签字版本!D99,4,4),"****")</f>
        <v>182****7349</v>
      </c>
      <c r="E99" s="24" t="str">
        <f>[5]签字版本!E99</f>
        <v>塘前</v>
      </c>
      <c r="F99" s="26">
        <f>[5]签字版本!F99</f>
        <v>4.86</v>
      </c>
      <c r="G99" s="26">
        <f t="shared" si="2"/>
        <v>4.86</v>
      </c>
      <c r="H99" s="26">
        <f t="shared" si="3"/>
        <v>145.8</v>
      </c>
      <c r="I99" s="26">
        <f>[5]签字版本!J99</f>
        <v>29.16</v>
      </c>
      <c r="J99" s="25" t="str">
        <f>SUBSTITUTE([5]签字版本!K99,MID([5]签字版本!K99,9,7),"*******")</f>
        <v>90908240*******0026100</v>
      </c>
      <c r="K99" s="24" t="str">
        <f>[5]签字版本!L99</f>
        <v>连城县农村信用联社塘前信用社</v>
      </c>
    </row>
    <row r="100" spans="1:11">
      <c r="A100" s="24" t="str">
        <f>[5]签字版本!A100</f>
        <v>94</v>
      </c>
      <c r="B100" s="24" t="str">
        <f>[5]签字版本!B100</f>
        <v>张立镜</v>
      </c>
      <c r="C100" s="24" t="str">
        <f>SUBSTITUTE([5]签字版本!C100,MID([5]签字版本!C100,7,8),"********")</f>
        <v>352627********1119</v>
      </c>
      <c r="D100" s="25" t="str">
        <f>SUBSTITUTE([5]签字版本!D100,MID([5]签字版本!D100,4,4),"****")</f>
        <v>152****4217</v>
      </c>
      <c r="E100" s="24" t="str">
        <f>[5]签字版本!E100</f>
        <v>塘前</v>
      </c>
      <c r="F100" s="26">
        <f>[5]签字版本!F100</f>
        <v>1.89</v>
      </c>
      <c r="G100" s="26">
        <f t="shared" si="2"/>
        <v>1.89</v>
      </c>
      <c r="H100" s="26">
        <f t="shared" si="3"/>
        <v>56.7</v>
      </c>
      <c r="I100" s="26">
        <f>[5]签字版本!J100</f>
        <v>11.34</v>
      </c>
      <c r="J100" s="25" t="str">
        <f>SUBSTITUTE([5]签字版本!K100,MID([5]签字版本!K100,9,7),"*******")</f>
        <v>62218405*******4924</v>
      </c>
      <c r="K100" s="24" t="str">
        <f>[5]签字版本!L100</f>
        <v>连城县农村信用联社塘前信用社</v>
      </c>
    </row>
    <row r="101" spans="1:11">
      <c r="A101" s="24" t="str">
        <f>[5]签字版本!A101</f>
        <v>95</v>
      </c>
      <c r="B101" s="24" t="str">
        <f>[5]签字版本!B101</f>
        <v>张德三</v>
      </c>
      <c r="C101" s="24" t="str">
        <f>SUBSTITUTE([5]签字版本!C101,MID([5]签字版本!C101,7,8),"********")</f>
        <v>352627********1113</v>
      </c>
      <c r="D101" s="25" t="str">
        <f>SUBSTITUTE([5]签字版本!D101,MID([5]签字版本!D101,4,4),"****")</f>
        <v>187****8673</v>
      </c>
      <c r="E101" s="24" t="str">
        <f>[5]签字版本!E101</f>
        <v>塘前</v>
      </c>
      <c r="F101" s="26">
        <f>[5]签字版本!F101</f>
        <v>0.99</v>
      </c>
      <c r="G101" s="26">
        <f t="shared" si="2"/>
        <v>0.99</v>
      </c>
      <c r="H101" s="26">
        <f t="shared" si="3"/>
        <v>29.7</v>
      </c>
      <c r="I101" s="26">
        <f>[5]签字版本!J101</f>
        <v>5.94</v>
      </c>
      <c r="J101" s="25" t="str">
        <f>SUBSTITUTE([5]签字版本!K101,MID([5]签字版本!K101,9,7),"*******")</f>
        <v>62218405*******9998</v>
      </c>
      <c r="K101" s="24" t="str">
        <f>[5]签字版本!L101</f>
        <v>连城县农村信用联社塘前信用社</v>
      </c>
    </row>
    <row r="102" spans="1:11">
      <c r="A102" s="24" t="str">
        <f>[5]签字版本!A102</f>
        <v>96</v>
      </c>
      <c r="B102" s="24" t="str">
        <f>[5]签字版本!B102</f>
        <v>罗华群</v>
      </c>
      <c r="C102" s="24" t="str">
        <f>SUBSTITUTE([5]签字版本!C102,MID([5]签字版本!C102,7,8),"********")</f>
        <v>352627********0226</v>
      </c>
      <c r="D102" s="25" t="str">
        <f>SUBSTITUTE([5]签字版本!D102,MID([5]签字版本!D102,4,4),"****")</f>
        <v>135****9561</v>
      </c>
      <c r="E102" s="24" t="str">
        <f>[5]签字版本!E102</f>
        <v>塘前</v>
      </c>
      <c r="F102" s="26">
        <f>[5]签字版本!F102</f>
        <v>0.9</v>
      </c>
      <c r="G102" s="26">
        <f t="shared" si="2"/>
        <v>0.9</v>
      </c>
      <c r="H102" s="26">
        <f t="shared" si="3"/>
        <v>27</v>
      </c>
      <c r="I102" s="26">
        <f>[5]签字版本!J102</f>
        <v>5.4</v>
      </c>
      <c r="J102" s="25" t="str">
        <f>SUBSTITUTE([5]签字版本!K102,MID([5]签字版本!K102,9,7),"*******")</f>
        <v>90908240*******0032040</v>
      </c>
      <c r="K102" s="24" t="str">
        <f>[5]签字版本!L102</f>
        <v>连城县农村信用联社塘前信用社</v>
      </c>
    </row>
    <row r="103" spans="1:11">
      <c r="A103" s="24" t="str">
        <f>[5]签字版本!A103</f>
        <v>97</v>
      </c>
      <c r="B103" s="24" t="str">
        <f>[5]签字版本!B103</f>
        <v>张辉荣</v>
      </c>
      <c r="C103" s="24" t="str">
        <f>SUBSTITUTE([5]签字版本!C103,MID([5]签字版本!C103,7,8),"********")</f>
        <v>350825********1111</v>
      </c>
      <c r="D103" s="25" t="str">
        <f>SUBSTITUTE([5]签字版本!D103,MID([5]签字版本!D103,4,4),"****")</f>
        <v>159****4099</v>
      </c>
      <c r="E103" s="24" t="str">
        <f>[5]签字版本!E103</f>
        <v>塘前</v>
      </c>
      <c r="F103" s="26">
        <f>[5]签字版本!F103</f>
        <v>5.31</v>
      </c>
      <c r="G103" s="26">
        <f t="shared" si="2"/>
        <v>5.31</v>
      </c>
      <c r="H103" s="26">
        <f t="shared" si="3"/>
        <v>159.3</v>
      </c>
      <c r="I103" s="26">
        <f>[5]签字版本!J103</f>
        <v>31.86</v>
      </c>
      <c r="J103" s="25" t="str">
        <f>SUBSTITUTE([5]签字版本!K103,MID([5]签字版本!K103,9,7),"*******")</f>
        <v>62303611*******4771</v>
      </c>
      <c r="K103" s="24" t="str">
        <f>[5]签字版本!L103</f>
        <v>连城县农村信用联社塘前信用社</v>
      </c>
    </row>
    <row r="104" spans="1:11">
      <c r="A104" s="24" t="str">
        <f>[5]签字版本!A104</f>
        <v>98</v>
      </c>
      <c r="B104" s="24" t="str">
        <f>[5]签字版本!B104</f>
        <v>张金辉</v>
      </c>
      <c r="C104" s="24" t="str">
        <f>SUBSTITUTE([5]签字版本!C104,MID([5]签字版本!C104,7,8),"********")</f>
        <v>352627********1118</v>
      </c>
      <c r="D104" s="25" t="str">
        <f>SUBSTITUTE([5]签字版本!D104,MID([5]签字版本!D104,4,4),"****")</f>
        <v>136****1080</v>
      </c>
      <c r="E104" s="24" t="str">
        <f>[5]签字版本!E104</f>
        <v>塘前</v>
      </c>
      <c r="F104" s="26">
        <f>[5]签字版本!F104</f>
        <v>4.5</v>
      </c>
      <c r="G104" s="26">
        <f t="shared" si="2"/>
        <v>4.5</v>
      </c>
      <c r="H104" s="26">
        <f t="shared" si="3"/>
        <v>135</v>
      </c>
      <c r="I104" s="26">
        <f>[5]签字版本!J104</f>
        <v>27</v>
      </c>
      <c r="J104" s="25" t="str">
        <f>SUBSTITUTE([5]签字版本!K104,MID([5]签字版本!K104,9,7),"*******")</f>
        <v>62218405*******5137</v>
      </c>
      <c r="K104" s="24" t="str">
        <f>[5]签字版本!L104</f>
        <v>连城县农村信用联社塘前信用社</v>
      </c>
    </row>
    <row r="105" spans="1:11">
      <c r="A105" s="24" t="str">
        <f>[5]签字版本!A105</f>
        <v>99</v>
      </c>
      <c r="B105" s="24" t="str">
        <f>[5]签字版本!B105</f>
        <v>巫运菊</v>
      </c>
      <c r="C105" s="24" t="str">
        <f>SUBSTITUTE([5]签字版本!C105,MID([5]签字版本!C105,7,8),"********")</f>
        <v>352627********1128</v>
      </c>
      <c r="D105" s="25" t="str">
        <f>SUBSTITUTE([5]签字版本!D105,MID([5]签字版本!D105,4,4),"****")</f>
        <v>153****2276</v>
      </c>
      <c r="E105" s="24" t="str">
        <f>[5]签字版本!E105</f>
        <v>塘前</v>
      </c>
      <c r="F105" s="26">
        <f>[5]签字版本!F105</f>
        <v>2.88</v>
      </c>
      <c r="G105" s="26">
        <f t="shared" si="2"/>
        <v>2.88</v>
      </c>
      <c r="H105" s="26">
        <f t="shared" si="3"/>
        <v>86.4</v>
      </c>
      <c r="I105" s="26">
        <f>[5]签字版本!J105</f>
        <v>17.28</v>
      </c>
      <c r="J105" s="25" t="str">
        <f>SUBSTITUTE([5]签字版本!K105,MID([5]签字版本!K105,9,7),"*******")</f>
        <v>90908240*******0076332</v>
      </c>
      <c r="K105" s="24" t="str">
        <f>[5]签字版本!L105</f>
        <v>连城县农村信用联社塘前信用社</v>
      </c>
    </row>
    <row r="106" spans="1:11">
      <c r="A106" s="24" t="str">
        <f>[5]签字版本!A106</f>
        <v>100</v>
      </c>
      <c r="B106" s="24" t="str">
        <f>[5]签字版本!B106</f>
        <v>张立义</v>
      </c>
      <c r="C106" s="24" t="str">
        <f>SUBSTITUTE([5]签字版本!C106,MID([5]签字版本!C106,7,8),"********")</f>
        <v>352627********1113</v>
      </c>
      <c r="D106" s="25" t="str">
        <f>SUBSTITUTE([5]签字版本!D106,MID([5]签字版本!D106,4,4),"****")</f>
        <v>138****9180</v>
      </c>
      <c r="E106" s="24" t="str">
        <f>[5]签字版本!E106</f>
        <v>塘前</v>
      </c>
      <c r="F106" s="26">
        <f>[5]签字版本!F106</f>
        <v>5.67</v>
      </c>
      <c r="G106" s="26">
        <f t="shared" si="2"/>
        <v>5.67</v>
      </c>
      <c r="H106" s="26">
        <f t="shared" si="3"/>
        <v>170.1</v>
      </c>
      <c r="I106" s="26">
        <f>[5]签字版本!J106</f>
        <v>34.02</v>
      </c>
      <c r="J106" s="25" t="str">
        <f>SUBSTITUTE([5]签字版本!K106,MID([5]签字版本!K106,9,7),"*******")</f>
        <v>90908240*******0005258</v>
      </c>
      <c r="K106" s="24" t="str">
        <f>[5]签字版本!L106</f>
        <v>连城县农村信用联社塘前信用社</v>
      </c>
    </row>
    <row r="107" spans="1:11">
      <c r="A107" s="24" t="str">
        <f>[5]签字版本!A107</f>
        <v>101</v>
      </c>
      <c r="B107" s="24" t="str">
        <f>[5]签字版本!B107</f>
        <v>张崇辉</v>
      </c>
      <c r="C107" s="24" t="str">
        <f>SUBSTITUTE([5]签字版本!C107,MID([5]签字版本!C107,7,8),"********")</f>
        <v>352627********1114</v>
      </c>
      <c r="D107" s="25" t="str">
        <f>SUBSTITUTE([5]签字版本!D107,MID([5]签字版本!D107,4,4),"****")</f>
        <v>151****2851</v>
      </c>
      <c r="E107" s="24" t="str">
        <f>[5]签字版本!E107</f>
        <v>塘前</v>
      </c>
      <c r="F107" s="26">
        <f>[5]签字版本!F107</f>
        <v>9.27</v>
      </c>
      <c r="G107" s="26">
        <f t="shared" si="2"/>
        <v>9.27</v>
      </c>
      <c r="H107" s="26">
        <f t="shared" si="3"/>
        <v>278.1</v>
      </c>
      <c r="I107" s="26">
        <f>[5]签字版本!J107</f>
        <v>55.62</v>
      </c>
      <c r="J107" s="25" t="str">
        <f>SUBSTITUTE([5]签字版本!K107,MID([5]签字版本!K107,9,7),"*******")</f>
        <v>62218405*******5152</v>
      </c>
      <c r="K107" s="24" t="str">
        <f>[5]签字版本!L107</f>
        <v>连城县农村信用联社塘前信用社</v>
      </c>
    </row>
    <row r="108" spans="1:11">
      <c r="A108" s="24" t="str">
        <f>[5]签字版本!A108</f>
        <v>102</v>
      </c>
      <c r="B108" s="24" t="str">
        <f>[5]签字版本!B108</f>
        <v>张英文</v>
      </c>
      <c r="C108" s="24" t="str">
        <f>SUBSTITUTE([5]签字版本!C108,MID([5]签字版本!C108,7,8),"********")</f>
        <v>352627********1118</v>
      </c>
      <c r="D108" s="25" t="str">
        <f>SUBSTITUTE([5]签字版本!D108,MID([5]签字版本!D108,4,4),"****")</f>
        <v>159****6239</v>
      </c>
      <c r="E108" s="24" t="str">
        <f>[5]签字版本!E108</f>
        <v>塘前</v>
      </c>
      <c r="F108" s="26">
        <f>[5]签字版本!F108</f>
        <v>4.77</v>
      </c>
      <c r="G108" s="26">
        <f t="shared" si="2"/>
        <v>4.77</v>
      </c>
      <c r="H108" s="26">
        <f t="shared" si="3"/>
        <v>143.1</v>
      </c>
      <c r="I108" s="26">
        <f>[5]签字版本!J108</f>
        <v>28.62</v>
      </c>
      <c r="J108" s="25" t="str">
        <f>SUBSTITUTE([5]签字版本!K108,MID([5]签字版本!K108,9,7),"*******")</f>
        <v>62218405*******5251</v>
      </c>
      <c r="K108" s="24" t="str">
        <f>[5]签字版本!L108</f>
        <v>连城县农村信用联社塘前信用社</v>
      </c>
    </row>
    <row r="109" spans="1:11">
      <c r="A109" s="24" t="str">
        <f>[5]签字版本!A109</f>
        <v>103</v>
      </c>
      <c r="B109" s="24" t="str">
        <f>[5]签字版本!B109</f>
        <v>叶青招</v>
      </c>
      <c r="C109" s="24" t="str">
        <f>SUBSTITUTE([5]签字版本!C109,MID([5]签字版本!C109,7,8),"********")</f>
        <v>352627********1127</v>
      </c>
      <c r="D109" s="25" t="str">
        <f>SUBSTITUTE([5]签字版本!D109,MID([5]签字版本!D109,4,4),"****")</f>
        <v>133****6365</v>
      </c>
      <c r="E109" s="24" t="str">
        <f>[5]签字版本!E109</f>
        <v>塘前</v>
      </c>
      <c r="F109" s="26">
        <f>[5]签字版本!F109</f>
        <v>2.43</v>
      </c>
      <c r="G109" s="26">
        <f t="shared" si="2"/>
        <v>2.43</v>
      </c>
      <c r="H109" s="26">
        <f t="shared" si="3"/>
        <v>72.9</v>
      </c>
      <c r="I109" s="26">
        <f>[5]签字版本!J109</f>
        <v>14.58</v>
      </c>
      <c r="J109" s="25" t="str">
        <f>SUBSTITUTE([5]签字版本!K109,MID([5]签字版本!K109,9,7),"*******")</f>
        <v>62218405*******5236</v>
      </c>
      <c r="K109" s="24" t="str">
        <f>[5]签字版本!L109</f>
        <v>连城县农村信用联社塘前信用社</v>
      </c>
    </row>
    <row r="110" spans="1:11">
      <c r="A110" s="24" t="str">
        <f>[5]签字版本!A110</f>
        <v>104</v>
      </c>
      <c r="B110" s="24" t="str">
        <f>[5]签字版本!B110</f>
        <v>张少楠</v>
      </c>
      <c r="C110" s="24" t="str">
        <f>SUBSTITUTE([5]签字版本!C110,MID([5]签字版本!C110,7,8),"********")</f>
        <v>352627********1118</v>
      </c>
      <c r="D110" s="25" t="str">
        <f>SUBSTITUTE([5]签字版本!D110,MID([5]签字版本!D110,4,4),"****")</f>
        <v>187****0504</v>
      </c>
      <c r="E110" s="24" t="str">
        <f>[5]签字版本!E110</f>
        <v>塘前</v>
      </c>
      <c r="F110" s="26">
        <f>[5]签字版本!F110</f>
        <v>6.39</v>
      </c>
      <c r="G110" s="26">
        <f t="shared" si="2"/>
        <v>6.39</v>
      </c>
      <c r="H110" s="26">
        <f t="shared" si="3"/>
        <v>191.7</v>
      </c>
      <c r="I110" s="26">
        <f>[5]签字版本!J110</f>
        <v>38.34</v>
      </c>
      <c r="J110" s="25" t="str">
        <f>SUBSTITUTE([5]签字版本!K110,MID([5]签字版本!K110,9,7),"*******")</f>
        <v>62218405*******0996</v>
      </c>
      <c r="K110" s="24" t="str">
        <f>[5]签字版本!L110</f>
        <v>连城县农村信用联社塘前信用社</v>
      </c>
    </row>
    <row r="111" spans="1:11">
      <c r="A111" s="24" t="str">
        <f>[5]签字版本!A111</f>
        <v>105</v>
      </c>
      <c r="B111" s="24" t="str">
        <f>[5]签字版本!B111</f>
        <v>张兆谊</v>
      </c>
      <c r="C111" s="24" t="str">
        <f>SUBSTITUTE([5]签字版本!C111,MID([5]签字版本!C111,7,8),"********")</f>
        <v>352627********1119</v>
      </c>
      <c r="D111" s="25" t="str">
        <f>SUBSTITUTE([5]签字版本!D111,MID([5]签字版本!D111,4,4),"****")</f>
        <v>136****3253</v>
      </c>
      <c r="E111" s="24" t="str">
        <f>[5]签字版本!E111</f>
        <v>塘前</v>
      </c>
      <c r="F111" s="26">
        <f>[5]签字版本!F111</f>
        <v>5.76</v>
      </c>
      <c r="G111" s="26">
        <f t="shared" si="2"/>
        <v>5.76</v>
      </c>
      <c r="H111" s="26">
        <f t="shared" si="3"/>
        <v>172.8</v>
      </c>
      <c r="I111" s="26">
        <f>[5]签字版本!J111</f>
        <v>34.56</v>
      </c>
      <c r="J111" s="25" t="str">
        <f>SUBSTITUTE([5]签字版本!K111,MID([5]签字版本!K111,9,7),"*******")</f>
        <v>90908240*******0022854</v>
      </c>
      <c r="K111" s="24" t="str">
        <f>[5]签字版本!L111</f>
        <v>连城县农村信用联社塘前信用社</v>
      </c>
    </row>
    <row r="112" spans="1:11">
      <c r="A112" s="24" t="str">
        <f>[5]签字版本!A112</f>
        <v>106</v>
      </c>
      <c r="B112" s="24" t="str">
        <f>[5]签字版本!B112</f>
        <v>张富玉</v>
      </c>
      <c r="C112" s="24" t="str">
        <f>SUBSTITUTE([5]签字版本!C112,MID([5]签字版本!C112,7,8),"********")</f>
        <v>352627********1122</v>
      </c>
      <c r="D112" s="25" t="str">
        <f>SUBSTITUTE([5]签字版本!D112,MID([5]签字版本!D112,4,4),"****")</f>
        <v>152****9149</v>
      </c>
      <c r="E112" s="24" t="str">
        <f>[5]签字版本!E112</f>
        <v>塘前</v>
      </c>
      <c r="F112" s="26">
        <f>[5]签字版本!F112</f>
        <v>1.53</v>
      </c>
      <c r="G112" s="26">
        <f t="shared" si="2"/>
        <v>1.53</v>
      </c>
      <c r="H112" s="26">
        <f t="shared" si="3"/>
        <v>45.9</v>
      </c>
      <c r="I112" s="26">
        <f>[5]签字版本!J112</f>
        <v>9.18</v>
      </c>
      <c r="J112" s="25" t="str">
        <f>SUBSTITUTE([5]签字版本!K112,MID([5]签字版本!K112,9,7),"*******")</f>
        <v>62218405*******5194</v>
      </c>
      <c r="K112" s="24" t="str">
        <f>[5]签字版本!L112</f>
        <v>连城县农村信用联社塘前信用社</v>
      </c>
    </row>
    <row r="113" spans="1:11">
      <c r="A113" s="24" t="str">
        <f>[5]签字版本!A113</f>
        <v>107</v>
      </c>
      <c r="B113" s="24" t="str">
        <f>[5]签字版本!B113</f>
        <v>罗秀兰</v>
      </c>
      <c r="C113" s="24" t="str">
        <f>SUBSTITUTE([5]签字版本!C113,MID([5]签字版本!C113,7,8),"********")</f>
        <v>352627********1121</v>
      </c>
      <c r="D113" s="25" t="str">
        <f>SUBSTITUTE([5]签字版本!D113,MID([5]签字版本!D113,4,4),"****")</f>
        <v>182****6649</v>
      </c>
      <c r="E113" s="24" t="str">
        <f>[5]签字版本!E113</f>
        <v>塘前</v>
      </c>
      <c r="F113" s="26">
        <f>[5]签字版本!F113</f>
        <v>6.21</v>
      </c>
      <c r="G113" s="26">
        <f t="shared" si="2"/>
        <v>6.21</v>
      </c>
      <c r="H113" s="26">
        <f t="shared" si="3"/>
        <v>186.3</v>
      </c>
      <c r="I113" s="26">
        <f>[5]签字版本!J113</f>
        <v>37.26</v>
      </c>
      <c r="J113" s="25" t="str">
        <f>SUBSTITUTE([5]签字版本!K113,MID([5]签字版本!K113,9,7),"*******")</f>
        <v>90908240*******0030658</v>
      </c>
      <c r="K113" s="24" t="str">
        <f>[5]签字版本!L113</f>
        <v>连城县农村信用联社塘前信用社</v>
      </c>
    </row>
    <row r="114" spans="1:11">
      <c r="A114" s="24" t="str">
        <f>[5]签字版本!A114</f>
        <v>108</v>
      </c>
      <c r="B114" s="24" t="str">
        <f>[5]签字版本!B114</f>
        <v>张雄林</v>
      </c>
      <c r="C114" s="24" t="str">
        <f>SUBSTITUTE([5]签字版本!C114,MID([5]签字版本!C114,7,8),"********")</f>
        <v>350825********111X</v>
      </c>
      <c r="D114" s="25" t="str">
        <f>SUBSTITUTE([5]签字版本!D114,MID([5]签字版本!D114,4,4),"****")</f>
        <v>136****8964</v>
      </c>
      <c r="E114" s="24" t="str">
        <f>[5]签字版本!E114</f>
        <v>塘前</v>
      </c>
      <c r="F114" s="26">
        <f>[5]签字版本!F114</f>
        <v>4.05</v>
      </c>
      <c r="G114" s="26">
        <f t="shared" si="2"/>
        <v>4.05</v>
      </c>
      <c r="H114" s="26">
        <f t="shared" si="3"/>
        <v>121.5</v>
      </c>
      <c r="I114" s="26">
        <f>[5]签字版本!J114</f>
        <v>24.3</v>
      </c>
      <c r="J114" s="25" t="str">
        <f>SUBSTITUTE([5]签字版本!K114,MID([5]签字版本!K114,9,7),"*******")</f>
        <v>62218405*******5004</v>
      </c>
      <c r="K114" s="24" t="str">
        <f>[5]签字版本!L114</f>
        <v>连城县农村信用联社塘前信用社</v>
      </c>
    </row>
    <row r="115" spans="1:11">
      <c r="A115" s="24" t="str">
        <f>[5]签字版本!A115</f>
        <v>109</v>
      </c>
      <c r="B115" s="24" t="str">
        <f>[5]签字版本!B115</f>
        <v>张立峰</v>
      </c>
      <c r="C115" s="24" t="str">
        <f>SUBSTITUTE([5]签字版本!C115,MID([5]签字版本!C115,7,8),"********")</f>
        <v>352627********1118</v>
      </c>
      <c r="D115" s="25" t="str">
        <f>SUBSTITUTE([5]签字版本!D115,MID([5]签字版本!D115,4,4),"****")</f>
        <v>134****0845</v>
      </c>
      <c r="E115" s="24" t="str">
        <f>[5]签字版本!E115</f>
        <v>塘前</v>
      </c>
      <c r="F115" s="26">
        <f>[5]签字版本!F115</f>
        <v>2.52</v>
      </c>
      <c r="G115" s="26">
        <f t="shared" si="2"/>
        <v>2.52</v>
      </c>
      <c r="H115" s="26">
        <f t="shared" si="3"/>
        <v>75.6</v>
      </c>
      <c r="I115" s="26">
        <f>[5]签字版本!J115</f>
        <v>15.12</v>
      </c>
      <c r="J115" s="25" t="str">
        <f>SUBSTITUTE([5]签字版本!K115,MID([5]签字版本!K115,9,7),"*******")</f>
        <v>90908240*******0026468</v>
      </c>
      <c r="K115" s="24" t="str">
        <f>[5]签字版本!L115</f>
        <v>连城县农村信用联社塘前信用社</v>
      </c>
    </row>
    <row r="116" spans="1:11">
      <c r="A116" s="24" t="str">
        <f>[5]签字版本!A116</f>
        <v>110</v>
      </c>
      <c r="B116" s="24" t="str">
        <f>[5]签字版本!B116</f>
        <v>李美英</v>
      </c>
      <c r="C116" s="24" t="str">
        <f>SUBSTITUTE([5]签字版本!C116,MID([5]签字版本!C116,7,8),"********")</f>
        <v>352627********1121</v>
      </c>
      <c r="D116" s="25" t="str">
        <f>SUBSTITUTE([5]签字版本!D116,MID([5]签字版本!D116,4,4),"****")</f>
        <v>150****4923</v>
      </c>
      <c r="E116" s="24" t="str">
        <f>[5]签字版本!E116</f>
        <v>塘前</v>
      </c>
      <c r="F116" s="26">
        <f>[5]签字版本!F116</f>
        <v>5.4</v>
      </c>
      <c r="G116" s="26">
        <f t="shared" si="2"/>
        <v>5.4</v>
      </c>
      <c r="H116" s="26">
        <f t="shared" si="3"/>
        <v>162</v>
      </c>
      <c r="I116" s="26">
        <f>[5]签字版本!J116</f>
        <v>32.4</v>
      </c>
      <c r="J116" s="25" t="str">
        <f>SUBSTITUTE([5]签字版本!K116,MID([5]签字版本!K116,9,7),"*******")</f>
        <v>62218405*******0168</v>
      </c>
      <c r="K116" s="24" t="str">
        <f>[5]签字版本!L116</f>
        <v>连城县农村信用联社塘前信用社</v>
      </c>
    </row>
    <row r="117" spans="1:11">
      <c r="A117" s="24" t="str">
        <f>[5]签字版本!A117</f>
        <v>111</v>
      </c>
      <c r="B117" s="24" t="str">
        <f>[5]签字版本!B117</f>
        <v>张玉成</v>
      </c>
      <c r="C117" s="24" t="str">
        <f>SUBSTITUTE([5]签字版本!C117,MID([5]签字版本!C117,7,8),"********")</f>
        <v>352627********111X</v>
      </c>
      <c r="D117" s="25" t="str">
        <f>SUBSTITUTE([5]签字版本!D117,MID([5]签字版本!D117,4,4),"****")</f>
        <v>182****6183</v>
      </c>
      <c r="E117" s="24" t="str">
        <f>[5]签字版本!E117</f>
        <v>塘前</v>
      </c>
      <c r="F117" s="26">
        <f>[5]签字版本!F117</f>
        <v>6.75</v>
      </c>
      <c r="G117" s="26">
        <f t="shared" si="2"/>
        <v>6.75</v>
      </c>
      <c r="H117" s="26">
        <f t="shared" si="3"/>
        <v>202.5</v>
      </c>
      <c r="I117" s="26">
        <f>[5]签字版本!J117</f>
        <v>40.5</v>
      </c>
      <c r="J117" s="25" t="str">
        <f>SUBSTITUTE([5]签字版本!K117,MID([5]签字版本!K117,9,7),"*******")</f>
        <v>62218405*******5327</v>
      </c>
      <c r="K117" s="24" t="str">
        <f>[5]签字版本!L117</f>
        <v>连城县农村信用联社塘前信用社</v>
      </c>
    </row>
    <row r="118" spans="1:11">
      <c r="A118" s="24" t="str">
        <f>[5]签字版本!A118</f>
        <v>112</v>
      </c>
      <c r="B118" s="24" t="str">
        <f>[5]签字版本!B118</f>
        <v>罗桂香</v>
      </c>
      <c r="C118" s="24" t="str">
        <f>SUBSTITUTE([5]签字版本!C118,MID([5]签字版本!C118,7,8),"********")</f>
        <v>352627********1129</v>
      </c>
      <c r="D118" s="25" t="str">
        <f>SUBSTITUTE([5]签字版本!D118,MID([5]签字版本!D118,4,4),"****")</f>
        <v>188****5188</v>
      </c>
      <c r="E118" s="24" t="str">
        <f>[5]签字版本!E118</f>
        <v>塘前</v>
      </c>
      <c r="F118" s="26">
        <f>[5]签字版本!F118</f>
        <v>9.09</v>
      </c>
      <c r="G118" s="26">
        <f t="shared" si="2"/>
        <v>9.09</v>
      </c>
      <c r="H118" s="26">
        <f t="shared" si="3"/>
        <v>272.7</v>
      </c>
      <c r="I118" s="26">
        <f>[5]签字版本!J118</f>
        <v>54.54</v>
      </c>
      <c r="J118" s="25" t="str">
        <f>SUBSTITUTE([5]签字版本!K118,MID([5]签字版本!K118,9,7),"*******")</f>
        <v>62218405*******5368</v>
      </c>
      <c r="K118" s="24" t="str">
        <f>[5]签字版本!L118</f>
        <v>连城县农村信用联社塘前信用社</v>
      </c>
    </row>
    <row r="119" spans="1:11">
      <c r="A119" s="24" t="str">
        <f>[5]签字版本!A119</f>
        <v>113</v>
      </c>
      <c r="B119" s="24" t="str">
        <f>[5]签字版本!B119</f>
        <v>张文成</v>
      </c>
      <c r="C119" s="24" t="str">
        <f>SUBSTITUTE([5]签字版本!C119,MID([5]签字版本!C119,7,8),"********")</f>
        <v>352627********1111</v>
      </c>
      <c r="D119" s="25" t="str">
        <f>SUBSTITUTE([5]签字版本!D119,MID([5]签字版本!D119,4,4),"****")</f>
        <v>158****6236</v>
      </c>
      <c r="E119" s="24" t="str">
        <f>[5]签字版本!E119</f>
        <v>塘前</v>
      </c>
      <c r="F119" s="26">
        <f>[5]签字版本!F119</f>
        <v>5.67</v>
      </c>
      <c r="G119" s="26">
        <f t="shared" si="2"/>
        <v>5.67</v>
      </c>
      <c r="H119" s="26">
        <f t="shared" si="3"/>
        <v>170.1</v>
      </c>
      <c r="I119" s="26">
        <f>[5]签字版本!J119</f>
        <v>34.02</v>
      </c>
      <c r="J119" s="25" t="str">
        <f>SUBSTITUTE([5]签字版本!K119,MID([5]签字版本!K119,9,7),"*******")</f>
        <v>62218405*******5210</v>
      </c>
      <c r="K119" s="24" t="str">
        <f>[5]签字版本!L119</f>
        <v>连城县农村信用联社塘前信用社</v>
      </c>
    </row>
    <row r="120" spans="1:11">
      <c r="A120" s="24" t="str">
        <f>[5]签字版本!A120</f>
        <v>114</v>
      </c>
      <c r="B120" s="24" t="str">
        <f>[5]签字版本!B120</f>
        <v>巫梅早</v>
      </c>
      <c r="C120" s="24" t="str">
        <f>SUBSTITUTE([5]签字版本!C120,MID([5]签字版本!C120,7,8),"********")</f>
        <v>352627********1120</v>
      </c>
      <c r="D120" s="25" t="str">
        <f>SUBSTITUTE([5]签字版本!D120,MID([5]签字版本!D120,4,4),"****")</f>
        <v>059****2328</v>
      </c>
      <c r="E120" s="24" t="str">
        <f>[5]签字版本!E120</f>
        <v>塘前</v>
      </c>
      <c r="F120" s="26">
        <f>[5]签字版本!F120</f>
        <v>4.77</v>
      </c>
      <c r="G120" s="26">
        <f t="shared" si="2"/>
        <v>4.77</v>
      </c>
      <c r="H120" s="26">
        <f t="shared" si="3"/>
        <v>143.1</v>
      </c>
      <c r="I120" s="26">
        <f>[5]签字版本!J120</f>
        <v>28.62</v>
      </c>
      <c r="J120" s="25" t="str">
        <f>SUBSTITUTE([5]签字版本!K120,MID([5]签字版本!K120,9,7),"*******")</f>
        <v>62218405*******0988</v>
      </c>
      <c r="K120" s="24" t="str">
        <f>[5]签字版本!L120</f>
        <v>连城县农村信用联社塘前信用社</v>
      </c>
    </row>
    <row r="121" spans="1:11">
      <c r="A121" s="24" t="str">
        <f>[5]签字版本!A121</f>
        <v>115</v>
      </c>
      <c r="B121" s="24" t="str">
        <f>[5]签字版本!B121</f>
        <v>张啟祥</v>
      </c>
      <c r="C121" s="24" t="str">
        <f>SUBSTITUTE([5]签字版本!C121,MID([5]签字版本!C121,7,8),"********")</f>
        <v>352627********111X</v>
      </c>
      <c r="D121" s="25" t="str">
        <f>SUBSTITUTE([5]签字版本!D121,MID([5]签字版本!D121,4,4),"****")</f>
        <v>158****1548</v>
      </c>
      <c r="E121" s="24" t="str">
        <f>[5]签字版本!E121</f>
        <v>塘前</v>
      </c>
      <c r="F121" s="26">
        <f>[5]签字版本!F121</f>
        <v>2.34</v>
      </c>
      <c r="G121" s="26">
        <f t="shared" si="2"/>
        <v>2.34</v>
      </c>
      <c r="H121" s="26">
        <f t="shared" si="3"/>
        <v>70.2</v>
      </c>
      <c r="I121" s="26">
        <f>[5]签字版本!J121</f>
        <v>14.04</v>
      </c>
      <c r="J121" s="25" t="str">
        <f>SUBSTITUTE([5]签字版本!K121,MID([5]签字版本!K121,9,7),"*******")</f>
        <v>62303611*******4151</v>
      </c>
      <c r="K121" s="24" t="str">
        <f>[5]签字版本!L121</f>
        <v>连城县农村信用联社塘前信用社</v>
      </c>
    </row>
    <row r="122" spans="1:11">
      <c r="A122" s="24" t="str">
        <f>[5]签字版本!A122</f>
        <v>116</v>
      </c>
      <c r="B122" s="24" t="str">
        <f>[5]签字版本!B122</f>
        <v>罗仁菊</v>
      </c>
      <c r="C122" s="24" t="str">
        <f>SUBSTITUTE([5]签字版本!C122,MID([5]签字版本!C122,7,8),"********")</f>
        <v>352627********1127</v>
      </c>
      <c r="D122" s="25" t="str">
        <f>SUBSTITUTE([5]签字版本!D122,MID([5]签字版本!D122,4,4),"****")</f>
        <v>177****2675</v>
      </c>
      <c r="E122" s="24" t="str">
        <f>[5]签字版本!E122</f>
        <v>塘前</v>
      </c>
      <c r="F122" s="26">
        <f>[5]签字版本!F122</f>
        <v>9.45</v>
      </c>
      <c r="G122" s="26">
        <f t="shared" si="2"/>
        <v>9.45</v>
      </c>
      <c r="H122" s="26">
        <f t="shared" si="3"/>
        <v>283.5</v>
      </c>
      <c r="I122" s="26">
        <f>[5]签字版本!J122</f>
        <v>56.7</v>
      </c>
      <c r="J122" s="25" t="str">
        <f>SUBSTITUTE([5]签字版本!K122,MID([5]签字版本!K122,9,7),"*******")</f>
        <v>62303615*******7409</v>
      </c>
      <c r="K122" s="24" t="str">
        <f>[5]签字版本!L122</f>
        <v>连城县农村信用联社塘前信用社</v>
      </c>
    </row>
    <row r="123" spans="1:11">
      <c r="A123" s="24" t="str">
        <f>[5]签字版本!A123</f>
        <v>117</v>
      </c>
      <c r="B123" s="24" t="str">
        <f>[5]签字版本!B123</f>
        <v>张木亮</v>
      </c>
      <c r="C123" s="24" t="str">
        <f>SUBSTITUTE([5]签字版本!C123,MID([5]签字版本!C123,7,8),"********")</f>
        <v>352627********1110</v>
      </c>
      <c r="D123" s="25" t="str">
        <f>SUBSTITUTE([5]签字版本!D123,MID([5]签字版本!D123,4,4),"****")</f>
        <v>132****7750</v>
      </c>
      <c r="E123" s="24" t="str">
        <f>[5]签字版本!E123</f>
        <v>塘前</v>
      </c>
      <c r="F123" s="26">
        <f>[5]签字版本!F123</f>
        <v>2.88</v>
      </c>
      <c r="G123" s="26">
        <f t="shared" si="2"/>
        <v>2.88</v>
      </c>
      <c r="H123" s="26">
        <f t="shared" si="3"/>
        <v>86.4</v>
      </c>
      <c r="I123" s="26">
        <f>[5]签字版本!J123</f>
        <v>17.28</v>
      </c>
      <c r="J123" s="25" t="str">
        <f>SUBSTITUTE([5]签字版本!K123,MID([5]签字版本!K123,9,7),"*******")</f>
        <v>62218405*******5525</v>
      </c>
      <c r="K123" s="24" t="str">
        <f>[5]签字版本!L123</f>
        <v>连城县农村信用联社塘前信用社</v>
      </c>
    </row>
    <row r="124" spans="1:11">
      <c r="A124" s="24" t="str">
        <f>[5]签字版本!A124</f>
        <v>118</v>
      </c>
      <c r="B124" s="24" t="str">
        <f>[5]签字版本!B124</f>
        <v>张长保</v>
      </c>
      <c r="C124" s="24" t="str">
        <f>SUBSTITUTE([5]签字版本!C124,MID([5]签字版本!C124,7,8),"********")</f>
        <v>352627********1117</v>
      </c>
      <c r="D124" s="25" t="str">
        <f>SUBSTITUTE([5]签字版本!D124,MID([5]签字版本!D124,4,4),"****")</f>
        <v>134****8503</v>
      </c>
      <c r="E124" s="24" t="str">
        <f>[5]签字版本!E124</f>
        <v>塘前</v>
      </c>
      <c r="F124" s="26">
        <f>[5]签字版本!F124</f>
        <v>6.66</v>
      </c>
      <c r="G124" s="26">
        <f t="shared" si="2"/>
        <v>6.66</v>
      </c>
      <c r="H124" s="26">
        <f t="shared" si="3"/>
        <v>199.8</v>
      </c>
      <c r="I124" s="26">
        <f>[5]签字版本!J124</f>
        <v>39.96</v>
      </c>
      <c r="J124" s="25" t="str">
        <f>SUBSTITUTE([5]签字版本!K124,MID([5]签字版本!K124,9,7),"*******")</f>
        <v>62218405*******5780</v>
      </c>
      <c r="K124" s="24" t="str">
        <f>[5]签字版本!L124</f>
        <v>连城县农村信用联社塘前信用社</v>
      </c>
    </row>
    <row r="125" spans="1:11">
      <c r="A125" s="24" t="str">
        <f>[5]签字版本!A125</f>
        <v>119</v>
      </c>
      <c r="B125" s="24" t="str">
        <f>[5]签字版本!B125</f>
        <v>张启平</v>
      </c>
      <c r="C125" s="24" t="str">
        <f>SUBSTITUTE([5]签字版本!C125,MID([5]签字版本!C125,7,8),"********")</f>
        <v>352627********1132</v>
      </c>
      <c r="D125" s="25" t="str">
        <f>SUBSTITUTE([5]签字版本!D125,MID([5]签字版本!D125,4,4),"****")</f>
        <v>136****1466</v>
      </c>
      <c r="E125" s="24" t="str">
        <f>[5]签字版本!E125</f>
        <v>塘前</v>
      </c>
      <c r="F125" s="26">
        <f>[5]签字版本!F125</f>
        <v>2.88</v>
      </c>
      <c r="G125" s="26">
        <f t="shared" si="2"/>
        <v>2.88</v>
      </c>
      <c r="H125" s="26">
        <f t="shared" si="3"/>
        <v>86.4</v>
      </c>
      <c r="I125" s="26">
        <f>[5]签字版本!J125</f>
        <v>17.28</v>
      </c>
      <c r="J125" s="25" t="str">
        <f>SUBSTITUTE([5]签字版本!K125,MID([5]签字版本!K125,9,7),"*******")</f>
        <v>62218405*******5863</v>
      </c>
      <c r="K125" s="24" t="str">
        <f>[5]签字版本!L125</f>
        <v>连城县农村信用联社塘前信用社</v>
      </c>
    </row>
    <row r="126" spans="1:11">
      <c r="A126" s="24" t="str">
        <f>[5]签字版本!A126</f>
        <v>120</v>
      </c>
      <c r="B126" s="24" t="str">
        <f>[5]签字版本!B126</f>
        <v>张宗福</v>
      </c>
      <c r="C126" s="24" t="str">
        <f>SUBSTITUTE([5]签字版本!C126,MID([5]签字版本!C126,7,8),"********")</f>
        <v>352627********1133</v>
      </c>
      <c r="D126" s="25" t="str">
        <f>SUBSTITUTE([5]签字版本!D126,MID([5]签字版本!D126,4,4),"****")</f>
        <v>135****9238</v>
      </c>
      <c r="E126" s="24" t="str">
        <f>[5]签字版本!E126</f>
        <v>塘前</v>
      </c>
      <c r="F126" s="26">
        <f>[5]签字版本!F126</f>
        <v>6.66</v>
      </c>
      <c r="G126" s="26">
        <f t="shared" si="2"/>
        <v>6.66</v>
      </c>
      <c r="H126" s="26">
        <f t="shared" si="3"/>
        <v>199.8</v>
      </c>
      <c r="I126" s="26">
        <f>[5]签字版本!J126</f>
        <v>39.96</v>
      </c>
      <c r="J126" s="25" t="str">
        <f>SUBSTITUTE([5]签字版本!K126,MID([5]签字版本!K126,9,7),"*******")</f>
        <v>62218405*******5897</v>
      </c>
      <c r="K126" s="24" t="str">
        <f>[5]签字版本!L126</f>
        <v>连城县农村信用联社塘前信用社</v>
      </c>
    </row>
    <row r="127" spans="1:11">
      <c r="A127" s="24" t="str">
        <f>[5]签字版本!A127</f>
        <v>121</v>
      </c>
      <c r="B127" s="24" t="str">
        <f>[5]签字版本!B127</f>
        <v>张裕林</v>
      </c>
      <c r="C127" s="24" t="str">
        <f>SUBSTITUTE([5]签字版本!C127,MID([5]签字版本!C127,7,8),"********")</f>
        <v>352627********1118</v>
      </c>
      <c r="D127" s="25" t="str">
        <f>SUBSTITUTE([5]签字版本!D127,MID([5]签字版本!D127,4,4),"****")</f>
        <v>139****7869</v>
      </c>
      <c r="E127" s="24" t="str">
        <f>[5]签字版本!E127</f>
        <v>塘前</v>
      </c>
      <c r="F127" s="26">
        <f>[5]签字版本!F127</f>
        <v>2.88</v>
      </c>
      <c r="G127" s="26">
        <f t="shared" si="2"/>
        <v>2.88</v>
      </c>
      <c r="H127" s="26">
        <f t="shared" si="3"/>
        <v>86.4</v>
      </c>
      <c r="I127" s="26">
        <f>[5]签字版本!J127</f>
        <v>17.28</v>
      </c>
      <c r="J127" s="25" t="str">
        <f>SUBSTITUTE([5]签字版本!K127,MID([5]签字版本!K127,9,7),"*******")</f>
        <v>62218405*******2359</v>
      </c>
      <c r="K127" s="24" t="str">
        <f>[5]签字版本!L127</f>
        <v>连城县农村信用联社塘前信用社</v>
      </c>
    </row>
    <row r="128" spans="1:11">
      <c r="A128" s="24" t="str">
        <f>[5]签字版本!A128</f>
        <v>122</v>
      </c>
      <c r="B128" s="24" t="str">
        <f>[5]签字版本!B128</f>
        <v>张宗寿</v>
      </c>
      <c r="C128" s="24" t="str">
        <f>SUBSTITUTE([5]签字版本!C128,MID([5]签字版本!C128,7,8),"********")</f>
        <v>352627********1150</v>
      </c>
      <c r="D128" s="25" t="str">
        <f>SUBSTITUTE([5]签字版本!D128,MID([5]签字版本!D128,4,4),"****")</f>
        <v>135****9188</v>
      </c>
      <c r="E128" s="24" t="str">
        <f>[5]签字版本!E128</f>
        <v>塘前</v>
      </c>
      <c r="F128" s="26">
        <f>[5]签字版本!F128</f>
        <v>4.05</v>
      </c>
      <c r="G128" s="26">
        <f t="shared" si="2"/>
        <v>4.05</v>
      </c>
      <c r="H128" s="26">
        <f t="shared" si="3"/>
        <v>121.5</v>
      </c>
      <c r="I128" s="26">
        <f>[5]签字版本!J128</f>
        <v>24.3</v>
      </c>
      <c r="J128" s="25" t="str">
        <f>SUBSTITUTE([5]签字版本!K128,MID([5]签字版本!K128,9,7),"*******")</f>
        <v>62303611*******4344</v>
      </c>
      <c r="K128" s="24" t="str">
        <f>[5]签字版本!L128</f>
        <v>连城县农村信用联社塘前信用社</v>
      </c>
    </row>
    <row r="129" spans="1:11">
      <c r="A129" s="24" t="str">
        <f>[5]签字版本!A129</f>
        <v>123</v>
      </c>
      <c r="B129" s="24" t="str">
        <f>[5]签字版本!B129</f>
        <v>张宗如</v>
      </c>
      <c r="C129" s="24" t="str">
        <f>SUBSTITUTE([5]签字版本!C129,MID([5]签字版本!C129,7,8),"********")</f>
        <v>352627********1112</v>
      </c>
      <c r="D129" s="25" t="str">
        <f>SUBSTITUTE([5]签字版本!D129,MID([5]签字版本!D129,4,4),"****")</f>
        <v>159****2373</v>
      </c>
      <c r="E129" s="24" t="str">
        <f>[5]签字版本!E129</f>
        <v>塘前</v>
      </c>
      <c r="F129" s="26">
        <f>[5]签字版本!F129</f>
        <v>10.44</v>
      </c>
      <c r="G129" s="26">
        <f t="shared" si="2"/>
        <v>10.44</v>
      </c>
      <c r="H129" s="26">
        <f t="shared" si="3"/>
        <v>313.2</v>
      </c>
      <c r="I129" s="26">
        <f>[5]签字版本!J129</f>
        <v>62.64</v>
      </c>
      <c r="J129" s="25" t="str">
        <f>SUBSTITUTE([5]签字版本!K129,MID([5]签字版本!K129,9,7),"*******")</f>
        <v>62218405*******5699</v>
      </c>
      <c r="K129" s="24" t="str">
        <f>[5]签字版本!L129</f>
        <v>连城县农村信用联社塘前信用社</v>
      </c>
    </row>
    <row r="130" spans="1:11">
      <c r="A130" s="24" t="str">
        <f>[5]签字版本!A130</f>
        <v>124</v>
      </c>
      <c r="B130" s="24" t="str">
        <f>[5]签字版本!B130</f>
        <v>张立贤</v>
      </c>
      <c r="C130" s="24" t="str">
        <f>SUBSTITUTE([5]签字版本!C130,MID([5]签字版本!C130,7,8),"********")</f>
        <v>352627********1111</v>
      </c>
      <c r="D130" s="25" t="str">
        <f>SUBSTITUTE([5]签字版本!D130,MID([5]签字版本!D130,4,4),"****")</f>
        <v>151****7670</v>
      </c>
      <c r="E130" s="24" t="str">
        <f>[5]签字版本!E130</f>
        <v>塘前</v>
      </c>
      <c r="F130" s="26">
        <f>[5]签字版本!F130</f>
        <v>5.67</v>
      </c>
      <c r="G130" s="26">
        <f t="shared" si="2"/>
        <v>5.67</v>
      </c>
      <c r="H130" s="26">
        <f t="shared" si="3"/>
        <v>170.1</v>
      </c>
      <c r="I130" s="26">
        <f>[5]签字版本!J130</f>
        <v>34.02</v>
      </c>
      <c r="J130" s="25" t="str">
        <f>SUBSTITUTE([5]签字版本!K130,MID([5]签字版本!K130,9,7),"*******")</f>
        <v>62218405*******5830</v>
      </c>
      <c r="K130" s="24" t="str">
        <f>[5]签字版本!L130</f>
        <v>连城县农村信用联社塘前信用社</v>
      </c>
    </row>
    <row r="131" spans="1:11">
      <c r="A131" s="24" t="str">
        <f>[5]签字版本!A131</f>
        <v>125</v>
      </c>
      <c r="B131" s="24" t="str">
        <f>[5]签字版本!B131</f>
        <v>张立志</v>
      </c>
      <c r="C131" s="24" t="str">
        <f>SUBSTITUTE([5]签字版本!C131,MID([5]签字版本!C131,7,8),"********")</f>
        <v>352627********1174</v>
      </c>
      <c r="D131" s="25" t="str">
        <f>SUBSTITUTE([5]签字版本!D131,MID([5]签字版本!D131,4,4),"****")</f>
        <v>135****0079</v>
      </c>
      <c r="E131" s="24" t="str">
        <f>[5]签字版本!E131</f>
        <v>塘前</v>
      </c>
      <c r="F131" s="26">
        <f>[5]签字版本!F131</f>
        <v>8.82</v>
      </c>
      <c r="G131" s="26">
        <f t="shared" si="2"/>
        <v>8.82</v>
      </c>
      <c r="H131" s="26">
        <f t="shared" si="3"/>
        <v>264.6</v>
      </c>
      <c r="I131" s="26">
        <f>[5]签字版本!J131</f>
        <v>52.92</v>
      </c>
      <c r="J131" s="25" t="str">
        <f>SUBSTITUTE([5]签字版本!K131,MID([5]签字版本!K131,9,7),"*******")</f>
        <v>62218405*******5574</v>
      </c>
      <c r="K131" s="24" t="str">
        <f>[5]签字版本!L131</f>
        <v>连城县农村信用联社塘前信用社</v>
      </c>
    </row>
    <row r="132" spans="1:11">
      <c r="A132" s="24" t="str">
        <f>[5]签字版本!A132</f>
        <v>126</v>
      </c>
      <c r="B132" s="24" t="str">
        <f>[5]签字版本!B132</f>
        <v>张飚</v>
      </c>
      <c r="C132" s="24" t="str">
        <f>SUBSTITUTE([5]签字版本!C132,MID([5]签字版本!C132,7,8),"********")</f>
        <v>350825********1114</v>
      </c>
      <c r="D132" s="25" t="str">
        <f>SUBSTITUTE([5]签字版本!D132,MID([5]签字版本!D132,4,4),"****")</f>
        <v>185****5991</v>
      </c>
      <c r="E132" s="24" t="str">
        <f>[5]签字版本!E132</f>
        <v>塘前</v>
      </c>
      <c r="F132" s="26">
        <f>[5]签字版本!F132</f>
        <v>139.5</v>
      </c>
      <c r="G132" s="26">
        <f t="shared" si="2"/>
        <v>139.5</v>
      </c>
      <c r="H132" s="26">
        <f t="shared" si="3"/>
        <v>4185</v>
      </c>
      <c r="I132" s="26">
        <f>[5]签字版本!J132</f>
        <v>837</v>
      </c>
      <c r="J132" s="25" t="str">
        <f>SUBSTITUTE([5]签字版本!K132,MID([5]签字版本!K132,9,7),"*******")</f>
        <v>62303625*******2887</v>
      </c>
      <c r="K132" s="24" t="str">
        <f>[5]签字版本!L132</f>
        <v>连城县农村信用联社塘前信用社</v>
      </c>
    </row>
    <row r="133" spans="1:11">
      <c r="A133" s="24" t="str">
        <f>[5]签字版本!A133</f>
        <v>127</v>
      </c>
      <c r="B133" s="24" t="str">
        <f>[5]签字版本!B133</f>
        <v>张立平</v>
      </c>
      <c r="C133" s="24" t="str">
        <f>SUBSTITUTE([5]签字版本!C133,MID([5]签字版本!C133,7,8),"********")</f>
        <v>352627********1114</v>
      </c>
      <c r="D133" s="25" t="str">
        <f>SUBSTITUTE([5]签字版本!D133,MID([5]签字版本!D133,4,4),"****")</f>
        <v>158****5582</v>
      </c>
      <c r="E133" s="24" t="str">
        <f>[5]签字版本!E133</f>
        <v>塘前</v>
      </c>
      <c r="F133" s="26">
        <f>[5]签字版本!F133</f>
        <v>2.88</v>
      </c>
      <c r="G133" s="26">
        <f t="shared" si="2"/>
        <v>2.88</v>
      </c>
      <c r="H133" s="26">
        <f t="shared" si="3"/>
        <v>86.4</v>
      </c>
      <c r="I133" s="26">
        <f>[5]签字版本!J133</f>
        <v>17.28</v>
      </c>
      <c r="J133" s="25" t="str">
        <f>SUBSTITUTE([5]签字版本!K133,MID([5]签字版本!K133,9,7),"*******")</f>
        <v>62218405*******5848</v>
      </c>
      <c r="K133" s="24" t="str">
        <f>[5]签字版本!L133</f>
        <v>连城县农村信用联社塘前信用社</v>
      </c>
    </row>
    <row r="134" spans="1:11">
      <c r="A134" s="24" t="str">
        <f>[5]签字版本!A134</f>
        <v>128</v>
      </c>
      <c r="B134" s="24" t="str">
        <f>[5]签字版本!B134</f>
        <v>张水福</v>
      </c>
      <c r="C134" s="24" t="str">
        <f>SUBSTITUTE([5]签字版本!C134,MID([5]签字版本!C134,7,8),"********")</f>
        <v>352627********1117</v>
      </c>
      <c r="D134" s="25" t="str">
        <f>SUBSTITUTE([5]签字版本!D134,MID([5]签字版本!D134,4,4),"****")</f>
        <v>134****8785</v>
      </c>
      <c r="E134" s="24" t="str">
        <f>[5]签字版本!E134</f>
        <v>塘前</v>
      </c>
      <c r="F134" s="26">
        <f>[5]签字版本!F134</f>
        <v>8.64</v>
      </c>
      <c r="G134" s="26">
        <f t="shared" si="2"/>
        <v>8.64</v>
      </c>
      <c r="H134" s="26">
        <f t="shared" si="3"/>
        <v>259.2</v>
      </c>
      <c r="I134" s="26">
        <f>[5]签字版本!J134</f>
        <v>51.84</v>
      </c>
      <c r="J134" s="25" t="str">
        <f>SUBSTITUTE([5]签字版本!K134,MID([5]签字版本!K134,9,7),"*******")</f>
        <v>62218405*******5798</v>
      </c>
      <c r="K134" s="24" t="str">
        <f>[5]签字版本!L134</f>
        <v>连城县农村信用联社塘前信用社</v>
      </c>
    </row>
    <row r="135" spans="1:11">
      <c r="A135" s="24" t="str">
        <f>[5]签字版本!A135</f>
        <v>129</v>
      </c>
      <c r="B135" s="24" t="str">
        <f>[5]签字版本!B135</f>
        <v>罗桂梅</v>
      </c>
      <c r="C135" s="24" t="str">
        <f>SUBSTITUTE([5]签字版本!C135,MID([5]签字版本!C135,7,8),"********")</f>
        <v>352627********1129</v>
      </c>
      <c r="D135" s="25" t="str">
        <f>SUBSTITUTE([5]签字版本!D135,MID([5]签字版本!D135,4,4),"****")</f>
        <v>151****7185</v>
      </c>
      <c r="E135" s="24" t="str">
        <f>[5]签字版本!E135</f>
        <v>塘前</v>
      </c>
      <c r="F135" s="26">
        <f>[5]签字版本!F135</f>
        <v>4.68</v>
      </c>
      <c r="G135" s="26">
        <f t="shared" ref="G135:G198" si="4">F135</f>
        <v>4.68</v>
      </c>
      <c r="H135" s="26">
        <f t="shared" ref="H135:H198" si="5">G135*30</f>
        <v>140.4</v>
      </c>
      <c r="I135" s="26">
        <f>[5]签字版本!J135</f>
        <v>28.08</v>
      </c>
      <c r="J135" s="25" t="str">
        <f>SUBSTITUTE([5]签字版本!K135,MID([5]签字版本!K135,9,7),"*******")</f>
        <v>62218405*******5962</v>
      </c>
      <c r="K135" s="24" t="str">
        <f>[5]签字版本!L135</f>
        <v>连城县农村信用联社塘前信用社</v>
      </c>
    </row>
    <row r="136" spans="1:11">
      <c r="A136" s="24" t="str">
        <f>[5]签字版本!A136</f>
        <v>130</v>
      </c>
      <c r="B136" s="24" t="str">
        <f>[5]签字版本!B136</f>
        <v>张春如</v>
      </c>
      <c r="C136" s="24" t="str">
        <f>SUBSTITUTE([5]签字版本!C136,MID([5]签字版本!C136,7,8),"********")</f>
        <v>352627********1119</v>
      </c>
      <c r="D136" s="25" t="str">
        <f>SUBSTITUTE([5]签字版本!D136,MID([5]签字版本!D136,4,4),"****")</f>
        <v>158****5060</v>
      </c>
      <c r="E136" s="24" t="str">
        <f>[5]签字版本!E136</f>
        <v>塘前</v>
      </c>
      <c r="F136" s="26">
        <f>[5]签字版本!F136</f>
        <v>6.66</v>
      </c>
      <c r="G136" s="26">
        <f t="shared" si="4"/>
        <v>6.66</v>
      </c>
      <c r="H136" s="26">
        <f t="shared" si="5"/>
        <v>199.8</v>
      </c>
      <c r="I136" s="26">
        <f>[5]签字版本!J136</f>
        <v>39.96</v>
      </c>
      <c r="J136" s="25" t="str">
        <f>SUBSTITUTE([5]签字版本!K136,MID([5]签字版本!K136,9,7),"*******")</f>
        <v>62218405*******5814</v>
      </c>
      <c r="K136" s="24" t="str">
        <f>[5]签字版本!L136</f>
        <v>连城县农村信用联社塘前信用社</v>
      </c>
    </row>
    <row r="137" spans="1:11">
      <c r="A137" s="24" t="str">
        <f>[5]签字版本!A137</f>
        <v>131</v>
      </c>
      <c r="B137" s="24" t="str">
        <f>[5]签字版本!B137</f>
        <v>张春长</v>
      </c>
      <c r="C137" s="24" t="str">
        <f>SUBSTITUTE([5]签字版本!C137,MID([5]签字版本!C137,7,8),"********")</f>
        <v>352627********1113</v>
      </c>
      <c r="D137" s="25" t="str">
        <f>SUBSTITUTE([5]签字版本!D137,MID([5]签字版本!D137,4,4),"****")</f>
        <v>138****8928</v>
      </c>
      <c r="E137" s="24" t="str">
        <f>[5]签字版本!E137</f>
        <v>塘前</v>
      </c>
      <c r="F137" s="26">
        <f>[5]签字版本!F137</f>
        <v>1.89</v>
      </c>
      <c r="G137" s="26">
        <f t="shared" si="4"/>
        <v>1.89</v>
      </c>
      <c r="H137" s="26">
        <f t="shared" si="5"/>
        <v>56.7</v>
      </c>
      <c r="I137" s="26">
        <f>[5]签字版本!J137</f>
        <v>11.34</v>
      </c>
      <c r="J137" s="25" t="str">
        <f>SUBSTITUTE([5]签字版本!K137,MID([5]签字版本!K137,9,7),"*******")</f>
        <v>90908240*******0011875</v>
      </c>
      <c r="K137" s="24" t="str">
        <f>[5]签字版本!L137</f>
        <v>连城县农村信用联社塘前信用社</v>
      </c>
    </row>
    <row r="138" spans="1:11">
      <c r="A138" s="24" t="str">
        <f>[5]签字版本!A138</f>
        <v>132</v>
      </c>
      <c r="B138" s="24" t="str">
        <f>[5]签字版本!B138</f>
        <v>张啟洪</v>
      </c>
      <c r="C138" s="24" t="str">
        <f>SUBSTITUTE([5]签字版本!C138,MID([5]签字版本!C138,7,8),"********")</f>
        <v>350825********1114</v>
      </c>
      <c r="D138" s="25" t="str">
        <f>SUBSTITUTE([5]签字版本!D138,MID([5]签字版本!D138,4,4),"****")</f>
        <v>159****6652</v>
      </c>
      <c r="E138" s="24" t="str">
        <f>[5]签字版本!E138</f>
        <v>塘前</v>
      </c>
      <c r="F138" s="26">
        <f>[5]签字版本!F138</f>
        <v>9.45</v>
      </c>
      <c r="G138" s="26">
        <f t="shared" si="4"/>
        <v>9.45</v>
      </c>
      <c r="H138" s="26">
        <f t="shared" si="5"/>
        <v>283.5</v>
      </c>
      <c r="I138" s="26">
        <f>[5]签字版本!J138</f>
        <v>56.7</v>
      </c>
      <c r="J138" s="25" t="str">
        <f>SUBSTITUTE([5]签字版本!K138,MID([5]签字版本!K138,9,7),"*******")</f>
        <v>62218405*******6028</v>
      </c>
      <c r="K138" s="24" t="str">
        <f>[5]签字版本!L138</f>
        <v>连城县农村信用联社塘前信用社</v>
      </c>
    </row>
    <row r="139" spans="1:11">
      <c r="A139" s="24" t="str">
        <f>[5]签字版本!A139</f>
        <v>133</v>
      </c>
      <c r="B139" s="24" t="str">
        <f>[5]签字版本!B139</f>
        <v>张美珍</v>
      </c>
      <c r="C139" s="24" t="str">
        <f>SUBSTITUTE([5]签字版本!C139,MID([5]签字版本!C139,7,8),"********")</f>
        <v>352627********1128</v>
      </c>
      <c r="D139" s="25" t="str">
        <f>SUBSTITUTE([5]签字版本!D139,MID([5]签字版本!D139,4,4),"****")</f>
        <v>152****1815</v>
      </c>
      <c r="E139" s="24" t="str">
        <f>[5]签字版本!E139</f>
        <v>塘前</v>
      </c>
      <c r="F139" s="26">
        <f>[5]签字版本!F139</f>
        <v>4.68</v>
      </c>
      <c r="G139" s="26">
        <f t="shared" si="4"/>
        <v>4.68</v>
      </c>
      <c r="H139" s="26">
        <f t="shared" si="5"/>
        <v>140.4</v>
      </c>
      <c r="I139" s="26">
        <f>[5]签字版本!J139</f>
        <v>28.08</v>
      </c>
      <c r="J139" s="25" t="str">
        <f>SUBSTITUTE([5]签字版本!K139,MID([5]签字版本!K139,9,7),"*******")</f>
        <v>62218401*******4888</v>
      </c>
      <c r="K139" s="24" t="str">
        <f>[5]签字版本!L139</f>
        <v>连城县农村信用联社塘前信用社</v>
      </c>
    </row>
    <row r="140" spans="1:11">
      <c r="A140" s="24" t="str">
        <f>[5]签字版本!A140</f>
        <v>134</v>
      </c>
      <c r="B140" s="24" t="str">
        <f>[5]签字版本!B140</f>
        <v>张凌森</v>
      </c>
      <c r="C140" s="24" t="str">
        <f>SUBSTITUTE([5]签字版本!C140,MID([5]签字版本!C140,7,8),"********")</f>
        <v>352627********1110</v>
      </c>
      <c r="D140" s="25" t="str">
        <f>SUBSTITUTE([5]签字版本!D140,MID([5]签字版本!D140,4,4),"****")</f>
        <v>176****1599</v>
      </c>
      <c r="E140" s="24" t="str">
        <f>[5]签字版本!E140</f>
        <v>塘前</v>
      </c>
      <c r="F140" s="26">
        <f>[5]签字版本!F140</f>
        <v>9.45</v>
      </c>
      <c r="G140" s="26">
        <f t="shared" si="4"/>
        <v>9.45</v>
      </c>
      <c r="H140" s="26">
        <f t="shared" si="5"/>
        <v>283.5</v>
      </c>
      <c r="I140" s="26">
        <f>[5]签字版本!J140</f>
        <v>56.7</v>
      </c>
      <c r="J140" s="25" t="str">
        <f>SUBSTITUTE([5]签字版本!K140,MID([5]签字版本!K140,9,7),"*******")</f>
        <v>90908240*******0026547</v>
      </c>
      <c r="K140" s="24" t="str">
        <f>[5]签字版本!L140</f>
        <v>连城县农村信用联社塘前信用社</v>
      </c>
    </row>
    <row r="141" spans="1:11">
      <c r="A141" s="24" t="str">
        <f>[5]签字版本!A141</f>
        <v>135</v>
      </c>
      <c r="B141" s="24" t="str">
        <f>[5]签字版本!B141</f>
        <v>张春合</v>
      </c>
      <c r="C141" s="24" t="str">
        <f>SUBSTITUTE([5]签字版本!C141,MID([5]签字版本!C141,7,8),"********")</f>
        <v>352627********111X</v>
      </c>
      <c r="D141" s="25" t="str">
        <f>SUBSTITUTE([5]签字版本!D141,MID([5]签字版本!D141,4,4),"****")</f>
        <v>139****6069</v>
      </c>
      <c r="E141" s="24" t="str">
        <f>[5]签字版本!E141</f>
        <v>塘前</v>
      </c>
      <c r="F141" s="26">
        <f>[5]签字版本!F141</f>
        <v>4.68</v>
      </c>
      <c r="G141" s="26">
        <f t="shared" si="4"/>
        <v>4.68</v>
      </c>
      <c r="H141" s="26">
        <f t="shared" si="5"/>
        <v>140.4</v>
      </c>
      <c r="I141" s="26">
        <f>[5]签字版本!J141</f>
        <v>28.08</v>
      </c>
      <c r="J141" s="25" t="str">
        <f>SUBSTITUTE([5]签字版本!K141,MID([5]签字版本!K141,9,7),"*******")</f>
        <v>62218405*******5723</v>
      </c>
      <c r="K141" s="24" t="str">
        <f>[5]签字版本!L141</f>
        <v>连城县农村信用联社塘前信用社</v>
      </c>
    </row>
    <row r="142" spans="1:11">
      <c r="A142" s="24" t="str">
        <f>[5]签字版本!A142</f>
        <v>136</v>
      </c>
      <c r="B142" s="24" t="str">
        <f>[5]签字版本!B142</f>
        <v>张烽火</v>
      </c>
      <c r="C142" s="24" t="str">
        <f>SUBSTITUTE([5]签字版本!C142,MID([5]签字版本!C142,7,8),"********")</f>
        <v>352627********113X</v>
      </c>
      <c r="D142" s="25" t="str">
        <f>SUBSTITUTE([5]签字版本!D142,MID([5]签字版本!D142,4,4),"****")</f>
        <v>189****8313</v>
      </c>
      <c r="E142" s="24" t="str">
        <f>[5]签字版本!E142</f>
        <v>塘前</v>
      </c>
      <c r="F142" s="26">
        <f>[5]签字版本!F142</f>
        <v>1.89</v>
      </c>
      <c r="G142" s="26">
        <f t="shared" si="4"/>
        <v>1.89</v>
      </c>
      <c r="H142" s="26">
        <f t="shared" si="5"/>
        <v>56.7</v>
      </c>
      <c r="I142" s="26">
        <f>[5]签字版本!J142</f>
        <v>11.34</v>
      </c>
      <c r="J142" s="25" t="str">
        <f>SUBSTITUTE([5]签字版本!K142,MID([5]签字版本!K142,9,7),"*******")</f>
        <v>90908240*******0030676</v>
      </c>
      <c r="K142" s="24" t="str">
        <f>[5]签字版本!L142</f>
        <v>连城县农村信用联社塘前信用社</v>
      </c>
    </row>
    <row r="143" spans="1:11">
      <c r="A143" s="24" t="str">
        <f>[5]签字版本!A143</f>
        <v>137</v>
      </c>
      <c r="B143" s="24" t="str">
        <f>[5]签字版本!B143</f>
        <v>张小文</v>
      </c>
      <c r="C143" s="24" t="str">
        <f>SUBSTITUTE([5]签字版本!C143,MID([5]签字版本!C143,7,8),"********")</f>
        <v>352627********1116</v>
      </c>
      <c r="D143" s="25" t="str">
        <f>SUBSTITUTE([5]签字版本!D143,MID([5]签字版本!D143,4,4),"****")</f>
        <v>135****0625</v>
      </c>
      <c r="E143" s="24" t="str">
        <f>[5]签字版本!E143</f>
        <v>塘前</v>
      </c>
      <c r="F143" s="26">
        <f>[5]签字版本!F143</f>
        <v>9.45</v>
      </c>
      <c r="G143" s="26">
        <f t="shared" si="4"/>
        <v>9.45</v>
      </c>
      <c r="H143" s="26">
        <f t="shared" si="5"/>
        <v>283.5</v>
      </c>
      <c r="I143" s="26">
        <f>[5]签字版本!J143</f>
        <v>56.7</v>
      </c>
      <c r="J143" s="25" t="str">
        <f>SUBSTITUTE([5]签字版本!K143,MID([5]签字版本!K143,9,7),"*******")</f>
        <v>62218405*******5772</v>
      </c>
      <c r="K143" s="24" t="str">
        <f>[5]签字版本!L143</f>
        <v>连城县农村信用联社塘前信用社</v>
      </c>
    </row>
    <row r="144" spans="1:11">
      <c r="A144" s="24" t="str">
        <f>[5]签字版本!A144</f>
        <v>138</v>
      </c>
      <c r="B144" s="24" t="str">
        <f>[5]签字版本!B144</f>
        <v>肖兴亮</v>
      </c>
      <c r="C144" s="24" t="str">
        <f>SUBSTITUTE([5]签字版本!C144,MID([5]签字版本!C144,7,8),"********")</f>
        <v>352627********1138</v>
      </c>
      <c r="D144" s="25" t="str">
        <f>SUBSTITUTE([5]签字版本!D144,MID([5]签字版本!D144,4,4),"****")</f>
        <v>182****6152</v>
      </c>
      <c r="E144" s="24" t="str">
        <f>[5]签字版本!E144</f>
        <v>塘前</v>
      </c>
      <c r="F144" s="26">
        <f>[5]签字版本!F144</f>
        <v>2.88</v>
      </c>
      <c r="G144" s="26">
        <f t="shared" si="4"/>
        <v>2.88</v>
      </c>
      <c r="H144" s="26">
        <f t="shared" si="5"/>
        <v>86.4</v>
      </c>
      <c r="I144" s="26">
        <f>[5]签字版本!J144</f>
        <v>17.28</v>
      </c>
      <c r="J144" s="25" t="str">
        <f>SUBSTITUTE([5]签字版本!K144,MID([5]签字版本!K144,9,7),"*******")</f>
        <v>90908240*******0026574</v>
      </c>
      <c r="K144" s="24" t="str">
        <f>[5]签字版本!L144</f>
        <v>连城县农村信用联社塘前信用社</v>
      </c>
    </row>
    <row r="145" spans="1:11">
      <c r="A145" s="24" t="str">
        <f>[5]签字版本!A145</f>
        <v>139</v>
      </c>
      <c r="B145" s="24" t="str">
        <f>[5]签字版本!B145</f>
        <v>张立兴</v>
      </c>
      <c r="C145" s="24" t="str">
        <f>SUBSTITUTE([5]签字版本!C145,MID([5]签字版本!C145,7,8),"********")</f>
        <v>352627********1154</v>
      </c>
      <c r="D145" s="25" t="str">
        <f>SUBSTITUTE([5]签字版本!D145,MID([5]签字版本!D145,4,4),"****")</f>
        <v>138****8935</v>
      </c>
      <c r="E145" s="24" t="str">
        <f>[5]签字版本!E145</f>
        <v>塘前</v>
      </c>
      <c r="F145" s="26">
        <f>[5]签字版本!F145</f>
        <v>4.05</v>
      </c>
      <c r="G145" s="26">
        <f t="shared" si="4"/>
        <v>4.05</v>
      </c>
      <c r="H145" s="26">
        <f t="shared" si="5"/>
        <v>121.5</v>
      </c>
      <c r="I145" s="26">
        <f>[5]签字版本!J145</f>
        <v>24.3</v>
      </c>
      <c r="J145" s="25" t="str">
        <f>SUBSTITUTE([5]签字版本!K145,MID([5]签字版本!K145,9,7),"*******")</f>
        <v>62218405*******5509</v>
      </c>
      <c r="K145" s="24" t="str">
        <f>[5]签字版本!L145</f>
        <v>连城县农村信用联社塘前信用社</v>
      </c>
    </row>
    <row r="146" spans="1:11">
      <c r="A146" s="24" t="str">
        <f>[5]签字版本!A146</f>
        <v>140</v>
      </c>
      <c r="B146" s="24" t="str">
        <f>[5]签字版本!B146</f>
        <v>张啟强</v>
      </c>
      <c r="C146" s="24" t="str">
        <f>SUBSTITUTE([5]签字版本!C146,MID([5]签字版本!C146,7,8),"********")</f>
        <v>352627********1139</v>
      </c>
      <c r="D146" s="25" t="str">
        <f>SUBSTITUTE([5]签字版本!D146,MID([5]签字版本!D146,4,4),"****")</f>
        <v>159****9089</v>
      </c>
      <c r="E146" s="24" t="str">
        <f>[5]签字版本!E146</f>
        <v>塘前</v>
      </c>
      <c r="F146" s="26">
        <f>[5]签字版本!F146</f>
        <v>2.88</v>
      </c>
      <c r="G146" s="26">
        <f t="shared" si="4"/>
        <v>2.88</v>
      </c>
      <c r="H146" s="26">
        <f t="shared" si="5"/>
        <v>86.4</v>
      </c>
      <c r="I146" s="26">
        <f>[5]签字版本!J146</f>
        <v>17.28</v>
      </c>
      <c r="J146" s="25" t="str">
        <f>SUBSTITUTE([5]签字版本!K146,MID([5]签字版本!K146,9,7),"*******")</f>
        <v>62218405*******5632</v>
      </c>
      <c r="K146" s="24" t="str">
        <f>[5]签字版本!L146</f>
        <v>连城县农村信用联社塘前信用社</v>
      </c>
    </row>
    <row r="147" spans="1:11">
      <c r="A147" s="24" t="str">
        <f>[5]签字版本!A147</f>
        <v>141</v>
      </c>
      <c r="B147" s="24" t="str">
        <f>[5]签字版本!B147</f>
        <v>张龙辉</v>
      </c>
      <c r="C147" s="24" t="str">
        <f>SUBSTITUTE([5]签字版本!C147,MID([5]签字版本!C147,7,8),"********")</f>
        <v>350825********1113</v>
      </c>
      <c r="D147" s="25" t="str">
        <f>SUBSTITUTE([5]签字版本!D147,MID([5]签字版本!D147,4,4),"****")</f>
        <v>135****0611</v>
      </c>
      <c r="E147" s="24" t="str">
        <f>[5]签字版本!E147</f>
        <v>塘前</v>
      </c>
      <c r="F147" s="26">
        <f>[5]签字版本!F147</f>
        <v>1.89</v>
      </c>
      <c r="G147" s="26">
        <f t="shared" si="4"/>
        <v>1.89</v>
      </c>
      <c r="H147" s="26">
        <f t="shared" si="5"/>
        <v>56.7</v>
      </c>
      <c r="I147" s="26">
        <f>[5]签字版本!J147</f>
        <v>11.34</v>
      </c>
      <c r="J147" s="25" t="str">
        <f>SUBSTITUTE([5]签字版本!K147,MID([5]签字版本!K147,9,7),"*******")</f>
        <v>62218405*******5988</v>
      </c>
      <c r="K147" s="24" t="str">
        <f>[5]签字版本!L147</f>
        <v>连城县农村信用联社塘前信用社</v>
      </c>
    </row>
    <row r="148" spans="1:11">
      <c r="A148" s="24" t="str">
        <f>[5]签字版本!A148</f>
        <v>142</v>
      </c>
      <c r="B148" s="24" t="str">
        <f>[5]签字版本!B148</f>
        <v>张啟香</v>
      </c>
      <c r="C148" s="24" t="str">
        <f>SUBSTITUTE([5]签字版本!C148,MID([5]签字版本!C148,7,8),"********")</f>
        <v>352627********112X</v>
      </c>
      <c r="D148" s="25" t="str">
        <f>SUBSTITUTE([5]签字版本!D148,MID([5]签字版本!D148,4,4),"****")</f>
        <v>199****4648</v>
      </c>
      <c r="E148" s="24" t="str">
        <f>[5]签字版本!E148</f>
        <v>塘前</v>
      </c>
      <c r="F148" s="26">
        <f>[5]签字版本!F148</f>
        <v>0.99</v>
      </c>
      <c r="G148" s="26">
        <f t="shared" si="4"/>
        <v>0.99</v>
      </c>
      <c r="H148" s="26">
        <f t="shared" si="5"/>
        <v>29.7</v>
      </c>
      <c r="I148" s="26">
        <f>[5]签字版本!J148</f>
        <v>5.94</v>
      </c>
      <c r="J148" s="25" t="str">
        <f>SUBSTITUTE([5]签字版本!K148,MID([5]签字版本!K148,9,7),"*******")</f>
        <v>62303625*******2591</v>
      </c>
      <c r="K148" s="24" t="str">
        <f>[5]签字版本!L148</f>
        <v>连城县农村信用联社塘前信用社</v>
      </c>
    </row>
    <row r="149" spans="1:11">
      <c r="A149" s="24" t="str">
        <f>[5]签字版本!A149</f>
        <v>143</v>
      </c>
      <c r="B149" s="24" t="str">
        <f>[5]签字版本!B149</f>
        <v>张志萍</v>
      </c>
      <c r="C149" s="24" t="str">
        <f>SUBSTITUTE([5]签字版本!C149,MID([5]签字版本!C149,7,8),"********")</f>
        <v>352627********1153</v>
      </c>
      <c r="D149" s="25" t="str">
        <f>SUBSTITUTE([5]签字版本!D149,MID([5]签字版本!D149,4,4),"****")</f>
        <v>189****5317</v>
      </c>
      <c r="E149" s="24" t="str">
        <f>[5]签字版本!E149</f>
        <v>塘前</v>
      </c>
      <c r="F149" s="26">
        <f>[5]签字版本!F149</f>
        <v>6.84</v>
      </c>
      <c r="G149" s="26">
        <f t="shared" si="4"/>
        <v>6.84</v>
      </c>
      <c r="H149" s="26">
        <f t="shared" si="5"/>
        <v>205.2</v>
      </c>
      <c r="I149" s="26">
        <f>[5]签字版本!J149</f>
        <v>41.04</v>
      </c>
      <c r="J149" s="25" t="str">
        <f>SUBSTITUTE([5]签字版本!K149,MID([5]签字版本!K149,9,7),"*******")</f>
        <v>62303615*******8037</v>
      </c>
      <c r="K149" s="24" t="str">
        <f>[5]签字版本!L149</f>
        <v>连城县农村信用联社塘前信用社</v>
      </c>
    </row>
    <row r="150" spans="1:11">
      <c r="A150" s="24" t="str">
        <f>[5]签字版本!A150</f>
        <v>144</v>
      </c>
      <c r="B150" s="24" t="str">
        <f>[5]签字版本!B150</f>
        <v>张裕高</v>
      </c>
      <c r="C150" s="24" t="str">
        <f>SUBSTITUTE([5]签字版本!C150,MID([5]签字版本!C150,7,8),"********")</f>
        <v>352627********1111</v>
      </c>
      <c r="D150" s="25" t="str">
        <f>SUBSTITUTE([5]签字版本!D150,MID([5]签字版本!D150,4,4),"****")</f>
        <v>133****9971</v>
      </c>
      <c r="E150" s="24" t="str">
        <f>[5]签字版本!E150</f>
        <v>塘前</v>
      </c>
      <c r="F150" s="26">
        <f>[5]签字版本!F150</f>
        <v>3.42</v>
      </c>
      <c r="G150" s="26">
        <f t="shared" si="4"/>
        <v>3.42</v>
      </c>
      <c r="H150" s="26">
        <f t="shared" si="5"/>
        <v>102.6</v>
      </c>
      <c r="I150" s="26">
        <f>[5]签字版本!J150</f>
        <v>20.52</v>
      </c>
      <c r="J150" s="25" t="str">
        <f>SUBSTITUTE([5]签字版本!K150,MID([5]签字版本!K150,9,7),"*******")</f>
        <v>62218405*******6218</v>
      </c>
      <c r="K150" s="24" t="str">
        <f>[5]签字版本!L150</f>
        <v>连城县农村信用联社塘前信用社</v>
      </c>
    </row>
    <row r="151" spans="1:11">
      <c r="A151" s="24" t="str">
        <f>[5]签字版本!A151</f>
        <v>145</v>
      </c>
      <c r="B151" s="24" t="str">
        <f>[5]签字版本!B151</f>
        <v>张裕芳</v>
      </c>
      <c r="C151" s="24" t="str">
        <f>SUBSTITUTE([5]签字版本!C151,MID([5]签字版本!C151,7,8),"********")</f>
        <v>352627********1110</v>
      </c>
      <c r="D151" s="25" t="str">
        <f>SUBSTITUTE([5]签字版本!D151,MID([5]签字版本!D151,4,4),"****")</f>
        <v>158****4526</v>
      </c>
      <c r="E151" s="24" t="str">
        <f>[5]签字版本!E151</f>
        <v>塘前</v>
      </c>
      <c r="F151" s="26">
        <f>[5]签字版本!F151</f>
        <v>3.42</v>
      </c>
      <c r="G151" s="26">
        <f t="shared" si="4"/>
        <v>3.42</v>
      </c>
      <c r="H151" s="26">
        <f t="shared" si="5"/>
        <v>102.6</v>
      </c>
      <c r="I151" s="26">
        <f>[5]签字版本!J151</f>
        <v>20.52</v>
      </c>
      <c r="J151" s="25" t="str">
        <f>SUBSTITUTE([5]签字版本!K151,MID([5]签字版本!K151,9,7),"*******")</f>
        <v>62218405*******6374</v>
      </c>
      <c r="K151" s="24" t="str">
        <f>[5]签字版本!L151</f>
        <v>连城县农村信用联社塘前信用社</v>
      </c>
    </row>
    <row r="152" spans="1:11">
      <c r="A152" s="24" t="str">
        <f>[5]签字版本!A152</f>
        <v>146</v>
      </c>
      <c r="B152" s="24" t="str">
        <f>[5]签字版本!B152</f>
        <v>张兆芳</v>
      </c>
      <c r="C152" s="24" t="str">
        <f>SUBSTITUTE([5]签字版本!C152,MID([5]签字版本!C152,7,8),"********")</f>
        <v>352627********1116</v>
      </c>
      <c r="D152" s="25" t="str">
        <f>SUBSTITUTE([5]签字版本!D152,MID([5]签字版本!D152,4,4),"****")</f>
        <v>136****3554</v>
      </c>
      <c r="E152" s="24" t="str">
        <f>[5]签字版本!E152</f>
        <v>塘前</v>
      </c>
      <c r="F152" s="26">
        <f>[5]签字版本!F152</f>
        <v>3.42</v>
      </c>
      <c r="G152" s="26">
        <f t="shared" si="4"/>
        <v>3.42</v>
      </c>
      <c r="H152" s="26">
        <f t="shared" si="5"/>
        <v>102.6</v>
      </c>
      <c r="I152" s="26">
        <f>[5]签字版本!J152</f>
        <v>20.52</v>
      </c>
      <c r="J152" s="25" t="str">
        <f>SUBSTITUTE([5]签字版本!K152,MID([5]签字版本!K152,9,7),"*******")</f>
        <v>62218405*******1440</v>
      </c>
      <c r="K152" s="24" t="str">
        <f>[5]签字版本!L152</f>
        <v>连城县农村信用联社塘前信用社</v>
      </c>
    </row>
    <row r="153" spans="1:11">
      <c r="A153" s="24" t="str">
        <f>[5]签字版本!A153</f>
        <v>147</v>
      </c>
      <c r="B153" s="24" t="str">
        <f>[5]签字版本!B153</f>
        <v>张建光</v>
      </c>
      <c r="C153" s="24" t="str">
        <f>SUBSTITUTE([5]签字版本!C153,MID([5]签字版本!C153,7,8),"********")</f>
        <v>352627********1115</v>
      </c>
      <c r="D153" s="25" t="str">
        <f>SUBSTITUTE([5]签字版本!D153,MID([5]签字版本!D153,4,4),"****")</f>
        <v>187****6724</v>
      </c>
      <c r="E153" s="24" t="str">
        <f>[5]签字版本!E153</f>
        <v>塘前</v>
      </c>
      <c r="F153" s="26">
        <f>[5]签字版本!F153</f>
        <v>3.42</v>
      </c>
      <c r="G153" s="26">
        <f t="shared" si="4"/>
        <v>3.42</v>
      </c>
      <c r="H153" s="26">
        <f t="shared" si="5"/>
        <v>102.6</v>
      </c>
      <c r="I153" s="26">
        <f>[5]签字版本!J153</f>
        <v>20.52</v>
      </c>
      <c r="J153" s="25" t="str">
        <f>SUBSTITUTE([5]签字版本!K153,MID([5]签字版本!K153,9,7),"*******")</f>
        <v>90908240*******0024068</v>
      </c>
      <c r="K153" s="24" t="str">
        <f>[5]签字版本!L153</f>
        <v>连城县农村信用联社塘前信用社</v>
      </c>
    </row>
    <row r="154" spans="1:11">
      <c r="A154" s="24" t="str">
        <f>[5]签字版本!A154</f>
        <v>148</v>
      </c>
      <c r="B154" s="24" t="str">
        <f>[5]签字版本!B154</f>
        <v>张佛仁</v>
      </c>
      <c r="C154" s="24" t="str">
        <f>SUBSTITUTE([5]签字版本!C154,MID([5]签字版本!C154,7,8),"********")</f>
        <v>352627********1111</v>
      </c>
      <c r="D154" s="25" t="str">
        <f>SUBSTITUTE([5]签字版本!D154,MID([5]签字版本!D154,4,4),"****")</f>
        <v>135****2435</v>
      </c>
      <c r="E154" s="24" t="str">
        <f>[5]签字版本!E154</f>
        <v>塘前</v>
      </c>
      <c r="F154" s="26">
        <f>[5]签字版本!F154</f>
        <v>8.01</v>
      </c>
      <c r="G154" s="26">
        <f t="shared" si="4"/>
        <v>8.01</v>
      </c>
      <c r="H154" s="26">
        <f t="shared" si="5"/>
        <v>240.3</v>
      </c>
      <c r="I154" s="26">
        <f>[5]签字版本!J154</f>
        <v>48.06</v>
      </c>
      <c r="J154" s="25" t="str">
        <f>SUBSTITUTE([5]签字版本!K154,MID([5]签字版本!K154,9,7),"*******")</f>
        <v>90908240*******0035546</v>
      </c>
      <c r="K154" s="24" t="str">
        <f>[5]签字版本!L154</f>
        <v>连城县农村信用联社塘前信用社</v>
      </c>
    </row>
    <row r="155" spans="1:11">
      <c r="A155" s="24" t="str">
        <f>[5]签字版本!A155</f>
        <v>149</v>
      </c>
      <c r="B155" s="24" t="str">
        <f>[5]签字版本!B155</f>
        <v>张小林</v>
      </c>
      <c r="C155" s="24" t="str">
        <f>SUBSTITUTE([5]签字版本!C155,MID([5]签字版本!C155,7,8),"********")</f>
        <v>352627********1157</v>
      </c>
      <c r="D155" s="25" t="str">
        <f>SUBSTITUTE([5]签字版本!D155,MID([5]签字版本!D155,4,4),"****")</f>
        <v>188****0615</v>
      </c>
      <c r="E155" s="24" t="str">
        <f>[5]签字版本!E155</f>
        <v>塘前</v>
      </c>
      <c r="F155" s="26">
        <f>[5]签字版本!F155</f>
        <v>3.42</v>
      </c>
      <c r="G155" s="26">
        <f t="shared" si="4"/>
        <v>3.42</v>
      </c>
      <c r="H155" s="26">
        <f t="shared" si="5"/>
        <v>102.6</v>
      </c>
      <c r="I155" s="26">
        <f>[5]签字版本!J155</f>
        <v>20.52</v>
      </c>
      <c r="J155" s="25" t="str">
        <f>SUBSTITUTE([5]签字版本!K155,MID([5]签字版本!K155,9,7),"*******")</f>
        <v>62218405*******2417</v>
      </c>
      <c r="K155" s="24" t="str">
        <f>[5]签字版本!L155</f>
        <v>连城县农村信用联社塘前信用社</v>
      </c>
    </row>
    <row r="156" spans="1:11">
      <c r="A156" s="24" t="str">
        <f>[5]签字版本!A156</f>
        <v>150</v>
      </c>
      <c r="B156" s="24" t="str">
        <f>[5]签字版本!B156</f>
        <v>张永兴</v>
      </c>
      <c r="C156" s="24" t="str">
        <f>SUBSTITUTE([5]签字版本!C156,MID([5]签字版本!C156,7,8),"********")</f>
        <v>352627********1117</v>
      </c>
      <c r="D156" s="25" t="str">
        <f>SUBSTITUTE([5]签字版本!D156,MID([5]签字版本!D156,4,4),"****")</f>
        <v>151****0710</v>
      </c>
      <c r="E156" s="24" t="str">
        <f>[5]签字版本!E156</f>
        <v>塘前</v>
      </c>
      <c r="F156" s="26">
        <f>[5]签字版本!F156</f>
        <v>10.26</v>
      </c>
      <c r="G156" s="26">
        <f t="shared" si="4"/>
        <v>10.26</v>
      </c>
      <c r="H156" s="26">
        <f t="shared" si="5"/>
        <v>307.8</v>
      </c>
      <c r="I156" s="26">
        <f>[5]签字版本!J156</f>
        <v>61.56</v>
      </c>
      <c r="J156" s="25" t="str">
        <f>SUBSTITUTE([5]签字版本!K156,MID([5]签字版本!K156,9,7),"*******")</f>
        <v>62218405*******6366</v>
      </c>
      <c r="K156" s="24" t="str">
        <f>[5]签字版本!L156</f>
        <v>连城县农村信用联社塘前信用社</v>
      </c>
    </row>
    <row r="157" spans="1:11">
      <c r="A157" s="24" t="str">
        <f>[5]签字版本!A157</f>
        <v>151</v>
      </c>
      <c r="B157" s="24" t="str">
        <f>[5]签字版本!B157</f>
        <v>张英明</v>
      </c>
      <c r="C157" s="24" t="str">
        <f>SUBSTITUTE([5]签字版本!C157,MID([5]签字版本!C157,7,8),"********")</f>
        <v>352627********1112</v>
      </c>
      <c r="D157" s="25" t="str">
        <f>SUBSTITUTE([5]签字版本!D157,MID([5]签字版本!D157,4,4),"****")</f>
        <v>152****9845</v>
      </c>
      <c r="E157" s="24" t="str">
        <f>[5]签字版本!E157</f>
        <v>塘前</v>
      </c>
      <c r="F157" s="26">
        <f>[5]签字版本!F157</f>
        <v>6.84</v>
      </c>
      <c r="G157" s="26">
        <f t="shared" si="4"/>
        <v>6.84</v>
      </c>
      <c r="H157" s="26">
        <f t="shared" si="5"/>
        <v>205.2</v>
      </c>
      <c r="I157" s="26">
        <f>[5]签字版本!J157</f>
        <v>41.04</v>
      </c>
      <c r="J157" s="25" t="str">
        <f>SUBSTITUTE([5]签字版本!K157,MID([5]签字版本!K157,9,7),"*******")</f>
        <v>62218405*******1465</v>
      </c>
      <c r="K157" s="24" t="str">
        <f>[5]签字版本!L157</f>
        <v>连城县农村信用联社塘前信用社</v>
      </c>
    </row>
    <row r="158" spans="1:11">
      <c r="A158" s="24" t="str">
        <f>[5]签字版本!A158</f>
        <v>152</v>
      </c>
      <c r="B158" s="24" t="str">
        <f>[5]签字版本!B158</f>
        <v>张松树</v>
      </c>
      <c r="C158" s="24" t="str">
        <f>SUBSTITUTE([5]签字版本!C158,MID([5]签字版本!C158,7,8),"********")</f>
        <v>352627********1118</v>
      </c>
      <c r="D158" s="25" t="str">
        <f>SUBSTITUTE([5]签字版本!D158,MID([5]签字版本!D158,4,4),"****")</f>
        <v>188****2542</v>
      </c>
      <c r="E158" s="24" t="str">
        <f>[5]签字版本!E158</f>
        <v>塘前</v>
      </c>
      <c r="F158" s="26">
        <f>[5]签字版本!F158</f>
        <v>7.83</v>
      </c>
      <c r="G158" s="26">
        <f t="shared" si="4"/>
        <v>7.83</v>
      </c>
      <c r="H158" s="26">
        <f t="shared" si="5"/>
        <v>234.9</v>
      </c>
      <c r="I158" s="26">
        <f>[5]签字版本!J158</f>
        <v>46.98</v>
      </c>
      <c r="J158" s="25" t="str">
        <f>SUBSTITUTE([5]签字版本!K158,MID([5]签字版本!K158,9,7),"*******")</f>
        <v>62218405*******1416</v>
      </c>
      <c r="K158" s="24" t="str">
        <f>[5]签字版本!L158</f>
        <v>连城县农村信用联社塘前信用社</v>
      </c>
    </row>
    <row r="159" spans="1:11">
      <c r="A159" s="24" t="str">
        <f>[5]签字版本!A159</f>
        <v>153</v>
      </c>
      <c r="B159" s="24" t="str">
        <f>[5]签字版本!B159</f>
        <v>黄招妹</v>
      </c>
      <c r="C159" s="24" t="str">
        <f>SUBSTITUTE([5]签字版本!C159,MID([5]签字版本!C159,7,8),"********")</f>
        <v>352627********1122</v>
      </c>
      <c r="D159" s="25" t="str">
        <f>SUBSTITUTE([5]签字版本!D159,MID([5]签字版本!D159,4,4),"****")</f>
        <v>181****8186</v>
      </c>
      <c r="E159" s="24" t="str">
        <f>[5]签字版本!E159</f>
        <v>塘前</v>
      </c>
      <c r="F159" s="26">
        <f>[5]签字版本!F159</f>
        <v>3.42</v>
      </c>
      <c r="G159" s="26">
        <f t="shared" si="4"/>
        <v>3.42</v>
      </c>
      <c r="H159" s="26">
        <f t="shared" si="5"/>
        <v>102.6</v>
      </c>
      <c r="I159" s="26">
        <f>[5]签字版本!J159</f>
        <v>20.52</v>
      </c>
      <c r="J159" s="25" t="str">
        <f>SUBSTITUTE([5]签字版本!K159,MID([5]签字版本!K159,9,7),"*******")</f>
        <v>62218405*******6465</v>
      </c>
      <c r="K159" s="24" t="str">
        <f>[5]签字版本!L159</f>
        <v>连城县农村信用联社塘前信用社</v>
      </c>
    </row>
    <row r="160" spans="1:11">
      <c r="A160" s="24" t="str">
        <f>[5]签字版本!A160</f>
        <v>154</v>
      </c>
      <c r="B160" s="24" t="str">
        <f>[5]签字版本!B160</f>
        <v>张立茂</v>
      </c>
      <c r="C160" s="24" t="str">
        <f>SUBSTITUTE([5]签字版本!C160,MID([5]签字版本!C160,7,8),"********")</f>
        <v>352627********1119</v>
      </c>
      <c r="D160" s="25" t="str">
        <f>SUBSTITUTE([5]签字版本!D160,MID([5]签字版本!D160,4,4),"****")</f>
        <v>150****0715</v>
      </c>
      <c r="E160" s="24" t="str">
        <f>[5]签字版本!E160</f>
        <v>塘前</v>
      </c>
      <c r="F160" s="26">
        <f>[5]签字版本!F160</f>
        <v>9.18</v>
      </c>
      <c r="G160" s="26">
        <f t="shared" si="4"/>
        <v>9.18</v>
      </c>
      <c r="H160" s="26">
        <f t="shared" si="5"/>
        <v>275.4</v>
      </c>
      <c r="I160" s="26">
        <f>[5]签字版本!J160</f>
        <v>55.08</v>
      </c>
      <c r="J160" s="25" t="str">
        <f>SUBSTITUTE([5]签字版本!K160,MID([5]签字版本!K160,9,7),"*******")</f>
        <v>62218405*******6556</v>
      </c>
      <c r="K160" s="24" t="str">
        <f>[5]签字版本!L160</f>
        <v>连城县农村信用联社塘前信用社</v>
      </c>
    </row>
    <row r="161" spans="1:11">
      <c r="A161" s="24" t="str">
        <f>[5]签字版本!A161</f>
        <v>155</v>
      </c>
      <c r="B161" s="24" t="str">
        <f>[5]签字版本!B161</f>
        <v>周住霖</v>
      </c>
      <c r="C161" s="24" t="str">
        <f>SUBSTITUTE([5]签字版本!C161,MID([5]签字版本!C161,7,8),"********")</f>
        <v>352627********1135</v>
      </c>
      <c r="D161" s="25" t="str">
        <f>SUBSTITUTE([5]签字版本!D161,MID([5]签字版本!D161,4,4),"****")</f>
        <v>139****8221</v>
      </c>
      <c r="E161" s="24" t="str">
        <f>[5]签字版本!E161</f>
        <v>塘前</v>
      </c>
      <c r="F161" s="26">
        <f>[5]签字版本!F161</f>
        <v>6.84</v>
      </c>
      <c r="G161" s="26">
        <f t="shared" si="4"/>
        <v>6.84</v>
      </c>
      <c r="H161" s="26">
        <f t="shared" si="5"/>
        <v>205.2</v>
      </c>
      <c r="I161" s="26">
        <f>[5]签字版本!J161</f>
        <v>41.04</v>
      </c>
      <c r="J161" s="25" t="str">
        <f>SUBSTITUTE([5]签字版本!K161,MID([5]签字版本!K161,9,7),"*******")</f>
        <v>62218405*******6317</v>
      </c>
      <c r="K161" s="24" t="str">
        <f>[5]签字版本!L161</f>
        <v>连城县农村信用联社塘前信用社</v>
      </c>
    </row>
    <row r="162" spans="1:11">
      <c r="A162" s="24" t="str">
        <f>[5]签字版本!A162</f>
        <v>156</v>
      </c>
      <c r="B162" s="24" t="str">
        <f>[5]签字版本!B162</f>
        <v>张建基</v>
      </c>
      <c r="C162" s="24" t="str">
        <f>SUBSTITUTE([5]签字版本!C162,MID([5]签字版本!C162,7,8),"********")</f>
        <v>352627********1116</v>
      </c>
      <c r="D162" s="25" t="str">
        <f>SUBSTITUTE([5]签字版本!D162,MID([5]签字版本!D162,4,4),"****")</f>
        <v>159****2535</v>
      </c>
      <c r="E162" s="24" t="str">
        <f>[5]签字版本!E162</f>
        <v>塘前</v>
      </c>
      <c r="F162" s="26">
        <f>[5]签字版本!F162</f>
        <v>12.15</v>
      </c>
      <c r="G162" s="26">
        <f t="shared" si="4"/>
        <v>12.15</v>
      </c>
      <c r="H162" s="26">
        <f t="shared" si="5"/>
        <v>364.5</v>
      </c>
      <c r="I162" s="26">
        <f>[5]签字版本!J162</f>
        <v>72.9</v>
      </c>
      <c r="J162" s="25" t="str">
        <f>SUBSTITUTE([5]签字版本!K162,MID([5]签字版本!K162,9,7),"*******")</f>
        <v>62218405*******6341</v>
      </c>
      <c r="K162" s="24" t="str">
        <f>[5]签字版本!L162</f>
        <v>连城县农村信用联社塘前信用社</v>
      </c>
    </row>
    <row r="163" spans="1:11">
      <c r="A163" s="24" t="str">
        <f>[5]签字版本!A163</f>
        <v>157</v>
      </c>
      <c r="B163" s="24" t="str">
        <f>[5]签字版本!B163</f>
        <v>张裕斌</v>
      </c>
      <c r="C163" s="24" t="str">
        <f>SUBSTITUTE([5]签字版本!C163,MID([5]签字版本!C163,7,8),"********")</f>
        <v>352627********1119</v>
      </c>
      <c r="D163" s="25" t="str">
        <f>SUBSTITUTE([5]签字版本!D163,MID([5]签字版本!D163,4,4),"****")</f>
        <v>139****5934</v>
      </c>
      <c r="E163" s="24" t="str">
        <f>[5]签字版本!E163</f>
        <v>塘前</v>
      </c>
      <c r="F163" s="26">
        <f>[5]签字版本!F163</f>
        <v>6.84</v>
      </c>
      <c r="G163" s="26">
        <f t="shared" si="4"/>
        <v>6.84</v>
      </c>
      <c r="H163" s="26">
        <f t="shared" si="5"/>
        <v>205.2</v>
      </c>
      <c r="I163" s="26">
        <f>[5]签字版本!J163</f>
        <v>41.04</v>
      </c>
      <c r="J163" s="25" t="str">
        <f>SUBSTITUTE([5]签字版本!K163,MID([5]签字版本!K163,9,7),"*******")</f>
        <v>62218405*******6200</v>
      </c>
      <c r="K163" s="24" t="str">
        <f>[5]签字版本!L163</f>
        <v>连城县农村信用联社塘前信用社</v>
      </c>
    </row>
    <row r="164" spans="1:11">
      <c r="A164" s="24" t="str">
        <f>[5]签字版本!A164</f>
        <v>158</v>
      </c>
      <c r="B164" s="24" t="str">
        <f>[5]签字版本!B164</f>
        <v>张小燕</v>
      </c>
      <c r="C164" s="24" t="str">
        <f>SUBSTITUTE([5]签字版本!C164,MID([5]签字版本!C164,7,8),"********")</f>
        <v>352627********112X</v>
      </c>
      <c r="D164" s="25" t="str">
        <f>SUBSTITUTE([5]签字版本!D164,MID([5]签字版本!D164,4,4),"****")</f>
        <v>181****1215</v>
      </c>
      <c r="E164" s="24" t="str">
        <f>[5]签字版本!E164</f>
        <v>塘前</v>
      </c>
      <c r="F164" s="26">
        <f>[5]签字版本!F164</f>
        <v>6.84</v>
      </c>
      <c r="G164" s="26">
        <f t="shared" si="4"/>
        <v>6.84</v>
      </c>
      <c r="H164" s="26">
        <f t="shared" si="5"/>
        <v>205.2</v>
      </c>
      <c r="I164" s="26">
        <f>[5]签字版本!J164</f>
        <v>41.04</v>
      </c>
      <c r="J164" s="25" t="str">
        <f>SUBSTITUTE([5]签字版本!K164,MID([5]签字版本!K164,9,7),"*******")</f>
        <v>62218405*******6283</v>
      </c>
      <c r="K164" s="24" t="str">
        <f>[5]签字版本!L164</f>
        <v>连城县农村信用联社塘前信用社</v>
      </c>
    </row>
    <row r="165" spans="1:11">
      <c r="A165" s="24" t="str">
        <f>[5]签字版本!A165</f>
        <v>159</v>
      </c>
      <c r="B165" s="24" t="str">
        <f>[5]签字版本!B165</f>
        <v>张良兴</v>
      </c>
      <c r="C165" s="24" t="str">
        <f>SUBSTITUTE([5]签字版本!C165,MID([5]签字版本!C165,7,8),"********")</f>
        <v>352627********1112</v>
      </c>
      <c r="D165" s="25" t="str">
        <f>SUBSTITUTE([5]签字版本!D165,MID([5]签字版本!D165,4,4),"****")</f>
        <v>150****4665</v>
      </c>
      <c r="E165" s="24" t="str">
        <f>[5]签字版本!E165</f>
        <v>塘前</v>
      </c>
      <c r="F165" s="26">
        <f>[5]签字版本!F165</f>
        <v>6.84</v>
      </c>
      <c r="G165" s="26">
        <f t="shared" si="4"/>
        <v>6.84</v>
      </c>
      <c r="H165" s="26">
        <f t="shared" si="5"/>
        <v>205.2</v>
      </c>
      <c r="I165" s="26">
        <f>[5]签字版本!J165</f>
        <v>41.04</v>
      </c>
      <c r="J165" s="25" t="str">
        <f>SUBSTITUTE([5]签字版本!K165,MID([5]签字版本!K165,9,7),"*******")</f>
        <v>62218405*******6358</v>
      </c>
      <c r="K165" s="24" t="str">
        <f>[5]签字版本!L165</f>
        <v>连城县农村信用联社塘前信用社</v>
      </c>
    </row>
    <row r="166" spans="1:11">
      <c r="A166" s="24" t="str">
        <f>[5]签字版本!A166</f>
        <v>160</v>
      </c>
      <c r="B166" s="24" t="str">
        <f>[5]签字版本!B166</f>
        <v>张建华</v>
      </c>
      <c r="C166" s="24" t="str">
        <f>SUBSTITUTE([5]签字版本!C166,MID([5]签字版本!C166,7,8),"********")</f>
        <v>352627********1118</v>
      </c>
      <c r="D166" s="25" t="str">
        <f>SUBSTITUTE([5]签字版本!D166,MID([5]签字版本!D166,4,4),"****")</f>
        <v>150****0219</v>
      </c>
      <c r="E166" s="24" t="str">
        <f>[5]签字版本!E166</f>
        <v>塘前</v>
      </c>
      <c r="F166" s="26">
        <f>[5]签字版本!F166</f>
        <v>6.84</v>
      </c>
      <c r="G166" s="26">
        <f t="shared" si="4"/>
        <v>6.84</v>
      </c>
      <c r="H166" s="26">
        <f t="shared" si="5"/>
        <v>205.2</v>
      </c>
      <c r="I166" s="26">
        <f>[5]签字版本!J166</f>
        <v>41.04</v>
      </c>
      <c r="J166" s="25" t="str">
        <f>SUBSTITUTE([5]签字版本!K166,MID([5]签字版本!K166,9,7),"*******")</f>
        <v>62218405*******6242</v>
      </c>
      <c r="K166" s="24" t="str">
        <f>[5]签字版本!L166</f>
        <v>连城县农村信用联社塘前信用社</v>
      </c>
    </row>
    <row r="167" spans="1:11">
      <c r="A167" s="24" t="str">
        <f>[5]签字版本!A167</f>
        <v>161</v>
      </c>
      <c r="B167" s="24" t="str">
        <f>[5]签字版本!B167</f>
        <v>张建勋</v>
      </c>
      <c r="C167" s="24" t="str">
        <f>SUBSTITUTE([5]签字版本!C167,MID([5]签字版本!C167,7,8),"********")</f>
        <v>352627********1115</v>
      </c>
      <c r="D167" s="25" t="str">
        <f>SUBSTITUTE([5]签字版本!D167,MID([5]签字版本!D167,4,4),"****")</f>
        <v>158****4298</v>
      </c>
      <c r="E167" s="24" t="str">
        <f>[5]签字版本!E167</f>
        <v>塘前</v>
      </c>
      <c r="F167" s="26">
        <f>[5]签字版本!F167</f>
        <v>3.42</v>
      </c>
      <c r="G167" s="26">
        <f t="shared" si="4"/>
        <v>3.42</v>
      </c>
      <c r="H167" s="26">
        <f t="shared" si="5"/>
        <v>102.6</v>
      </c>
      <c r="I167" s="26">
        <f>[5]签字版本!J167</f>
        <v>20.52</v>
      </c>
      <c r="J167" s="25" t="str">
        <f>SUBSTITUTE([5]签字版本!K167,MID([5]签字版本!K167,9,7),"*******")</f>
        <v>62218405*******6275</v>
      </c>
      <c r="K167" s="24" t="str">
        <f>[5]签字版本!L167</f>
        <v>连城县农村信用联社塘前信用社</v>
      </c>
    </row>
    <row r="168" spans="1:11">
      <c r="A168" s="24" t="str">
        <f>[5]签字版本!A168</f>
        <v>162</v>
      </c>
      <c r="B168" s="24" t="str">
        <f>[5]签字版本!B168</f>
        <v>张兆全</v>
      </c>
      <c r="C168" s="24" t="str">
        <f>SUBSTITUTE([5]签字版本!C168,MID([5]签字版本!C168,7,8),"********")</f>
        <v>352627********1118</v>
      </c>
      <c r="D168" s="25" t="str">
        <f>SUBSTITUTE([5]签字版本!D168,MID([5]签字版本!D168,4,4),"****")</f>
        <v>159****5948</v>
      </c>
      <c r="E168" s="24" t="str">
        <f>[5]签字版本!E168</f>
        <v>塘前</v>
      </c>
      <c r="F168" s="26">
        <f>[5]签字版本!F168</f>
        <v>4.59</v>
      </c>
      <c r="G168" s="26">
        <f t="shared" si="4"/>
        <v>4.59</v>
      </c>
      <c r="H168" s="26">
        <f t="shared" si="5"/>
        <v>137.7</v>
      </c>
      <c r="I168" s="26">
        <f>[5]签字版本!J168</f>
        <v>27.54</v>
      </c>
      <c r="J168" s="25" t="str">
        <f>SUBSTITUTE([5]签字版本!K168,MID([5]签字版本!K168,9,7),"*******")</f>
        <v>62218405*******6226</v>
      </c>
      <c r="K168" s="24" t="str">
        <f>[5]签字版本!L168</f>
        <v>连城县农村信用联社塘前信用社</v>
      </c>
    </row>
    <row r="169" spans="1:11">
      <c r="A169" s="24" t="str">
        <f>[5]签字版本!A169</f>
        <v>163</v>
      </c>
      <c r="B169" s="24" t="str">
        <f>[5]签字版本!B169</f>
        <v>张建生</v>
      </c>
      <c r="C169" s="24" t="str">
        <f>SUBSTITUTE([5]签字版本!C169,MID([5]签字版本!C169,7,8),"********")</f>
        <v>352627********1114</v>
      </c>
      <c r="D169" s="25" t="str">
        <f>SUBSTITUTE([5]签字版本!D169,MID([5]签字版本!D169,4,4),"****")</f>
        <v>151****9571</v>
      </c>
      <c r="E169" s="24" t="str">
        <f>[5]签字版本!E169</f>
        <v>塘前</v>
      </c>
      <c r="F169" s="26">
        <f>[5]签字版本!F169</f>
        <v>1.17</v>
      </c>
      <c r="G169" s="26">
        <f t="shared" si="4"/>
        <v>1.17</v>
      </c>
      <c r="H169" s="26">
        <f t="shared" si="5"/>
        <v>35.1</v>
      </c>
      <c r="I169" s="26">
        <f>[5]签字版本!J169</f>
        <v>7.02</v>
      </c>
      <c r="J169" s="25" t="str">
        <f>SUBSTITUTE([5]签字版本!K169,MID([5]签字版本!K169,9,7),"*******")</f>
        <v>62218405*******6176</v>
      </c>
      <c r="K169" s="24" t="str">
        <f>[5]签字版本!L169</f>
        <v>连城县农村信用联社塘前信用社</v>
      </c>
    </row>
    <row r="170" spans="1:11">
      <c r="A170" s="24" t="str">
        <f>[5]签字版本!A170</f>
        <v>164</v>
      </c>
      <c r="B170" s="24" t="str">
        <f>[5]签字版本!B170</f>
        <v>张兆芬</v>
      </c>
      <c r="C170" s="24" t="str">
        <f>SUBSTITUTE([5]签字版本!C170,MID([5]签字版本!C170,7,8),"********")</f>
        <v>352627********1113</v>
      </c>
      <c r="D170" s="25" t="str">
        <f>SUBSTITUTE([5]签字版本!D170,MID([5]签字版本!D170,4,4),"****")</f>
        <v>152****5853</v>
      </c>
      <c r="E170" s="24" t="str">
        <f>[5]签字版本!E170</f>
        <v>塘前</v>
      </c>
      <c r="F170" s="26">
        <f>[5]签字版本!F170</f>
        <v>1.17</v>
      </c>
      <c r="G170" s="26">
        <f t="shared" si="4"/>
        <v>1.17</v>
      </c>
      <c r="H170" s="26">
        <f t="shared" si="5"/>
        <v>35.1</v>
      </c>
      <c r="I170" s="26">
        <f>[5]签字版本!J170</f>
        <v>7.02</v>
      </c>
      <c r="J170" s="25" t="str">
        <f>SUBSTITUTE([5]签字版本!K170,MID([5]签字版本!K170,9,7),"*******")</f>
        <v>62303625*******2369</v>
      </c>
      <c r="K170" s="24" t="str">
        <f>[5]签字版本!L170</f>
        <v>连城县农村信用联社塘前信用社</v>
      </c>
    </row>
    <row r="171" spans="1:11">
      <c r="A171" s="24" t="str">
        <f>[5]签字版本!A171</f>
        <v>165</v>
      </c>
      <c r="B171" s="24" t="str">
        <f>[5]签字版本!B171</f>
        <v>张三龙</v>
      </c>
      <c r="C171" s="24" t="str">
        <f>SUBSTITUTE([5]签字版本!C171,MID([5]签字版本!C171,7,8),"********")</f>
        <v>352627********1111</v>
      </c>
      <c r="D171" s="25" t="str">
        <f>SUBSTITUTE([5]签字版本!D171,MID([5]签字版本!D171,4,4),"****")</f>
        <v>138****7102</v>
      </c>
      <c r="E171" s="24" t="str">
        <f>[5]签字版本!E171</f>
        <v>塘前</v>
      </c>
      <c r="F171" s="26">
        <f>[5]签字版本!F171</f>
        <v>5.76</v>
      </c>
      <c r="G171" s="26">
        <f t="shared" si="4"/>
        <v>5.76</v>
      </c>
      <c r="H171" s="26">
        <f t="shared" si="5"/>
        <v>172.8</v>
      </c>
      <c r="I171" s="26">
        <f>[5]签字版本!J171</f>
        <v>34.56</v>
      </c>
      <c r="J171" s="25" t="str">
        <f>SUBSTITUTE([5]签字版本!K171,MID([5]签字版本!K171,9,7),"*******")</f>
        <v>62218405*******6150</v>
      </c>
      <c r="K171" s="24" t="str">
        <f>[5]签字版本!L171</f>
        <v>连城县农村信用联社塘前信用社</v>
      </c>
    </row>
    <row r="172" spans="1:11">
      <c r="A172" s="24" t="str">
        <f>[5]签字版本!A172</f>
        <v>166</v>
      </c>
      <c r="B172" s="24" t="str">
        <f>[5]签字版本!B172</f>
        <v>张金兴</v>
      </c>
      <c r="C172" s="24" t="str">
        <f>SUBSTITUTE([5]签字版本!C172,MID([5]签字版本!C172,7,8),"********")</f>
        <v>352627********1111</v>
      </c>
      <c r="D172" s="25" t="str">
        <f>SUBSTITUTE([5]签字版本!D172,MID([5]签字版本!D172,4,4),"****")</f>
        <v>189****3090</v>
      </c>
      <c r="E172" s="24" t="str">
        <f>[5]签字版本!E172</f>
        <v>塘前</v>
      </c>
      <c r="F172" s="26">
        <f>[5]签字版本!F172</f>
        <v>4.59</v>
      </c>
      <c r="G172" s="26">
        <f t="shared" si="4"/>
        <v>4.59</v>
      </c>
      <c r="H172" s="26">
        <f t="shared" si="5"/>
        <v>137.7</v>
      </c>
      <c r="I172" s="26">
        <f>[5]签字版本!J172</f>
        <v>27.54</v>
      </c>
      <c r="J172" s="25" t="str">
        <f>SUBSTITUTE([5]签字版本!K172,MID([5]签字版本!K172,9,7),"*******")</f>
        <v>62303625*******3691</v>
      </c>
      <c r="K172" s="24" t="str">
        <f>[5]签字版本!L172</f>
        <v>连城县农村信用联社塘前信用社</v>
      </c>
    </row>
    <row r="173" spans="1:11">
      <c r="A173" s="24" t="str">
        <f>[5]签字版本!A173</f>
        <v>167</v>
      </c>
      <c r="B173" s="24" t="str">
        <f>[5]签字版本!B173</f>
        <v>张立国</v>
      </c>
      <c r="C173" s="24" t="str">
        <f>SUBSTITUTE([5]签字版本!C173,MID([5]签字版本!C173,7,8),"********")</f>
        <v>352627********1116</v>
      </c>
      <c r="D173" s="25" t="str">
        <f>SUBSTITUTE([5]签字版本!D173,MID([5]签字版本!D173,4,4),"****")</f>
        <v>159****5513</v>
      </c>
      <c r="E173" s="24" t="str">
        <f>[5]签字版本!E173</f>
        <v>塘前</v>
      </c>
      <c r="F173" s="26">
        <f>[5]签字版本!F173</f>
        <v>4.23</v>
      </c>
      <c r="G173" s="26">
        <f t="shared" si="4"/>
        <v>4.23</v>
      </c>
      <c r="H173" s="26">
        <f t="shared" si="5"/>
        <v>126.9</v>
      </c>
      <c r="I173" s="26">
        <f>[5]签字版本!J173</f>
        <v>25.38</v>
      </c>
      <c r="J173" s="25" t="str">
        <f>SUBSTITUTE([5]签字版本!K173,MID([5]签字版本!K173,9,7),"*******")</f>
        <v>62218405*******6820</v>
      </c>
      <c r="K173" s="24" t="str">
        <f>[5]签字版本!L173</f>
        <v>连城县农村信用联社塘前信用社</v>
      </c>
    </row>
    <row r="174" spans="1:11">
      <c r="A174" s="24" t="str">
        <f>[5]签字版本!A174</f>
        <v>168</v>
      </c>
      <c r="B174" s="24" t="str">
        <f>[5]签字版本!B174</f>
        <v>张立康</v>
      </c>
      <c r="C174" s="24" t="str">
        <f>SUBSTITUTE([5]签字版本!C174,MID([5]签字版本!C174,7,8),"********")</f>
        <v>352627********1119</v>
      </c>
      <c r="D174" s="25" t="str">
        <f>SUBSTITUTE([5]签字版本!D174,MID([5]签字版本!D174,4,4),"****")</f>
        <v>158****3290</v>
      </c>
      <c r="E174" s="24" t="str">
        <f>[5]签字版本!E174</f>
        <v>塘前</v>
      </c>
      <c r="F174" s="26">
        <f>[5]签字版本!F174</f>
        <v>5.22</v>
      </c>
      <c r="G174" s="26">
        <f t="shared" si="4"/>
        <v>5.22</v>
      </c>
      <c r="H174" s="26">
        <f t="shared" si="5"/>
        <v>156.6</v>
      </c>
      <c r="I174" s="26">
        <f>[5]签字版本!J174</f>
        <v>31.32</v>
      </c>
      <c r="J174" s="25" t="str">
        <f>SUBSTITUTE([5]签字版本!K174,MID([5]签字版本!K174,9,7),"*******")</f>
        <v>62218405*******2441</v>
      </c>
      <c r="K174" s="24" t="str">
        <f>[5]签字版本!L174</f>
        <v>连城县农村信用联社塘前信用社</v>
      </c>
    </row>
    <row r="175" spans="1:11">
      <c r="A175" s="24" t="str">
        <f>[5]签字版本!A175</f>
        <v>169</v>
      </c>
      <c r="B175" s="24" t="str">
        <f>[5]签字版本!B175</f>
        <v>张付章</v>
      </c>
      <c r="C175" s="24" t="str">
        <f>SUBSTITUTE([5]签字版本!C175,MID([5]签字版本!C175,7,8),"********")</f>
        <v>352627********1111</v>
      </c>
      <c r="D175" s="25" t="str">
        <f>SUBSTITUTE([5]签字版本!D175,MID([5]签字版本!D175,4,4),"****")</f>
        <v>153****1551</v>
      </c>
      <c r="E175" s="24" t="str">
        <f>[5]签字版本!E175</f>
        <v>塘前</v>
      </c>
      <c r="F175" s="26">
        <f>[5]签字版本!F175</f>
        <v>6.12</v>
      </c>
      <c r="G175" s="26">
        <f t="shared" si="4"/>
        <v>6.12</v>
      </c>
      <c r="H175" s="26">
        <f t="shared" si="5"/>
        <v>183.6</v>
      </c>
      <c r="I175" s="26">
        <f>[5]签字版本!J175</f>
        <v>36.72</v>
      </c>
      <c r="J175" s="25" t="str">
        <f>SUBSTITUTE([5]签字版本!K175,MID([5]签字版本!K175,9,7),"*******")</f>
        <v>90908240*******0023782</v>
      </c>
      <c r="K175" s="24" t="str">
        <f>[5]签字版本!L175</f>
        <v>连城县农村信用联社塘前信用社</v>
      </c>
    </row>
    <row r="176" spans="1:11">
      <c r="A176" s="24" t="str">
        <f>[5]签字版本!A176</f>
        <v>170</v>
      </c>
      <c r="B176" s="24" t="str">
        <f>[5]签字版本!B176</f>
        <v>张立招</v>
      </c>
      <c r="C176" s="24" t="str">
        <f>SUBSTITUTE([5]签字版本!C176,MID([5]签字版本!C176,7,8),"********")</f>
        <v>352627********1124</v>
      </c>
      <c r="D176" s="25" t="str">
        <f>SUBSTITUTE([5]签字版本!D176,MID([5]签字版本!D176,4,4),"****")</f>
        <v>138****2374</v>
      </c>
      <c r="E176" s="24" t="str">
        <f>[5]签字版本!E176</f>
        <v>塘前</v>
      </c>
      <c r="F176" s="26">
        <f>[5]签字版本!F176</f>
        <v>5.22</v>
      </c>
      <c r="G176" s="26">
        <f t="shared" si="4"/>
        <v>5.22</v>
      </c>
      <c r="H176" s="26">
        <f t="shared" si="5"/>
        <v>156.6</v>
      </c>
      <c r="I176" s="26">
        <f>[5]签字版本!J176</f>
        <v>31.32</v>
      </c>
      <c r="J176" s="25" t="str">
        <f>SUBSTITUTE([5]签字版本!K176,MID([5]签字版本!K176,9,7),"*******")</f>
        <v>62218405*******6796</v>
      </c>
      <c r="K176" s="24" t="str">
        <f>[5]签字版本!L176</f>
        <v>连城县农村信用联社塘前信用社</v>
      </c>
    </row>
    <row r="177" spans="1:11">
      <c r="A177" s="24" t="str">
        <f>[5]签字版本!A177</f>
        <v>171</v>
      </c>
      <c r="B177" s="24" t="str">
        <f>[5]签字版本!B177</f>
        <v>张善勋</v>
      </c>
      <c r="C177" s="24" t="str">
        <f>SUBSTITUTE([5]签字版本!C177,MID([5]签字版本!C177,7,8),"********")</f>
        <v>352627********1110</v>
      </c>
      <c r="D177" s="25" t="str">
        <f>SUBSTITUTE([5]签字版本!D177,MID([5]签字版本!D177,4,4),"****")</f>
        <v>150****6246</v>
      </c>
      <c r="E177" s="24" t="str">
        <f>[5]签字版本!E177</f>
        <v>塘前</v>
      </c>
      <c r="F177" s="26">
        <f>[5]签字版本!F177</f>
        <v>3.69</v>
      </c>
      <c r="G177" s="26">
        <f t="shared" si="4"/>
        <v>3.69</v>
      </c>
      <c r="H177" s="26">
        <f t="shared" si="5"/>
        <v>110.7</v>
      </c>
      <c r="I177" s="26">
        <f>[5]签字版本!J177</f>
        <v>22.14</v>
      </c>
      <c r="J177" s="25" t="str">
        <f>SUBSTITUTE([5]签字版本!K177,MID([5]签字版本!K177,9,7),"*******")</f>
        <v>62218405*******6739</v>
      </c>
      <c r="K177" s="24" t="str">
        <f>[5]签字版本!L177</f>
        <v>连城县农村信用联社塘前信用社</v>
      </c>
    </row>
    <row r="178" spans="1:11">
      <c r="A178" s="24" t="str">
        <f>[5]签字版本!A178</f>
        <v>172</v>
      </c>
      <c r="B178" s="24" t="str">
        <f>[5]签字版本!B178</f>
        <v>张立万</v>
      </c>
      <c r="C178" s="24" t="str">
        <f>SUBSTITUTE([5]签字版本!C178,MID([5]签字版本!C178,7,8),"********")</f>
        <v>352627********1116</v>
      </c>
      <c r="D178" s="25" t="str">
        <f>SUBSTITUTE([5]签字版本!D178,MID([5]签字版本!D178,4,4),"****")</f>
        <v>138****2374</v>
      </c>
      <c r="E178" s="24" t="str">
        <f>[5]签字版本!E178</f>
        <v>塘前</v>
      </c>
      <c r="F178" s="26">
        <f>[5]签字版本!F178</f>
        <v>4.14</v>
      </c>
      <c r="G178" s="26">
        <f t="shared" si="4"/>
        <v>4.14</v>
      </c>
      <c r="H178" s="26">
        <f t="shared" si="5"/>
        <v>124.2</v>
      </c>
      <c r="I178" s="26">
        <f>[5]签字版本!J178</f>
        <v>24.84</v>
      </c>
      <c r="J178" s="25" t="str">
        <f>SUBSTITUTE([5]签字版本!K178,MID([5]签字版本!K178,9,7),"*******")</f>
        <v>62218405*******6630</v>
      </c>
      <c r="K178" s="24" t="str">
        <f>[5]签字版本!L178</f>
        <v>连城县农村信用联社塘前信用社</v>
      </c>
    </row>
    <row r="179" spans="1:11">
      <c r="A179" s="24" t="str">
        <f>[5]签字版本!A179</f>
        <v>173</v>
      </c>
      <c r="B179" s="24" t="str">
        <f>[5]签字版本!B179</f>
        <v>张英贤</v>
      </c>
      <c r="C179" s="24" t="str">
        <f>SUBSTITUTE([5]签字版本!C179,MID([5]签字版本!C179,7,8),"********")</f>
        <v>352627********111X</v>
      </c>
      <c r="D179" s="25" t="str">
        <f>SUBSTITUTE([5]签字版本!D179,MID([5]签字版本!D179,4,4),"****")</f>
        <v>158****8967</v>
      </c>
      <c r="E179" s="24" t="str">
        <f>[5]签字版本!E179</f>
        <v>塘前</v>
      </c>
      <c r="F179" s="26">
        <f>[5]签字版本!F179</f>
        <v>1.44</v>
      </c>
      <c r="G179" s="26">
        <f t="shared" si="4"/>
        <v>1.44</v>
      </c>
      <c r="H179" s="26">
        <f t="shared" si="5"/>
        <v>43.2</v>
      </c>
      <c r="I179" s="26">
        <f>[5]签字版本!J179</f>
        <v>8.64</v>
      </c>
      <c r="J179" s="25" t="str">
        <f>SUBSTITUTE([5]签字版本!K179,MID([5]签字版本!K179,9,7),"*******")</f>
        <v>62218405*******6838</v>
      </c>
      <c r="K179" s="24" t="str">
        <f>[5]签字版本!L179</f>
        <v>连城县农村信用联社塘前信用社</v>
      </c>
    </row>
    <row r="180" spans="1:11">
      <c r="A180" s="24" t="str">
        <f>[5]签字版本!A180</f>
        <v>174</v>
      </c>
      <c r="B180" s="24" t="str">
        <f>[5]签字版本!B180</f>
        <v>张立健</v>
      </c>
      <c r="C180" s="24" t="str">
        <f>SUBSTITUTE([5]签字版本!C180,MID([5]签字版本!C180,7,8),"********")</f>
        <v>352627********1111</v>
      </c>
      <c r="D180" s="25" t="str">
        <f>SUBSTITUTE([5]签字版本!D180,MID([5]签字版本!D180,4,4),"****")</f>
        <v>135****3198</v>
      </c>
      <c r="E180" s="24" t="str">
        <f>[5]签字版本!E180</f>
        <v>塘前</v>
      </c>
      <c r="F180" s="26">
        <f>[5]签字版本!F180</f>
        <v>6.48</v>
      </c>
      <c r="G180" s="26">
        <f t="shared" si="4"/>
        <v>6.48</v>
      </c>
      <c r="H180" s="26">
        <f t="shared" si="5"/>
        <v>194.4</v>
      </c>
      <c r="I180" s="26">
        <f>[5]签字版本!J180</f>
        <v>38.88</v>
      </c>
      <c r="J180" s="25" t="str">
        <f>SUBSTITUTE([5]签字版本!K180,MID([5]签字版本!K180,9,7),"*******")</f>
        <v>62218405*******6754</v>
      </c>
      <c r="K180" s="24" t="str">
        <f>[5]签字版本!L180</f>
        <v>连城县农村信用联社塘前信用社</v>
      </c>
    </row>
    <row r="181" spans="1:11">
      <c r="A181" s="24" t="str">
        <f>[5]签字版本!A181</f>
        <v>175</v>
      </c>
      <c r="B181" s="24" t="str">
        <f>[5]签字版本!B181</f>
        <v>张思章</v>
      </c>
      <c r="C181" s="24" t="str">
        <f>SUBSTITUTE([5]签字版本!C181,MID([5]签字版本!C181,7,8),"********")</f>
        <v>352627********1112</v>
      </c>
      <c r="D181" s="25" t="str">
        <f>SUBSTITUTE([5]签字版本!D181,MID([5]签字版本!D181,4,4),"****")</f>
        <v>138****7095</v>
      </c>
      <c r="E181" s="24" t="str">
        <f>[5]签字版本!E181</f>
        <v>塘前</v>
      </c>
      <c r="F181" s="26">
        <f>[5]签字版本!F181</f>
        <v>5.22</v>
      </c>
      <c r="G181" s="26">
        <f t="shared" si="4"/>
        <v>5.22</v>
      </c>
      <c r="H181" s="26">
        <f t="shared" si="5"/>
        <v>156.6</v>
      </c>
      <c r="I181" s="26">
        <f>[5]签字版本!J181</f>
        <v>31.32</v>
      </c>
      <c r="J181" s="25" t="str">
        <f>SUBSTITUTE([5]签字版本!K181,MID([5]签字版本!K181,9,7),"*******")</f>
        <v>62218405*******6663</v>
      </c>
      <c r="K181" s="24" t="str">
        <f>[5]签字版本!L181</f>
        <v>连城县农村信用联社塘前信用社</v>
      </c>
    </row>
    <row r="182" spans="1:11">
      <c r="A182" s="24" t="str">
        <f>[5]签字版本!A182</f>
        <v>176</v>
      </c>
      <c r="B182" s="24" t="str">
        <f>[5]签字版本!B182</f>
        <v>张英兴</v>
      </c>
      <c r="C182" s="24" t="str">
        <f>SUBSTITUTE([5]签字版本!C182,MID([5]签字版本!C182,7,8),"********")</f>
        <v>352627********1117</v>
      </c>
      <c r="D182" s="25" t="str">
        <f>SUBSTITUTE([5]签字版本!D182,MID([5]签字版本!D182,4,4),"****")</f>
        <v>136****8738</v>
      </c>
      <c r="E182" s="24" t="str">
        <f>[5]签字版本!E182</f>
        <v>塘前</v>
      </c>
      <c r="F182" s="26">
        <f>[5]签字版本!F182</f>
        <v>9</v>
      </c>
      <c r="G182" s="26">
        <f t="shared" si="4"/>
        <v>9</v>
      </c>
      <c r="H182" s="26">
        <f t="shared" si="5"/>
        <v>270</v>
      </c>
      <c r="I182" s="26">
        <f>[5]签字版本!J182</f>
        <v>54</v>
      </c>
      <c r="J182" s="25" t="str">
        <f>SUBSTITUTE([5]签字版本!K182,MID([5]签字版本!K182,9,7),"*******")</f>
        <v>62218405*******6705</v>
      </c>
      <c r="K182" s="24" t="str">
        <f>[5]签字版本!L182</f>
        <v>连城县农村信用联社塘前信用社</v>
      </c>
    </row>
    <row r="183" spans="1:11">
      <c r="A183" s="24" t="str">
        <f>[5]签字版本!A183</f>
        <v>177</v>
      </c>
      <c r="B183" s="24" t="str">
        <f>[5]签字版本!B183</f>
        <v>张立菊</v>
      </c>
      <c r="C183" s="24" t="str">
        <f>SUBSTITUTE([5]签字版本!C183,MID([5]签字版本!C183,7,8),"********")</f>
        <v>352627********1123</v>
      </c>
      <c r="D183" s="25" t="str">
        <f>SUBSTITUTE([5]签字版本!D183,MID([5]签字版本!D183,4,4),"****")</f>
        <v>136****1623</v>
      </c>
      <c r="E183" s="24" t="str">
        <f>[5]签字版本!E183</f>
        <v>塘前</v>
      </c>
      <c r="F183" s="26">
        <f>[5]签字版本!F183</f>
        <v>2.88</v>
      </c>
      <c r="G183" s="26">
        <f t="shared" si="4"/>
        <v>2.88</v>
      </c>
      <c r="H183" s="26">
        <f t="shared" si="5"/>
        <v>86.4</v>
      </c>
      <c r="I183" s="26">
        <f>[5]签字版本!J183</f>
        <v>17.28</v>
      </c>
      <c r="J183" s="25" t="str">
        <f>SUBSTITUTE([5]签字版本!K183,MID([5]签字版本!K183,9,7),"*******")</f>
        <v>62218405*******6747</v>
      </c>
      <c r="K183" s="24" t="str">
        <f>[5]签字版本!L183</f>
        <v>连城县农村信用联社塘前信用社</v>
      </c>
    </row>
    <row r="184" spans="1:11">
      <c r="A184" s="24" t="str">
        <f>[5]签字版本!A184</f>
        <v>178</v>
      </c>
      <c r="B184" s="24" t="str">
        <f>[5]签字版本!B184</f>
        <v>张啟源</v>
      </c>
      <c r="C184" s="24" t="str">
        <f>SUBSTITUTE([5]签字版本!C184,MID([5]签字版本!C184,7,8),"********")</f>
        <v>352627********1111</v>
      </c>
      <c r="D184" s="25" t="str">
        <f>SUBSTITUTE([5]签字版本!D184,MID([5]签字版本!D184,4,4),"****")</f>
        <v>130****9959</v>
      </c>
      <c r="E184" s="24" t="str">
        <f>[5]签字版本!E184</f>
        <v>塘前</v>
      </c>
      <c r="F184" s="26">
        <f>[5]签字版本!F184</f>
        <v>4.05</v>
      </c>
      <c r="G184" s="26">
        <f t="shared" si="4"/>
        <v>4.05</v>
      </c>
      <c r="H184" s="26">
        <f t="shared" si="5"/>
        <v>121.5</v>
      </c>
      <c r="I184" s="26">
        <f>[5]签字版本!J184</f>
        <v>24.3</v>
      </c>
      <c r="J184" s="25" t="str">
        <f>SUBSTITUTE([5]签字版本!K184,MID([5]签字版本!K184,9,7),"*******")</f>
        <v>90908240*******0026645</v>
      </c>
      <c r="K184" s="24" t="str">
        <f>[5]签字版本!L184</f>
        <v>连城县农村信用联社塘前信用社</v>
      </c>
    </row>
    <row r="185" spans="1:11">
      <c r="A185" s="24" t="str">
        <f>[5]签字版本!A185</f>
        <v>179</v>
      </c>
      <c r="B185" s="24" t="str">
        <f>[5]签字版本!B185</f>
        <v>张仲德</v>
      </c>
      <c r="C185" s="24" t="str">
        <f>SUBSTITUTE([5]签字版本!C185,MID([5]签字版本!C185,7,8),"********")</f>
        <v>352627********111X</v>
      </c>
      <c r="D185" s="25" t="str">
        <f>SUBSTITUTE([5]签字版本!D185,MID([5]签字版本!D185,4,4),"****")</f>
        <v>158****7748</v>
      </c>
      <c r="E185" s="24" t="str">
        <f>[5]签字版本!E185</f>
        <v>塘前</v>
      </c>
      <c r="F185" s="26">
        <f>[5]签字版本!F185</f>
        <v>5.13</v>
      </c>
      <c r="G185" s="26">
        <f t="shared" si="4"/>
        <v>5.13</v>
      </c>
      <c r="H185" s="26">
        <f t="shared" si="5"/>
        <v>153.9</v>
      </c>
      <c r="I185" s="26">
        <f>[5]签字版本!J185</f>
        <v>30.78</v>
      </c>
      <c r="J185" s="25" t="str">
        <f>SUBSTITUTE([5]签字版本!K185,MID([5]签字版本!K185,9,7),"*******")</f>
        <v>62218405*******6804</v>
      </c>
      <c r="K185" s="24" t="str">
        <f>[5]签字版本!L185</f>
        <v>连城县农村信用联社塘前信用社</v>
      </c>
    </row>
    <row r="186" spans="1:11">
      <c r="A186" s="24" t="str">
        <f>[5]签字版本!A186</f>
        <v>180</v>
      </c>
      <c r="B186" s="24" t="str">
        <f>[5]签字版本!B186</f>
        <v>张继斌</v>
      </c>
      <c r="C186" s="24" t="str">
        <f>SUBSTITUTE([5]签字版本!C186,MID([5]签字版本!C186,7,8),"********")</f>
        <v>352627********1159</v>
      </c>
      <c r="D186" s="25" t="str">
        <f>SUBSTITUTE([5]签字版本!D186,MID([5]签字版本!D186,4,4),"****")</f>
        <v>138****3885</v>
      </c>
      <c r="E186" s="24" t="str">
        <f>[5]签字版本!E186</f>
        <v>塘前</v>
      </c>
      <c r="F186" s="26">
        <f>[5]签字版本!F186</f>
        <v>4.14</v>
      </c>
      <c r="G186" s="26">
        <f t="shared" si="4"/>
        <v>4.14</v>
      </c>
      <c r="H186" s="26">
        <f t="shared" si="5"/>
        <v>124.2</v>
      </c>
      <c r="I186" s="26">
        <f>[5]签字版本!J186</f>
        <v>24.84</v>
      </c>
      <c r="J186" s="25" t="str">
        <f>SUBSTITUTE([5]签字版本!K186,MID([5]签字版本!K186,9,7),"*******")</f>
        <v>62303625*******3717</v>
      </c>
      <c r="K186" s="24" t="str">
        <f>[5]签字版本!L186</f>
        <v>连城县农村信用联社塘前信用社</v>
      </c>
    </row>
    <row r="187" spans="1:11">
      <c r="A187" s="24" t="str">
        <f>[5]签字版本!A187</f>
        <v>181</v>
      </c>
      <c r="B187" s="24" t="str">
        <f>[5]签字版本!B187</f>
        <v>张立火</v>
      </c>
      <c r="C187" s="24" t="str">
        <f>SUBSTITUTE([5]签字版本!C187,MID([5]签字版本!C187,7,8),"********")</f>
        <v>352627********1116</v>
      </c>
      <c r="D187" s="25" t="str">
        <f>SUBSTITUTE([5]签字版本!D187,MID([5]签字版本!D187,4,4),"****")</f>
        <v>150****0583</v>
      </c>
      <c r="E187" s="24" t="str">
        <f>[5]签字版本!E187</f>
        <v>塘前</v>
      </c>
      <c r="F187" s="26">
        <f>[5]签字版本!F187</f>
        <v>3.51</v>
      </c>
      <c r="G187" s="26">
        <f t="shared" si="4"/>
        <v>3.51</v>
      </c>
      <c r="H187" s="26">
        <f t="shared" si="5"/>
        <v>105.3</v>
      </c>
      <c r="I187" s="26">
        <f>[5]签字版本!J187</f>
        <v>21.06</v>
      </c>
      <c r="J187" s="25" t="str">
        <f>SUBSTITUTE([5]签字版本!K187,MID([5]签字版本!K187,9,7),"*******")</f>
        <v>62218405*******7364</v>
      </c>
      <c r="K187" s="24" t="str">
        <f>[5]签字版本!L187</f>
        <v>连城县农村信用联社塘前信用社</v>
      </c>
    </row>
    <row r="188" spans="1:11">
      <c r="A188" s="24" t="str">
        <f>[5]签字版本!A188</f>
        <v>182</v>
      </c>
      <c r="B188" s="24" t="str">
        <f>[5]签字版本!B188</f>
        <v>张小标</v>
      </c>
      <c r="C188" s="24" t="str">
        <f>SUBSTITUTE([5]签字版本!C188,MID([5]签字版本!C188,7,8),"********")</f>
        <v>352627********1118</v>
      </c>
      <c r="D188" s="25" t="str">
        <f>SUBSTITUTE([5]签字版本!D188,MID([5]签字版本!D188,4,4),"****")</f>
        <v>138****8391</v>
      </c>
      <c r="E188" s="24" t="str">
        <f>[5]签字版本!E188</f>
        <v>塘前</v>
      </c>
      <c r="F188" s="26">
        <f>[5]签字版本!F188</f>
        <v>4.32</v>
      </c>
      <c r="G188" s="26">
        <f t="shared" si="4"/>
        <v>4.32</v>
      </c>
      <c r="H188" s="26">
        <f t="shared" si="5"/>
        <v>129.6</v>
      </c>
      <c r="I188" s="26">
        <f>[5]签字版本!J188</f>
        <v>25.92</v>
      </c>
      <c r="J188" s="25" t="str">
        <f>SUBSTITUTE([5]签字版本!K188,MID([5]签字版本!K188,9,7),"*******")</f>
        <v>62218405*******7190</v>
      </c>
      <c r="K188" s="24" t="str">
        <f>[5]签字版本!L188</f>
        <v>连城县农村信用联社塘前信用社</v>
      </c>
    </row>
    <row r="189" spans="1:11">
      <c r="A189" s="24" t="str">
        <f>[5]签字版本!A189</f>
        <v>183</v>
      </c>
      <c r="B189" s="24" t="str">
        <f>[5]签字版本!B189</f>
        <v>张立庆</v>
      </c>
      <c r="C189" s="24" t="str">
        <f>SUBSTITUTE([5]签字版本!C189,MID([5]签字版本!C189,7,8),"********")</f>
        <v>352627********1119</v>
      </c>
      <c r="D189" s="25" t="str">
        <f>SUBSTITUTE([5]签字版本!D189,MID([5]签字版本!D189,4,4),"****")</f>
        <v>135****4378</v>
      </c>
      <c r="E189" s="24" t="str">
        <f>[5]签字版本!E189</f>
        <v>塘前</v>
      </c>
      <c r="F189" s="26">
        <f>[5]签字版本!F189</f>
        <v>3.51</v>
      </c>
      <c r="G189" s="26">
        <f t="shared" si="4"/>
        <v>3.51</v>
      </c>
      <c r="H189" s="26">
        <f t="shared" si="5"/>
        <v>105.3</v>
      </c>
      <c r="I189" s="26">
        <f>[5]签字版本!J189</f>
        <v>21.06</v>
      </c>
      <c r="J189" s="25" t="str">
        <f>SUBSTITUTE([5]签字版本!K189,MID([5]签字版本!K189,9,7),"*******")</f>
        <v>62218405*******7349</v>
      </c>
      <c r="K189" s="24" t="str">
        <f>[5]签字版本!L189</f>
        <v>连城县农村信用联社塘前信用社</v>
      </c>
    </row>
    <row r="190" spans="1:11">
      <c r="A190" s="24" t="str">
        <f>[5]签字版本!A190</f>
        <v>184</v>
      </c>
      <c r="B190" s="24" t="str">
        <f>[5]签字版本!B190</f>
        <v>黄金菊</v>
      </c>
      <c r="C190" s="24" t="str">
        <f>SUBSTITUTE([5]签字版本!C190,MID([5]签字版本!C190,7,8),"********")</f>
        <v>352627********1123</v>
      </c>
      <c r="D190" s="25" t="str">
        <f>SUBSTITUTE([5]签字版本!D190,MID([5]签字版本!D190,4,4),"****")</f>
        <v>138****4761</v>
      </c>
      <c r="E190" s="24" t="str">
        <f>[5]签字版本!E190</f>
        <v>塘前</v>
      </c>
      <c r="F190" s="26">
        <f>[5]签字版本!F190</f>
        <v>4.32</v>
      </c>
      <c r="G190" s="26">
        <f t="shared" si="4"/>
        <v>4.32</v>
      </c>
      <c r="H190" s="26">
        <f t="shared" si="5"/>
        <v>129.6</v>
      </c>
      <c r="I190" s="26">
        <f>[5]签字版本!J190</f>
        <v>25.92</v>
      </c>
      <c r="J190" s="25" t="str">
        <f>SUBSTITUTE([5]签字版本!K190,MID([5]签字版本!K190,9,7),"*******")</f>
        <v>62218405*******1689</v>
      </c>
      <c r="K190" s="24" t="str">
        <f>[5]签字版本!L190</f>
        <v>连城县农村信用联社塘前信用社</v>
      </c>
    </row>
    <row r="191" spans="1:11">
      <c r="A191" s="24" t="str">
        <f>[5]签字版本!A191</f>
        <v>185</v>
      </c>
      <c r="B191" s="24" t="str">
        <f>[5]签字版本!B191</f>
        <v>张啟文</v>
      </c>
      <c r="C191" s="24" t="str">
        <f>SUBSTITUTE([5]签字版本!C191,MID([5]签字版本!C191,7,8),"********")</f>
        <v>352627********1117</v>
      </c>
      <c r="D191" s="25" t="str">
        <f>SUBSTITUTE([5]签字版本!D191,MID([5]签字版本!D191,4,4),"****")</f>
        <v>159****3176</v>
      </c>
      <c r="E191" s="24" t="str">
        <f>[5]签字版本!E191</f>
        <v>塘前</v>
      </c>
      <c r="F191" s="26">
        <f>[5]签字版本!F191</f>
        <v>3.51</v>
      </c>
      <c r="G191" s="26">
        <f t="shared" si="4"/>
        <v>3.51</v>
      </c>
      <c r="H191" s="26">
        <f t="shared" si="5"/>
        <v>105.3</v>
      </c>
      <c r="I191" s="26">
        <f>[5]签字版本!J191</f>
        <v>21.06</v>
      </c>
      <c r="J191" s="25" t="str">
        <f>SUBSTITUTE([5]签字版本!K191,MID([5]签字版本!K191,9,7),"*******")</f>
        <v>90908240*******0024629</v>
      </c>
      <c r="K191" s="24" t="str">
        <f>[5]签字版本!L191</f>
        <v>连城县农村信用联社塘前信用社</v>
      </c>
    </row>
    <row r="192" spans="1:11">
      <c r="A192" s="24" t="str">
        <f>[5]签字版本!A192</f>
        <v>186</v>
      </c>
      <c r="B192" s="24" t="str">
        <f>[5]签字版本!B192</f>
        <v>张钦贵</v>
      </c>
      <c r="C192" s="24" t="str">
        <f>SUBSTITUTE([5]签字版本!C192,MID([5]签字版本!C192,7,8),"********")</f>
        <v>352627********1119</v>
      </c>
      <c r="D192" s="25" t="str">
        <f>SUBSTITUTE([5]签字版本!D192,MID([5]签字版本!D192,4,4),"****")</f>
        <v>135****1849</v>
      </c>
      <c r="E192" s="24" t="str">
        <f>[5]签字版本!E192</f>
        <v>塘前</v>
      </c>
      <c r="F192" s="26">
        <f>[5]签字版本!F192</f>
        <v>4.32</v>
      </c>
      <c r="G192" s="26">
        <f t="shared" si="4"/>
        <v>4.32</v>
      </c>
      <c r="H192" s="26">
        <f t="shared" si="5"/>
        <v>129.6</v>
      </c>
      <c r="I192" s="26">
        <f>[5]签字版本!J192</f>
        <v>25.92</v>
      </c>
      <c r="J192" s="25" t="str">
        <f>SUBSTITUTE([5]签字版本!K192,MID([5]签字版本!K192,9,7),"*******")</f>
        <v>62218405*******7315</v>
      </c>
      <c r="K192" s="24" t="str">
        <f>[5]签字版本!L192</f>
        <v>连城县农村信用联社塘前信用社</v>
      </c>
    </row>
    <row r="193" spans="1:11">
      <c r="A193" s="24" t="str">
        <f>[5]签字版本!A193</f>
        <v>187</v>
      </c>
      <c r="B193" s="24" t="str">
        <f>[5]签字版本!B193</f>
        <v>张富华</v>
      </c>
      <c r="C193" s="24" t="str">
        <f>SUBSTITUTE([5]签字版本!C193,MID([5]签字版本!C193,7,8),"********")</f>
        <v>352627********1116</v>
      </c>
      <c r="D193" s="25" t="str">
        <f>SUBSTITUTE([5]签字版本!D193,MID([5]签字版本!D193,4,4),"****")</f>
        <v>158****9092</v>
      </c>
      <c r="E193" s="24" t="str">
        <f>[5]签字版本!E193</f>
        <v>塘前</v>
      </c>
      <c r="F193" s="26">
        <f>[5]签字版本!F193</f>
        <v>2.61</v>
      </c>
      <c r="G193" s="26">
        <f t="shared" si="4"/>
        <v>2.61</v>
      </c>
      <c r="H193" s="26">
        <f t="shared" si="5"/>
        <v>78.3</v>
      </c>
      <c r="I193" s="26">
        <f>[5]签字版本!J193</f>
        <v>15.66</v>
      </c>
      <c r="J193" s="25" t="str">
        <f>SUBSTITUTE([5]签字版本!K193,MID([5]签字版本!K193,9,7),"*******")</f>
        <v>62218405*******7174</v>
      </c>
      <c r="K193" s="24" t="str">
        <f>[5]签字版本!L193</f>
        <v>连城县农村信用联社塘前信用社</v>
      </c>
    </row>
    <row r="194" spans="1:11">
      <c r="A194" s="24" t="str">
        <f>[5]签字版本!A194</f>
        <v>188</v>
      </c>
      <c r="B194" s="24" t="str">
        <f>[5]签字版本!B194</f>
        <v>张金林</v>
      </c>
      <c r="C194" s="24" t="str">
        <f>SUBSTITUTE([5]签字版本!C194,MID([5]签字版本!C194,7,8),"********")</f>
        <v>352627********1111</v>
      </c>
      <c r="D194" s="25" t="str">
        <f>SUBSTITUTE([5]签字版本!D194,MID([5]签字版本!D194,4,4),"****")</f>
        <v>135****7654</v>
      </c>
      <c r="E194" s="24" t="str">
        <f>[5]签字版本!E194</f>
        <v>塘前</v>
      </c>
      <c r="F194" s="26">
        <f>[5]签字版本!F194</f>
        <v>3.51</v>
      </c>
      <c r="G194" s="26">
        <f t="shared" si="4"/>
        <v>3.51</v>
      </c>
      <c r="H194" s="26">
        <f t="shared" si="5"/>
        <v>105.3</v>
      </c>
      <c r="I194" s="26">
        <f>[5]签字版本!J194</f>
        <v>21.06</v>
      </c>
      <c r="J194" s="25" t="str">
        <f>SUBSTITUTE([5]签字版本!K194,MID([5]签字版本!K194,9,7),"*******")</f>
        <v>90908240*******0024558</v>
      </c>
      <c r="K194" s="24" t="str">
        <f>[5]签字版本!L194</f>
        <v>连城县农村信用联社塘前信用社</v>
      </c>
    </row>
    <row r="195" spans="1:11">
      <c r="A195" s="24" t="str">
        <f>[5]签字版本!A195</f>
        <v>189</v>
      </c>
      <c r="B195" s="24" t="str">
        <f>[5]签字版本!B195</f>
        <v>张火明</v>
      </c>
      <c r="C195" s="24" t="str">
        <f>SUBSTITUTE([5]签字版本!C195,MID([5]签字版本!C195,7,8),"********")</f>
        <v>352627********1119</v>
      </c>
      <c r="D195" s="25" t="str">
        <f>SUBSTITUTE([5]签字版本!D195,MID([5]签字版本!D195,4,4),"****")</f>
        <v>139****9232</v>
      </c>
      <c r="E195" s="24" t="str">
        <f>[5]签字版本!E195</f>
        <v>塘前</v>
      </c>
      <c r="F195" s="26">
        <f>[5]签字版本!F195</f>
        <v>5.22</v>
      </c>
      <c r="G195" s="26">
        <f t="shared" si="4"/>
        <v>5.22</v>
      </c>
      <c r="H195" s="26">
        <f t="shared" si="5"/>
        <v>156.6</v>
      </c>
      <c r="I195" s="26">
        <f>[5]签字版本!J195</f>
        <v>31.32</v>
      </c>
      <c r="J195" s="25" t="str">
        <f>SUBSTITUTE([5]签字版本!K195,MID([5]签字版本!K195,9,7),"*******")</f>
        <v>62303625*******3758</v>
      </c>
      <c r="K195" s="24" t="str">
        <f>[5]签字版本!L195</f>
        <v>连城县农村信用联社塘前信用社</v>
      </c>
    </row>
    <row r="196" spans="1:11">
      <c r="A196" s="24" t="str">
        <f>[5]签字版本!A196</f>
        <v>190</v>
      </c>
      <c r="B196" s="24" t="str">
        <f>[5]签字版本!B196</f>
        <v>张立新</v>
      </c>
      <c r="C196" s="24" t="str">
        <f>SUBSTITUTE([5]签字版本!C196,MID([5]签字版本!C196,7,8),"********")</f>
        <v>352627********1117</v>
      </c>
      <c r="D196" s="25" t="str">
        <f>SUBSTITUTE([5]签字版本!D196,MID([5]签字版本!D196,4,4),"****")</f>
        <v>153****2940</v>
      </c>
      <c r="E196" s="24" t="str">
        <f>[5]签字版本!E196</f>
        <v>塘前</v>
      </c>
      <c r="F196" s="26">
        <f>[5]签字版本!F196</f>
        <v>3.51</v>
      </c>
      <c r="G196" s="26">
        <f t="shared" si="4"/>
        <v>3.51</v>
      </c>
      <c r="H196" s="26">
        <f t="shared" si="5"/>
        <v>105.3</v>
      </c>
      <c r="I196" s="26">
        <f>[5]签字版本!J196</f>
        <v>21.06</v>
      </c>
      <c r="J196" s="25" t="str">
        <f>SUBSTITUTE([5]签字版本!K196,MID([5]签字版本!K196,9,7),"*******")</f>
        <v>62218405*******7141</v>
      </c>
      <c r="K196" s="24" t="str">
        <f>[5]签字版本!L196</f>
        <v>连城县农村信用联社塘前信用社</v>
      </c>
    </row>
    <row r="197" spans="1:11">
      <c r="A197" s="24" t="str">
        <f>[5]签字版本!A197</f>
        <v>191</v>
      </c>
      <c r="B197" s="24" t="str">
        <f>[5]签字版本!B197</f>
        <v>张雨润</v>
      </c>
      <c r="C197" s="24" t="str">
        <f>SUBSTITUTE([5]签字版本!C197,MID([5]签字版本!C197,7,8),"********")</f>
        <v>350825********1114</v>
      </c>
      <c r="D197" s="25" t="str">
        <f>SUBSTITUTE([5]签字版本!D197,MID([5]签字版本!D197,4,4),"****")</f>
        <v>130****6600</v>
      </c>
      <c r="E197" s="24" t="str">
        <f>[5]签字版本!E197</f>
        <v>塘前</v>
      </c>
      <c r="F197" s="26">
        <f>[5]签字版本!F197</f>
        <v>3.51</v>
      </c>
      <c r="G197" s="26">
        <f t="shared" si="4"/>
        <v>3.51</v>
      </c>
      <c r="H197" s="26">
        <f t="shared" si="5"/>
        <v>105.3</v>
      </c>
      <c r="I197" s="26">
        <f>[5]签字版本!J197</f>
        <v>21.06</v>
      </c>
      <c r="J197" s="25" t="str">
        <f>SUBSTITUTE([5]签字版本!K197,MID([5]签字版本!K197,9,7),"*******")</f>
        <v>62303611*******4844</v>
      </c>
      <c r="K197" s="24" t="str">
        <f>[5]签字版本!L197</f>
        <v>连城县农村信用联社塘前信用社</v>
      </c>
    </row>
    <row r="198" spans="1:11">
      <c r="A198" s="24" t="str">
        <f>[5]签字版本!A198</f>
        <v>192</v>
      </c>
      <c r="B198" s="24" t="str">
        <f>[5]签字版本!B198</f>
        <v>张立维</v>
      </c>
      <c r="C198" s="24" t="str">
        <f>SUBSTITUTE([5]签字版本!C198,MID([5]签字版本!C198,7,8),"********")</f>
        <v>352627********1110</v>
      </c>
      <c r="D198" s="25" t="str">
        <f>SUBSTITUTE([5]签字版本!D198,MID([5]签字版本!D198,4,4),"****")</f>
        <v>187****1328</v>
      </c>
      <c r="E198" s="24" t="str">
        <f>[5]签字版本!E198</f>
        <v>塘前</v>
      </c>
      <c r="F198" s="26">
        <f>[5]签字版本!F198</f>
        <v>3.51</v>
      </c>
      <c r="G198" s="26">
        <f t="shared" si="4"/>
        <v>3.51</v>
      </c>
      <c r="H198" s="26">
        <f t="shared" si="5"/>
        <v>105.3</v>
      </c>
      <c r="I198" s="26">
        <f>[5]签字版本!J198</f>
        <v>21.06</v>
      </c>
      <c r="J198" s="25" t="str">
        <f>SUBSTITUTE([5]签字版本!K198,MID([5]签字版本!K198,9,7),"*******")</f>
        <v>90908240*******0024905</v>
      </c>
      <c r="K198" s="24" t="str">
        <f>[5]签字版本!L198</f>
        <v>连城县农村信用联社塘前信用社</v>
      </c>
    </row>
    <row r="199" spans="1:11">
      <c r="A199" s="24" t="str">
        <f>[5]签字版本!A199</f>
        <v>193</v>
      </c>
      <c r="B199" s="24" t="str">
        <f>[5]签字版本!B199</f>
        <v>张永祥</v>
      </c>
      <c r="C199" s="24" t="str">
        <f>SUBSTITUTE([5]签字版本!C199,MID([5]签字版本!C199,7,8),"********")</f>
        <v>352627********1116</v>
      </c>
      <c r="D199" s="25" t="str">
        <f>SUBSTITUTE([5]签字版本!D199,MID([5]签字版本!D199,4,4),"****")</f>
        <v>138****0367</v>
      </c>
      <c r="E199" s="24" t="str">
        <f>[5]签字版本!E199</f>
        <v>塘前</v>
      </c>
      <c r="F199" s="26">
        <f>[5]签字版本!F199</f>
        <v>4.32</v>
      </c>
      <c r="G199" s="26">
        <f t="shared" ref="G199:G262" si="6">F199</f>
        <v>4.32</v>
      </c>
      <c r="H199" s="26">
        <f t="shared" ref="H199:H262" si="7">G199*30</f>
        <v>129.6</v>
      </c>
      <c r="I199" s="26">
        <f>[5]签字版本!J199</f>
        <v>25.92</v>
      </c>
      <c r="J199" s="25" t="str">
        <f>SUBSTITUTE([5]签字版本!K199,MID([5]签字版本!K199,9,7),"*******")</f>
        <v>62218405*******7372</v>
      </c>
      <c r="K199" s="24" t="str">
        <f>[5]签字版本!L199</f>
        <v>连城县农村信用联社塘前信用社</v>
      </c>
    </row>
    <row r="200" spans="1:11">
      <c r="A200" s="24" t="str">
        <f>[5]签字版本!A200</f>
        <v>194</v>
      </c>
      <c r="B200" s="24" t="str">
        <f>[5]签字版本!B200</f>
        <v>张立兆</v>
      </c>
      <c r="C200" s="24" t="str">
        <f>SUBSTITUTE([5]签字版本!C200,MID([5]签字版本!C200,7,8),"********")</f>
        <v>352627********1117</v>
      </c>
      <c r="D200" s="25" t="str">
        <f>SUBSTITUTE([5]签字版本!D200,MID([5]签字版本!D200,4,4),"****")</f>
        <v>158****1742</v>
      </c>
      <c r="E200" s="24" t="str">
        <f>[5]签字版本!E200</f>
        <v>塘前</v>
      </c>
      <c r="F200" s="26">
        <f>[5]签字版本!F200</f>
        <v>3.51</v>
      </c>
      <c r="G200" s="26">
        <f t="shared" si="6"/>
        <v>3.51</v>
      </c>
      <c r="H200" s="26">
        <f t="shared" si="7"/>
        <v>105.3</v>
      </c>
      <c r="I200" s="26">
        <f>[5]签字版本!J200</f>
        <v>21.06</v>
      </c>
      <c r="J200" s="25" t="str">
        <f>SUBSTITUTE([5]签字版本!K200,MID([5]签字版本!K200,9,7),"*******")</f>
        <v>62218405*******7414</v>
      </c>
      <c r="K200" s="24" t="str">
        <f>[5]签字版本!L200</f>
        <v>连城县农村信用联社塘前信用社</v>
      </c>
    </row>
    <row r="201" spans="1:11">
      <c r="A201" s="24" t="str">
        <f>[5]签字版本!A201</f>
        <v>195</v>
      </c>
      <c r="B201" s="24" t="str">
        <f>[5]签字版本!B201</f>
        <v>张英求</v>
      </c>
      <c r="C201" s="24" t="str">
        <f>SUBSTITUTE([5]签字版本!C201,MID([5]签字版本!C201,7,8),"********")</f>
        <v>352627********1119</v>
      </c>
      <c r="D201" s="25" t="str">
        <f>SUBSTITUTE([5]签字版本!D201,MID([5]签字版本!D201,4,4),"****")</f>
        <v>151****6575</v>
      </c>
      <c r="E201" s="24" t="str">
        <f>[5]签字版本!E201</f>
        <v>塘前</v>
      </c>
      <c r="F201" s="26">
        <f>[5]签字版本!F201</f>
        <v>7.83</v>
      </c>
      <c r="G201" s="26">
        <f t="shared" si="6"/>
        <v>7.83</v>
      </c>
      <c r="H201" s="26">
        <f t="shared" si="7"/>
        <v>234.9</v>
      </c>
      <c r="I201" s="26">
        <f>[5]签字版本!J201</f>
        <v>46.98</v>
      </c>
      <c r="J201" s="25" t="str">
        <f>SUBSTITUTE([5]签字版本!K201,MID([5]签字版本!K201,9,7),"*******")</f>
        <v>62218405*******7307</v>
      </c>
      <c r="K201" s="24" t="str">
        <f>[5]签字版本!L201</f>
        <v>连城县农村信用联社塘前信用社</v>
      </c>
    </row>
    <row r="202" spans="1:11">
      <c r="A202" s="24" t="str">
        <f>[5]签字版本!A202</f>
        <v>196</v>
      </c>
      <c r="B202" s="24" t="str">
        <f>[5]签字版本!B202</f>
        <v>张小勇</v>
      </c>
      <c r="C202" s="24" t="str">
        <f>SUBSTITUTE([5]签字版本!C202,MID([5]签字版本!C202,7,8),"********")</f>
        <v>352627********1111</v>
      </c>
      <c r="D202" s="25" t="str">
        <f>SUBSTITUTE([5]签字版本!D202,MID([5]签字版本!D202,4,4),"****")</f>
        <v>135****9972</v>
      </c>
      <c r="E202" s="24" t="str">
        <f>[5]签字版本!E202</f>
        <v>塘前</v>
      </c>
      <c r="F202" s="26">
        <f>[5]签字版本!F202</f>
        <v>2.16</v>
      </c>
      <c r="G202" s="26">
        <f t="shared" si="6"/>
        <v>2.16</v>
      </c>
      <c r="H202" s="26">
        <f t="shared" si="7"/>
        <v>64.8</v>
      </c>
      <c r="I202" s="26">
        <f>[5]签字版本!J202</f>
        <v>12.96</v>
      </c>
      <c r="J202" s="25" t="str">
        <f>SUBSTITUTE([5]签字版本!K202,MID([5]签字版本!K202,9,7),"*******")</f>
        <v>62218405*******7117</v>
      </c>
      <c r="K202" s="24" t="str">
        <f>[5]签字版本!L202</f>
        <v>连城县农村信用联社塘前信用社</v>
      </c>
    </row>
    <row r="203" spans="1:11">
      <c r="A203" s="24" t="str">
        <f>[5]签字版本!A203</f>
        <v>197</v>
      </c>
      <c r="B203" s="24" t="str">
        <f>[5]签字版本!B203</f>
        <v>张立康</v>
      </c>
      <c r="C203" s="24" t="str">
        <f>SUBSTITUTE([5]签字版本!C203,MID([5]签字版本!C203,7,8),"********")</f>
        <v>352627********1113</v>
      </c>
      <c r="D203" s="25" t="str">
        <f>SUBSTITUTE([5]签字版本!D203,MID([5]签字版本!D203,4,4),"****")</f>
        <v>134****4866</v>
      </c>
      <c r="E203" s="24" t="str">
        <f>[5]签字版本!E203</f>
        <v>塘前</v>
      </c>
      <c r="F203" s="26">
        <f>[5]签字版本!F203</f>
        <v>6.48</v>
      </c>
      <c r="G203" s="26">
        <f t="shared" si="6"/>
        <v>6.48</v>
      </c>
      <c r="H203" s="26">
        <f t="shared" si="7"/>
        <v>194.4</v>
      </c>
      <c r="I203" s="26">
        <f>[5]签字版本!J203</f>
        <v>38.88</v>
      </c>
      <c r="J203" s="25" t="str">
        <f>SUBSTITUTE([5]签字版本!K203,MID([5]签字版本!K203,9,7),"*******")</f>
        <v>62218405*******7455</v>
      </c>
      <c r="K203" s="24" t="str">
        <f>[5]签字版本!L203</f>
        <v>连城县农村信用联社塘前信用社</v>
      </c>
    </row>
    <row r="204" spans="1:11">
      <c r="A204" s="24" t="str">
        <f>[5]签字版本!A204</f>
        <v>198</v>
      </c>
      <c r="B204" s="24" t="str">
        <f>[5]签字版本!B204</f>
        <v>张立明</v>
      </c>
      <c r="C204" s="24" t="str">
        <f>SUBSTITUTE([5]签字版本!C204,MID([5]签字版本!C204,7,8),"********")</f>
        <v>352627********1110</v>
      </c>
      <c r="D204" s="25" t="str">
        <f>SUBSTITUTE([5]签字版本!D204,MID([5]签字版本!D204,4,4),"****")</f>
        <v>183****8482</v>
      </c>
      <c r="E204" s="24" t="str">
        <f>[5]签字版本!E204</f>
        <v>塘前</v>
      </c>
      <c r="F204" s="26">
        <f>[5]签字版本!F204</f>
        <v>2.61</v>
      </c>
      <c r="G204" s="26">
        <f t="shared" si="6"/>
        <v>2.61</v>
      </c>
      <c r="H204" s="26">
        <f t="shared" si="7"/>
        <v>78.3</v>
      </c>
      <c r="I204" s="26">
        <f>[5]签字版本!J204</f>
        <v>15.66</v>
      </c>
      <c r="J204" s="25" t="str">
        <f>SUBSTITUTE([5]签字版本!K204,MID([5]签字版本!K204,9,7),"*******")</f>
        <v>62218405*******7299</v>
      </c>
      <c r="K204" s="24" t="str">
        <f>[5]签字版本!L204</f>
        <v>连城县农村信用联社塘前信用社</v>
      </c>
    </row>
    <row r="205" spans="1:11">
      <c r="A205" s="24" t="str">
        <f>[5]签字版本!A205</f>
        <v>199</v>
      </c>
      <c r="B205" s="24" t="str">
        <f>[5]签字版本!B205</f>
        <v>张水华</v>
      </c>
      <c r="C205" s="24" t="str">
        <f>SUBSTITUTE([5]签字版本!C205,MID([5]签字版本!C205,7,8),"********")</f>
        <v>352627********111X</v>
      </c>
      <c r="D205" s="25" t="str">
        <f>SUBSTITUTE([5]签字版本!D205,MID([5]签字版本!D205,4,4),"****")</f>
        <v>199****0355</v>
      </c>
      <c r="E205" s="24" t="str">
        <f>[5]签字版本!E205</f>
        <v>塘前</v>
      </c>
      <c r="F205" s="26">
        <f>[5]签字版本!F205</f>
        <v>2.16</v>
      </c>
      <c r="G205" s="26">
        <f t="shared" si="6"/>
        <v>2.16</v>
      </c>
      <c r="H205" s="26">
        <f t="shared" si="7"/>
        <v>64.8</v>
      </c>
      <c r="I205" s="26">
        <f>[5]签字版本!J205</f>
        <v>12.96</v>
      </c>
      <c r="J205" s="25" t="str">
        <f>SUBSTITUTE([5]签字版本!K205,MID([5]签字版本!K205,9,7),"*******")</f>
        <v>62218405*******7091</v>
      </c>
      <c r="K205" s="24" t="str">
        <f>[5]签字版本!L205</f>
        <v>连城县农村信用联社塘前信用社</v>
      </c>
    </row>
    <row r="206" spans="1:11">
      <c r="A206" s="24" t="str">
        <f>[5]签字版本!A206</f>
        <v>200</v>
      </c>
      <c r="B206" s="24" t="str">
        <f>[5]签字版本!B206</f>
        <v>张英光</v>
      </c>
      <c r="C206" s="24" t="str">
        <f>SUBSTITUTE([5]签字版本!C206,MID([5]签字版本!C206,7,8),"********")</f>
        <v>352627********1116</v>
      </c>
      <c r="D206" s="25" t="str">
        <f>SUBSTITUTE([5]签字版本!D206,MID([5]签字版本!D206,4,4),"****")</f>
        <v>138****5705</v>
      </c>
      <c r="E206" s="24" t="str">
        <f>[5]签字版本!E206</f>
        <v>塘前</v>
      </c>
      <c r="F206" s="26">
        <f>[5]签字版本!F206</f>
        <v>5.22</v>
      </c>
      <c r="G206" s="26">
        <f t="shared" si="6"/>
        <v>5.22</v>
      </c>
      <c r="H206" s="26">
        <f t="shared" si="7"/>
        <v>156.6</v>
      </c>
      <c r="I206" s="26">
        <f>[5]签字版本!J206</f>
        <v>31.32</v>
      </c>
      <c r="J206" s="25" t="str">
        <f>SUBSTITUTE([5]签字版本!K206,MID([5]签字版本!K206,9,7),"*******")</f>
        <v>62218405*******7273</v>
      </c>
      <c r="K206" s="24" t="str">
        <f>[5]签字版本!L206</f>
        <v>连城县农村信用联社塘前信用社</v>
      </c>
    </row>
    <row r="207" spans="1:11">
      <c r="A207" s="24" t="str">
        <f>[5]签字版本!A207</f>
        <v>201</v>
      </c>
      <c r="B207" s="24" t="str">
        <f>[5]签字版本!B207</f>
        <v>张新汉</v>
      </c>
      <c r="C207" s="24" t="str">
        <f>SUBSTITUTE([5]签字版本!C207,MID([5]签字版本!C207,7,8),"********")</f>
        <v>352627********1118</v>
      </c>
      <c r="D207" s="25" t="str">
        <f>SUBSTITUTE([5]签字版本!D207,MID([5]签字版本!D207,4,4),"****")</f>
        <v>151****7115</v>
      </c>
      <c r="E207" s="24" t="str">
        <f>[5]签字版本!E207</f>
        <v>塘前</v>
      </c>
      <c r="F207" s="26">
        <f>[5]签字版本!F207</f>
        <v>3.51</v>
      </c>
      <c r="G207" s="26">
        <f t="shared" si="6"/>
        <v>3.51</v>
      </c>
      <c r="H207" s="26">
        <f t="shared" si="7"/>
        <v>105.3</v>
      </c>
      <c r="I207" s="26">
        <f>[5]签字版本!J207</f>
        <v>21.06</v>
      </c>
      <c r="J207" s="25" t="str">
        <f>SUBSTITUTE([5]签字版本!K207,MID([5]签字版本!K207,9,7),"*******")</f>
        <v>62303611*******7525</v>
      </c>
      <c r="K207" s="24" t="str">
        <f>[5]签字版本!L207</f>
        <v>连城县农村信用联社塘前信用社</v>
      </c>
    </row>
    <row r="208" spans="1:11">
      <c r="A208" s="24" t="str">
        <f>[5]签字版本!A208</f>
        <v>202</v>
      </c>
      <c r="B208" s="24" t="str">
        <f>[5]签字版本!B208</f>
        <v>张海跃</v>
      </c>
      <c r="C208" s="24" t="str">
        <f>SUBSTITUTE([5]签字版本!C208,MID([5]签字版本!C208,7,8),"********")</f>
        <v>352627********1116</v>
      </c>
      <c r="D208" s="25" t="str">
        <f>SUBSTITUTE([5]签字版本!D208,MID([5]签字版本!D208,4,4),"****")</f>
        <v>189****1218</v>
      </c>
      <c r="E208" s="24" t="str">
        <f>[5]签字版本!E208</f>
        <v>塘前</v>
      </c>
      <c r="F208" s="26">
        <f>[5]签字版本!F208</f>
        <v>4.32</v>
      </c>
      <c r="G208" s="26">
        <f t="shared" si="6"/>
        <v>4.32</v>
      </c>
      <c r="H208" s="26">
        <f t="shared" si="7"/>
        <v>129.6</v>
      </c>
      <c r="I208" s="26">
        <f>[5]签字版本!J208</f>
        <v>25.92</v>
      </c>
      <c r="J208" s="25" t="str">
        <f>SUBSTITUTE([5]签字版本!K208,MID([5]签字版本!K208,9,7),"*******")</f>
        <v>62303611*******8291</v>
      </c>
      <c r="K208" s="24" t="str">
        <f>[5]签字版本!L208</f>
        <v>连城县农村信用联社塘前信用社</v>
      </c>
    </row>
    <row r="209" spans="1:11">
      <c r="A209" s="24" t="str">
        <f>[5]签字版本!A209</f>
        <v>203</v>
      </c>
      <c r="B209" s="24" t="str">
        <f>[5]签字版本!B209</f>
        <v>张祖武</v>
      </c>
      <c r="C209" s="24" t="str">
        <f>SUBSTITUTE([5]签字版本!C209,MID([5]签字版本!C209,7,8),"********")</f>
        <v>352627********111X</v>
      </c>
      <c r="D209" s="25" t="str">
        <f>SUBSTITUTE([5]签字版本!D209,MID([5]签字版本!D209,4,4),"****")</f>
        <v>135****7654</v>
      </c>
      <c r="E209" s="24" t="str">
        <f>[5]签字版本!E209</f>
        <v>塘前</v>
      </c>
      <c r="F209" s="26">
        <f>[5]签字版本!F209</f>
        <v>2.61</v>
      </c>
      <c r="G209" s="26">
        <f t="shared" si="6"/>
        <v>2.61</v>
      </c>
      <c r="H209" s="26">
        <f t="shared" si="7"/>
        <v>78.3</v>
      </c>
      <c r="I209" s="26">
        <f>[5]签字版本!J209</f>
        <v>15.66</v>
      </c>
      <c r="J209" s="25" t="str">
        <f>SUBSTITUTE([5]签字版本!K209,MID([5]签字版本!K209,9,7),"*******")</f>
        <v>62218405*******7059</v>
      </c>
      <c r="K209" s="24" t="str">
        <f>[5]签字版本!L209</f>
        <v>连城县农村信用联社塘前信用社</v>
      </c>
    </row>
    <row r="210" spans="1:11">
      <c r="A210" s="24" t="str">
        <f>[5]签字版本!A210</f>
        <v>204</v>
      </c>
      <c r="B210" s="24" t="str">
        <f>[5]签字版本!B210</f>
        <v>张焕奎</v>
      </c>
      <c r="C210" s="24" t="str">
        <f>SUBSTITUTE([5]签字版本!C210,MID([5]签字版本!C210,7,8),"********")</f>
        <v>352627********1116</v>
      </c>
      <c r="D210" s="25" t="str">
        <f>SUBSTITUTE([5]签字版本!D210,MID([5]签字版本!D210,4,4),"****")</f>
        <v>135****8640</v>
      </c>
      <c r="E210" s="24" t="str">
        <f>[5]签字版本!E210</f>
        <v>塘前</v>
      </c>
      <c r="F210" s="26">
        <f>[5]签字版本!F210</f>
        <v>5.22</v>
      </c>
      <c r="G210" s="26">
        <f t="shared" si="6"/>
        <v>5.22</v>
      </c>
      <c r="H210" s="26">
        <f t="shared" si="7"/>
        <v>156.6</v>
      </c>
      <c r="I210" s="26">
        <f>[5]签字版本!J210</f>
        <v>31.32</v>
      </c>
      <c r="J210" s="25" t="str">
        <f>SUBSTITUTE([5]签字版本!K210,MID([5]签字版本!K210,9,7),"*******")</f>
        <v>62218405*******7398</v>
      </c>
      <c r="K210" s="24" t="str">
        <f>[5]签字版本!L210</f>
        <v>连城县农村信用联社塘前信用社</v>
      </c>
    </row>
    <row r="211" spans="1:11">
      <c r="A211" s="24" t="str">
        <f>[5]签字版本!A211</f>
        <v>205</v>
      </c>
      <c r="B211" s="24" t="str">
        <f>[5]签字版本!B211</f>
        <v>张启桂</v>
      </c>
      <c r="C211" s="24" t="str">
        <f>SUBSTITUTE([5]签字版本!C211,MID([5]签字版本!C211,7,8),"********")</f>
        <v>352627********1137</v>
      </c>
      <c r="D211" s="25" t="str">
        <f>SUBSTITUTE([5]签字版本!D211,MID([5]签字版本!D211,4,4),"****")</f>
        <v>135****9143</v>
      </c>
      <c r="E211" s="24" t="str">
        <f>[5]签字版本!E211</f>
        <v>塘前</v>
      </c>
      <c r="F211" s="26">
        <f>[5]签字版本!F211</f>
        <v>2.61</v>
      </c>
      <c r="G211" s="26">
        <f t="shared" si="6"/>
        <v>2.61</v>
      </c>
      <c r="H211" s="26">
        <f t="shared" si="7"/>
        <v>78.3</v>
      </c>
      <c r="I211" s="26">
        <f>[5]签字版本!J211</f>
        <v>15.66</v>
      </c>
      <c r="J211" s="25" t="str">
        <f>SUBSTITUTE([5]签字版本!K211,MID([5]签字版本!K211,9,7),"*******")</f>
        <v>62218405*******6986</v>
      </c>
      <c r="K211" s="24" t="str">
        <f>[5]签字版本!L211</f>
        <v>连城县农村信用联社塘前信用社</v>
      </c>
    </row>
    <row r="212" spans="1:11">
      <c r="A212" s="24" t="str">
        <f>[5]签字版本!A212</f>
        <v>206</v>
      </c>
      <c r="B212" s="24" t="str">
        <f>[5]签字版本!B212</f>
        <v>黄雪花</v>
      </c>
      <c r="C212" s="24" t="str">
        <f>SUBSTITUTE([5]签字版本!C212,MID([5]签字版本!C212,7,8),"********")</f>
        <v>350423********5045</v>
      </c>
      <c r="D212" s="25" t="str">
        <f>SUBSTITUTE([5]签字版本!D212,MID([5]签字版本!D212,4,4),"****")</f>
        <v>159****6007</v>
      </c>
      <c r="E212" s="24" t="str">
        <f>[5]签字版本!E212</f>
        <v>塘前</v>
      </c>
      <c r="F212" s="26">
        <f>[5]签字版本!F212</f>
        <v>5.22</v>
      </c>
      <c r="G212" s="26">
        <f t="shared" si="6"/>
        <v>5.22</v>
      </c>
      <c r="H212" s="26">
        <f t="shared" si="7"/>
        <v>156.6</v>
      </c>
      <c r="I212" s="26">
        <f>[5]签字版本!J212</f>
        <v>31.32</v>
      </c>
      <c r="J212" s="25" t="str">
        <f>SUBSTITUTE([5]签字版本!K212,MID([5]签字版本!K212,9,7),"*******")</f>
        <v>62218405*******2482</v>
      </c>
      <c r="K212" s="24" t="str">
        <f>[5]签字版本!L212</f>
        <v>连城县农村信用联社塘前信用社</v>
      </c>
    </row>
    <row r="213" spans="1:11">
      <c r="A213" s="24" t="str">
        <f>[5]签字版本!A213</f>
        <v>207</v>
      </c>
      <c r="B213" s="24" t="str">
        <f>[5]签字版本!B213</f>
        <v>张立水</v>
      </c>
      <c r="C213" s="24" t="str">
        <f>SUBSTITUTE([5]签字版本!C213,MID([5]签字版本!C213,7,8),"********")</f>
        <v>352627********1112</v>
      </c>
      <c r="D213" s="25" t="str">
        <f>SUBSTITUTE([5]签字版本!D213,MID([5]签字版本!D213,4,4),"****")</f>
        <v>134****4393</v>
      </c>
      <c r="E213" s="24" t="str">
        <f>[5]签字版本!E213</f>
        <v>塘前</v>
      </c>
      <c r="F213" s="26">
        <f>[5]签字版本!F213</f>
        <v>2.61</v>
      </c>
      <c r="G213" s="26">
        <f t="shared" si="6"/>
        <v>2.61</v>
      </c>
      <c r="H213" s="26">
        <f t="shared" si="7"/>
        <v>78.3</v>
      </c>
      <c r="I213" s="26">
        <f>[5]签字版本!J213</f>
        <v>15.66</v>
      </c>
      <c r="J213" s="25" t="str">
        <f>SUBSTITUTE([5]签字版本!K213,MID([5]签字版本!K213,9,7),"*******")</f>
        <v>62218405*******7166</v>
      </c>
      <c r="K213" s="24" t="str">
        <f>[5]签字版本!L213</f>
        <v>连城县农村信用联社塘前信用社</v>
      </c>
    </row>
    <row r="214" spans="1:11">
      <c r="A214" s="24" t="str">
        <f>[5]签字版本!A214</f>
        <v>208</v>
      </c>
      <c r="B214" s="24" t="str">
        <f>[5]签字版本!B214</f>
        <v>张祖德</v>
      </c>
      <c r="C214" s="24" t="str">
        <f>SUBSTITUTE([5]签字版本!C214,MID([5]签字版本!C214,7,8),"********")</f>
        <v>352627********1117</v>
      </c>
      <c r="D214" s="25" t="str">
        <f>SUBSTITUTE([5]签字版本!D214,MID([5]签字版本!D214,4,4),"****")</f>
        <v>187****1715</v>
      </c>
      <c r="E214" s="24" t="str">
        <f>[5]签字版本!E214</f>
        <v>塘前</v>
      </c>
      <c r="F214" s="26">
        <f>[5]签字版本!F214</f>
        <v>3.51</v>
      </c>
      <c r="G214" s="26">
        <f t="shared" si="6"/>
        <v>3.51</v>
      </c>
      <c r="H214" s="26">
        <f t="shared" si="7"/>
        <v>105.3</v>
      </c>
      <c r="I214" s="26">
        <f>[5]签字版本!J214</f>
        <v>21.06</v>
      </c>
      <c r="J214" s="25" t="str">
        <f>SUBSTITUTE([5]签字版本!K214,MID([5]签字版本!K214,9,7),"*******")</f>
        <v>62303625*******3816</v>
      </c>
      <c r="K214" s="24" t="str">
        <f>[5]签字版本!L214</f>
        <v>连城县农村信用联社塘前信用社</v>
      </c>
    </row>
    <row r="215" spans="1:11">
      <c r="A215" s="24" t="str">
        <f>[5]签字版本!A215</f>
        <v>209</v>
      </c>
      <c r="B215" s="24" t="str">
        <f>[5]签字版本!B215</f>
        <v>张启福</v>
      </c>
      <c r="C215" s="24" t="str">
        <f>SUBSTITUTE([5]签字版本!C215,MID([5]签字版本!C215,7,8),"********")</f>
        <v>352627********1119</v>
      </c>
      <c r="D215" s="25" t="str">
        <f>SUBSTITUTE([5]签字版本!D215,MID([5]签字版本!D215,4,4),"****")</f>
        <v>135****3348</v>
      </c>
      <c r="E215" s="24" t="str">
        <f>[5]签字版本!E215</f>
        <v>塘前</v>
      </c>
      <c r="F215" s="26">
        <f>[5]签字版本!F215</f>
        <v>6.93</v>
      </c>
      <c r="G215" s="26">
        <f t="shared" si="6"/>
        <v>6.93</v>
      </c>
      <c r="H215" s="26">
        <f t="shared" si="7"/>
        <v>207.9</v>
      </c>
      <c r="I215" s="26">
        <f>[5]签字版本!J215</f>
        <v>41.58</v>
      </c>
      <c r="J215" s="25" t="str">
        <f>SUBSTITUTE([5]签字版本!K215,MID([5]签字版本!K215,9,7),"*******")</f>
        <v>62218405*******7125</v>
      </c>
      <c r="K215" s="24" t="str">
        <f>[5]签字版本!L215</f>
        <v>连城县农村信用联社塘前信用社</v>
      </c>
    </row>
    <row r="216" spans="1:11">
      <c r="A216" s="24" t="str">
        <f>[5]签字版本!A216</f>
        <v>210</v>
      </c>
      <c r="B216" s="24" t="str">
        <f>[5]签字版本!B216</f>
        <v>张啟贵</v>
      </c>
      <c r="C216" s="24" t="str">
        <f>SUBSTITUTE([5]签字版本!C216,MID([5]签字版本!C216,7,8),"********")</f>
        <v>352627********1116</v>
      </c>
      <c r="D216" s="25" t="str">
        <f>SUBSTITUTE([5]签字版本!D216,MID([5]签字版本!D216,4,4),"****")</f>
        <v>136****2592</v>
      </c>
      <c r="E216" s="24" t="str">
        <f>[5]签字版本!E216</f>
        <v>塘前</v>
      </c>
      <c r="F216" s="26">
        <f>[5]签字版本!F216</f>
        <v>3.51</v>
      </c>
      <c r="G216" s="26">
        <f t="shared" si="6"/>
        <v>3.51</v>
      </c>
      <c r="H216" s="26">
        <f t="shared" si="7"/>
        <v>105.3</v>
      </c>
      <c r="I216" s="26">
        <f>[5]签字版本!J216</f>
        <v>21.06</v>
      </c>
      <c r="J216" s="25" t="str">
        <f>SUBSTITUTE([5]签字版本!K216,MID([5]签字版本!K216,9,7),"*******")</f>
        <v>62303625*******2401</v>
      </c>
      <c r="K216" s="24" t="str">
        <f>[5]签字版本!L216</f>
        <v>连城县农村信用联社塘前信用社</v>
      </c>
    </row>
    <row r="217" spans="1:11">
      <c r="A217" s="24" t="str">
        <f>[5]签字版本!A217</f>
        <v>211</v>
      </c>
      <c r="B217" s="24" t="str">
        <f>[5]签字版本!B217</f>
        <v>张根海</v>
      </c>
      <c r="C217" s="24" t="str">
        <f>SUBSTITUTE([5]签字版本!C217,MID([5]签字版本!C217,7,8),"********")</f>
        <v>352627********1114</v>
      </c>
      <c r="D217" s="25" t="str">
        <f>SUBSTITUTE([5]签字版本!D217,MID([5]签字版本!D217,4,4),"****")</f>
        <v>159****2042</v>
      </c>
      <c r="E217" s="24" t="str">
        <f>[5]签字版本!E217</f>
        <v>塘前</v>
      </c>
      <c r="F217" s="26">
        <f>[5]签字版本!F217</f>
        <v>4.32</v>
      </c>
      <c r="G217" s="26">
        <f t="shared" si="6"/>
        <v>4.32</v>
      </c>
      <c r="H217" s="26">
        <f t="shared" si="7"/>
        <v>129.6</v>
      </c>
      <c r="I217" s="26">
        <f>[5]签字版本!J217</f>
        <v>25.92</v>
      </c>
      <c r="J217" s="25" t="str">
        <f>SUBSTITUTE([5]签字版本!K217,MID([5]签字版本!K217,9,7),"*******")</f>
        <v>62218405*******7109</v>
      </c>
      <c r="K217" s="24" t="str">
        <f>[5]签字版本!L217</f>
        <v>连城县农村信用联社塘前信用社</v>
      </c>
    </row>
    <row r="218" spans="1:11">
      <c r="A218" s="24" t="str">
        <f>[5]签字版本!A218</f>
        <v>212</v>
      </c>
      <c r="B218" s="24" t="str">
        <f>[5]签字版本!B218</f>
        <v>张木华</v>
      </c>
      <c r="C218" s="24" t="str">
        <f>SUBSTITUTE([5]签字版本!C218,MID([5]签字版本!C218,7,8),"********")</f>
        <v>352627********1112</v>
      </c>
      <c r="D218" s="25" t="str">
        <f>SUBSTITUTE([5]签字版本!D218,MID([5]签字版本!D218,4,4),"****")</f>
        <v>187****6003</v>
      </c>
      <c r="E218" s="24" t="str">
        <f>[5]签字版本!E218</f>
        <v>塘前</v>
      </c>
      <c r="F218" s="26">
        <f>[5]签字版本!F218</f>
        <v>2.61</v>
      </c>
      <c r="G218" s="26">
        <f t="shared" si="6"/>
        <v>2.61</v>
      </c>
      <c r="H218" s="26">
        <f t="shared" si="7"/>
        <v>78.3</v>
      </c>
      <c r="I218" s="26">
        <f>[5]签字版本!J218</f>
        <v>15.66</v>
      </c>
      <c r="J218" s="25" t="str">
        <f>SUBSTITUTE([5]签字版本!K218,MID([5]签字版本!K218,9,7),"*******")</f>
        <v>62218405*******1713</v>
      </c>
      <c r="K218" s="24" t="str">
        <f>[5]签字版本!L218</f>
        <v>连城县农村信用联社塘前信用社</v>
      </c>
    </row>
    <row r="219" spans="1:11">
      <c r="A219" s="24" t="str">
        <f>[5]签字版本!A219</f>
        <v>213</v>
      </c>
      <c r="B219" s="24" t="str">
        <f>[5]签字版本!B219</f>
        <v>叶香花</v>
      </c>
      <c r="C219" s="24" t="str">
        <f>SUBSTITUTE([5]签字版本!C219,MID([5]签字版本!C219,7,8),"********")</f>
        <v>352627********112X</v>
      </c>
      <c r="D219" s="25" t="str">
        <f>SUBSTITUTE([5]签字版本!D219,MID([5]签字版本!D219,4,4),"****")</f>
        <v>139****4032</v>
      </c>
      <c r="E219" s="24" t="str">
        <f>[5]签字版本!E219</f>
        <v>塘前</v>
      </c>
      <c r="F219" s="26">
        <f>[5]签字版本!F219</f>
        <v>2.61</v>
      </c>
      <c r="G219" s="26">
        <f t="shared" si="6"/>
        <v>2.61</v>
      </c>
      <c r="H219" s="26">
        <f t="shared" si="7"/>
        <v>78.3</v>
      </c>
      <c r="I219" s="26">
        <f>[5]签字版本!J219</f>
        <v>15.66</v>
      </c>
      <c r="J219" s="25" t="str">
        <f>SUBSTITUTE([5]签字版本!K219,MID([5]签字版本!K219,9,7),"*******")</f>
        <v>62218405*******7257</v>
      </c>
      <c r="K219" s="24" t="str">
        <f>[5]签字版本!L219</f>
        <v>连城县农村信用联社塘前信用社</v>
      </c>
    </row>
    <row r="220" spans="1:11">
      <c r="A220" s="24" t="str">
        <f>[5]签字版本!A220</f>
        <v>214</v>
      </c>
      <c r="B220" s="24" t="str">
        <f>[5]签字版本!B220</f>
        <v>张永根</v>
      </c>
      <c r="C220" s="24" t="str">
        <f>SUBSTITUTE([5]签字版本!C220,MID([5]签字版本!C220,7,8),"********")</f>
        <v>352627********1118</v>
      </c>
      <c r="D220" s="25" t="str">
        <f>SUBSTITUTE([5]签字版本!D220,MID([5]签字版本!D220,4,4),"****")</f>
        <v>136****4586</v>
      </c>
      <c r="E220" s="24" t="str">
        <f>[5]签字版本!E220</f>
        <v>塘前</v>
      </c>
      <c r="F220" s="26">
        <f>[5]签字版本!F220</f>
        <v>5.67</v>
      </c>
      <c r="G220" s="26">
        <f t="shared" si="6"/>
        <v>5.67</v>
      </c>
      <c r="H220" s="26">
        <f t="shared" si="7"/>
        <v>170.1</v>
      </c>
      <c r="I220" s="26">
        <f>[5]签字版本!J220</f>
        <v>34.02</v>
      </c>
      <c r="J220" s="25" t="str">
        <f>SUBSTITUTE([5]签字版本!K220,MID([5]签字版本!K220,9,7),"*******")</f>
        <v>62218405*******8073</v>
      </c>
      <c r="K220" s="24" t="str">
        <f>[5]签字版本!L220</f>
        <v>连城县农村信用联社塘前信用社</v>
      </c>
    </row>
    <row r="221" spans="1:11">
      <c r="A221" s="24" t="str">
        <f>[5]签字版本!A221</f>
        <v>215</v>
      </c>
      <c r="B221" s="24" t="str">
        <f>[5]签字版本!B221</f>
        <v>张椿彪</v>
      </c>
      <c r="C221" s="24" t="str">
        <f>SUBSTITUTE([5]签字版本!C221,MID([5]签字版本!C221,7,8),"********")</f>
        <v>350825********1115</v>
      </c>
      <c r="D221" s="25" t="str">
        <f>SUBSTITUTE([5]签字版本!D221,MID([5]签字版本!D221,4,4),"****")</f>
        <v>176****3354</v>
      </c>
      <c r="E221" s="24" t="str">
        <f>[5]签字版本!E221</f>
        <v>塘前</v>
      </c>
      <c r="F221" s="26">
        <f>[5]签字版本!F221</f>
        <v>2.97</v>
      </c>
      <c r="G221" s="26">
        <f t="shared" si="6"/>
        <v>2.97</v>
      </c>
      <c r="H221" s="26">
        <f t="shared" si="7"/>
        <v>89.1</v>
      </c>
      <c r="I221" s="26">
        <f>[5]签字版本!J221</f>
        <v>17.82</v>
      </c>
      <c r="J221" s="25" t="str">
        <f>SUBSTITUTE([5]签字版本!K221,MID([5]签字版本!K221,9,7),"*******")</f>
        <v>62303611*******0036</v>
      </c>
      <c r="K221" s="24" t="str">
        <f>[5]签字版本!L221</f>
        <v>连城县农村信用联社塘前信用社</v>
      </c>
    </row>
    <row r="222" spans="1:11">
      <c r="A222" s="24" t="str">
        <f>[5]签字版本!A222</f>
        <v>216</v>
      </c>
      <c r="B222" s="24" t="str">
        <f>[5]签字版本!B222</f>
        <v>张祖华</v>
      </c>
      <c r="C222" s="24" t="str">
        <f>SUBSTITUTE([5]签字版本!C222,MID([5]签字版本!C222,7,8),"********")</f>
        <v>352627********111X</v>
      </c>
      <c r="D222" s="25" t="str">
        <f>SUBSTITUTE([5]签字版本!D222,MID([5]签字版本!D222,4,4),"****")</f>
        <v>180****2775</v>
      </c>
      <c r="E222" s="24" t="str">
        <f>[5]签字版本!E222</f>
        <v>塘前</v>
      </c>
      <c r="F222" s="26">
        <f>[5]签字版本!F222</f>
        <v>3.87</v>
      </c>
      <c r="G222" s="26">
        <f t="shared" si="6"/>
        <v>3.87</v>
      </c>
      <c r="H222" s="26">
        <f t="shared" si="7"/>
        <v>116.1</v>
      </c>
      <c r="I222" s="26">
        <f>[5]签字版本!J222</f>
        <v>23.22</v>
      </c>
      <c r="J222" s="25" t="str">
        <f>SUBSTITUTE([5]签字版本!K222,MID([5]签字版本!K222,9,7),"*******")</f>
        <v>62218405*******7836</v>
      </c>
      <c r="K222" s="24" t="str">
        <f>[5]签字版本!L222</f>
        <v>连城县农村信用联社塘前信用社</v>
      </c>
    </row>
    <row r="223" spans="1:11">
      <c r="A223" s="24" t="str">
        <f>[5]签字版本!A223</f>
        <v>217</v>
      </c>
      <c r="B223" s="24" t="str">
        <f>[5]签字版本!B223</f>
        <v>张祖波</v>
      </c>
      <c r="C223" s="24" t="str">
        <f>SUBSTITUTE([5]签字版本!C223,MID([5]签字版本!C223,7,8),"********")</f>
        <v>352627********1112</v>
      </c>
      <c r="D223" s="25" t="str">
        <f>SUBSTITUTE([5]签字版本!D223,MID([5]签字版本!D223,4,4),"****")</f>
        <v>136****0849</v>
      </c>
      <c r="E223" s="24" t="str">
        <f>[5]签字版本!E223</f>
        <v>塘前</v>
      </c>
      <c r="F223" s="26">
        <f>[5]签字版本!F223</f>
        <v>5.22</v>
      </c>
      <c r="G223" s="26">
        <f t="shared" si="6"/>
        <v>5.22</v>
      </c>
      <c r="H223" s="26">
        <f t="shared" si="7"/>
        <v>156.6</v>
      </c>
      <c r="I223" s="26">
        <f>[5]签字版本!J223</f>
        <v>31.32</v>
      </c>
      <c r="J223" s="25" t="str">
        <f>SUBSTITUTE([5]签字版本!K223,MID([5]签字版本!K223,9,7),"*******")</f>
        <v>62218405*******7794</v>
      </c>
      <c r="K223" s="24" t="str">
        <f>[5]签字版本!L223</f>
        <v>连城县农村信用联社塘前信用社</v>
      </c>
    </row>
    <row r="224" spans="1:11">
      <c r="A224" s="24" t="str">
        <f>[5]签字版本!A224</f>
        <v>218</v>
      </c>
      <c r="B224" s="24" t="str">
        <f>[5]签字版本!B224</f>
        <v>蔡长功</v>
      </c>
      <c r="C224" s="24" t="str">
        <f>SUBSTITUTE([5]签字版本!C224,MID([5]签字版本!C224,7,8),"********")</f>
        <v>352627********0218</v>
      </c>
      <c r="D224" s="25" t="str">
        <f>SUBSTITUTE([5]签字版本!D224,MID([5]签字版本!D224,4,4),"****")</f>
        <v>139****4973</v>
      </c>
      <c r="E224" s="24" t="str">
        <f>[5]签字版本!E224</f>
        <v>塘前</v>
      </c>
      <c r="F224" s="26">
        <f>[5]签字版本!F224</f>
        <v>2.7</v>
      </c>
      <c r="G224" s="26">
        <f t="shared" si="6"/>
        <v>2.7</v>
      </c>
      <c r="H224" s="26">
        <f t="shared" si="7"/>
        <v>81</v>
      </c>
      <c r="I224" s="26">
        <f>[5]签字版本!J224</f>
        <v>16.2</v>
      </c>
      <c r="J224" s="25" t="str">
        <f>SUBSTITUTE([5]签字版本!K224,MID([5]签字版本!K224,9,7),"*******")</f>
        <v>62218405*******8024</v>
      </c>
      <c r="K224" s="24" t="str">
        <f>[5]签字版本!L224</f>
        <v>连城县农村信用联社塘前信用社</v>
      </c>
    </row>
    <row r="225" spans="1:11">
      <c r="A225" s="24" t="str">
        <f>[5]签字版本!A225</f>
        <v>219</v>
      </c>
      <c r="B225" s="24" t="str">
        <f>[5]签字版本!B225</f>
        <v>张希德</v>
      </c>
      <c r="C225" s="24" t="str">
        <f>SUBSTITUTE([5]签字版本!C225,MID([5]签字版本!C225,7,8),"********")</f>
        <v>352627********1116</v>
      </c>
      <c r="D225" s="25" t="str">
        <f>SUBSTITUTE([5]签字版本!D225,MID([5]签字版本!D225,4,4),"****")</f>
        <v>185****6925</v>
      </c>
      <c r="E225" s="24" t="str">
        <f>[5]签字版本!E225</f>
        <v>塘前</v>
      </c>
      <c r="F225" s="26">
        <f>[5]签字版本!F225</f>
        <v>1.8</v>
      </c>
      <c r="G225" s="26">
        <f t="shared" si="6"/>
        <v>1.8</v>
      </c>
      <c r="H225" s="26">
        <f t="shared" si="7"/>
        <v>54</v>
      </c>
      <c r="I225" s="26">
        <f>[5]签字版本!J225</f>
        <v>10.8</v>
      </c>
      <c r="J225" s="25" t="str">
        <f>SUBSTITUTE([5]签字版本!K225,MID([5]签字版本!K225,9,7),"*******")</f>
        <v>62218405*******7935</v>
      </c>
      <c r="K225" s="24" t="str">
        <f>[5]签字版本!L225</f>
        <v>连城县农村信用联社塘前信用社</v>
      </c>
    </row>
    <row r="226" spans="1:11">
      <c r="A226" s="24" t="str">
        <f>[5]签字版本!A226</f>
        <v>220</v>
      </c>
      <c r="B226" s="24" t="str">
        <f>[5]签字版本!B226</f>
        <v>张立秋</v>
      </c>
      <c r="C226" s="24" t="str">
        <f>SUBSTITUTE([5]签字版本!C226,MID([5]签字版本!C226,7,8),"********")</f>
        <v>352627********1115</v>
      </c>
      <c r="D226" s="25" t="str">
        <f>SUBSTITUTE([5]签字版本!D226,MID([5]签字版本!D226,4,4),"****")</f>
        <v>131****9208</v>
      </c>
      <c r="E226" s="24" t="str">
        <f>[5]签字版本!E226</f>
        <v>塘前</v>
      </c>
      <c r="F226" s="26">
        <f>[5]签字版本!F226</f>
        <v>5.4</v>
      </c>
      <c r="G226" s="26">
        <f t="shared" si="6"/>
        <v>5.4</v>
      </c>
      <c r="H226" s="26">
        <f t="shared" si="7"/>
        <v>162</v>
      </c>
      <c r="I226" s="26">
        <f>[5]签字版本!J226</f>
        <v>32.4</v>
      </c>
      <c r="J226" s="25" t="str">
        <f>SUBSTITUTE([5]签字版本!K226,MID([5]签字版本!K226,9,7),"*******")</f>
        <v>62218405*******7679</v>
      </c>
      <c r="K226" s="24" t="str">
        <f>[5]签字版本!L226</f>
        <v>连城县农村信用联社塘前信用社</v>
      </c>
    </row>
    <row r="227" spans="1:11">
      <c r="A227" s="24" t="str">
        <f>[5]签字版本!A227</f>
        <v>221</v>
      </c>
      <c r="B227" s="24" t="str">
        <f>[5]签字版本!B227</f>
        <v>张立兴</v>
      </c>
      <c r="C227" s="24" t="str">
        <f>SUBSTITUTE([5]签字版本!C227,MID([5]签字版本!C227,7,8),"********")</f>
        <v>352627********111X</v>
      </c>
      <c r="D227" s="25" t="str">
        <f>SUBSTITUTE([5]签字版本!D227,MID([5]签字版本!D227,4,4),"****")</f>
        <v>189****7598</v>
      </c>
      <c r="E227" s="24" t="str">
        <f>[5]签字版本!E227</f>
        <v>塘前</v>
      </c>
      <c r="F227" s="26">
        <f>[5]签字版本!F227</f>
        <v>4.5</v>
      </c>
      <c r="G227" s="26">
        <f t="shared" si="6"/>
        <v>4.5</v>
      </c>
      <c r="H227" s="26">
        <f t="shared" si="7"/>
        <v>135</v>
      </c>
      <c r="I227" s="26">
        <f>[5]签字版本!J227</f>
        <v>27</v>
      </c>
      <c r="J227" s="25" t="str">
        <f>SUBSTITUTE([5]签字版本!K227,MID([5]签字版本!K227,9,7),"*******")</f>
        <v>62303611*******3536</v>
      </c>
      <c r="K227" s="24" t="str">
        <f>[5]签字版本!L227</f>
        <v>连城县农村信用联社塘前信用社</v>
      </c>
    </row>
    <row r="228" spans="1:11">
      <c r="A228" s="24" t="str">
        <f>[5]签字版本!A228</f>
        <v>222</v>
      </c>
      <c r="B228" s="24" t="str">
        <f>[5]签字版本!B228</f>
        <v>张立才</v>
      </c>
      <c r="C228" s="24" t="str">
        <f>SUBSTITUTE([5]签字版本!C228,MID([5]签字版本!C228,7,8),"********")</f>
        <v>352627********1112</v>
      </c>
      <c r="D228" s="25" t="str">
        <f>SUBSTITUTE([5]签字版本!D228,MID([5]签字版本!D228,4,4),"****")</f>
        <v>159****6884</v>
      </c>
      <c r="E228" s="24" t="str">
        <f>[5]签字版本!E228</f>
        <v>塘前</v>
      </c>
      <c r="F228" s="26">
        <f>[5]签字版本!F228</f>
        <v>2.7</v>
      </c>
      <c r="G228" s="26">
        <f t="shared" si="6"/>
        <v>2.7</v>
      </c>
      <c r="H228" s="26">
        <f t="shared" si="7"/>
        <v>81</v>
      </c>
      <c r="I228" s="26">
        <f>[5]签字版本!J228</f>
        <v>16.2</v>
      </c>
      <c r="J228" s="25" t="str">
        <f>SUBSTITUTE([5]签字版本!K228,MID([5]签字版本!K228,9,7),"*******")</f>
        <v>62218405*******7695</v>
      </c>
      <c r="K228" s="24" t="str">
        <f>[5]签字版本!L228</f>
        <v>连城县农村信用联社塘前信用社</v>
      </c>
    </row>
    <row r="229" spans="1:11">
      <c r="A229" s="24" t="str">
        <f>[5]签字版本!A229</f>
        <v>223</v>
      </c>
      <c r="B229" s="24" t="str">
        <f>[5]签字版本!B229</f>
        <v>张立琳</v>
      </c>
      <c r="C229" s="24" t="str">
        <f>SUBSTITUTE([5]签字版本!C229,MID([5]签字版本!C229,7,8),"********")</f>
        <v>352627********1114</v>
      </c>
      <c r="D229" s="25" t="str">
        <f>SUBSTITUTE([5]签字版本!D229,MID([5]签字版本!D229,4,4),"****")</f>
        <v>180****7051</v>
      </c>
      <c r="E229" s="24" t="str">
        <f>[5]签字版本!E229</f>
        <v>塘前</v>
      </c>
      <c r="F229" s="26">
        <f>[5]签字版本!F229</f>
        <v>6.3</v>
      </c>
      <c r="G229" s="26">
        <f t="shared" si="6"/>
        <v>6.3</v>
      </c>
      <c r="H229" s="26">
        <f t="shared" si="7"/>
        <v>189</v>
      </c>
      <c r="I229" s="26">
        <f>[5]签字版本!J229</f>
        <v>37.8</v>
      </c>
      <c r="J229" s="25" t="str">
        <f>SUBSTITUTE([5]签字版本!K229,MID([5]签字版本!K229,9,7),"*******")</f>
        <v>90908240*******0005436</v>
      </c>
      <c r="K229" s="24" t="str">
        <f>[5]签字版本!L229</f>
        <v>连城县农村信用联社塘前信用社</v>
      </c>
    </row>
    <row r="230" spans="1:11">
      <c r="A230" s="24" t="str">
        <f>[5]签字版本!A230</f>
        <v>224</v>
      </c>
      <c r="B230" s="24" t="str">
        <f>[5]签字版本!B230</f>
        <v>张啟才</v>
      </c>
      <c r="C230" s="24" t="str">
        <f>SUBSTITUTE([5]签字版本!C230,MID([5]签字版本!C230,7,8),"********")</f>
        <v>352627********1112</v>
      </c>
      <c r="D230" s="25" t="str">
        <f>SUBSTITUTE([5]签字版本!D230,MID([5]签字版本!D230,4,4),"****")</f>
        <v>159****3895</v>
      </c>
      <c r="E230" s="24" t="str">
        <f>[5]签字版本!E230</f>
        <v>塘前</v>
      </c>
      <c r="F230" s="26">
        <f>[5]签字版本!F230</f>
        <v>3.6</v>
      </c>
      <c r="G230" s="26">
        <f t="shared" si="6"/>
        <v>3.6</v>
      </c>
      <c r="H230" s="26">
        <f t="shared" si="7"/>
        <v>108</v>
      </c>
      <c r="I230" s="26">
        <f>[5]签字版本!J230</f>
        <v>21.6</v>
      </c>
      <c r="J230" s="25" t="str">
        <f>SUBSTITUTE([5]签字版本!K230,MID([5]签字版本!K230,9,7),"*******")</f>
        <v>62218405*******7703</v>
      </c>
      <c r="K230" s="24" t="str">
        <f>[5]签字版本!L230</f>
        <v>连城县农村信用联社塘前信用社</v>
      </c>
    </row>
    <row r="231" spans="1:11">
      <c r="A231" s="24" t="str">
        <f>[5]签字版本!A231</f>
        <v>225</v>
      </c>
      <c r="B231" s="24" t="str">
        <f>[5]签字版本!B231</f>
        <v>张立波</v>
      </c>
      <c r="C231" s="24" t="str">
        <f>SUBSTITUTE([5]签字版本!C231,MID([5]签字版本!C231,7,8),"********")</f>
        <v>352627********1111</v>
      </c>
      <c r="D231" s="25" t="str">
        <f>SUBSTITUTE([5]签字版本!D231,MID([5]签字版本!D231,4,4),"****")</f>
        <v>187****0467</v>
      </c>
      <c r="E231" s="24" t="str">
        <f>[5]签字版本!E231</f>
        <v>塘前</v>
      </c>
      <c r="F231" s="26">
        <f>[5]签字版本!F231</f>
        <v>2.7</v>
      </c>
      <c r="G231" s="26">
        <f t="shared" si="6"/>
        <v>2.7</v>
      </c>
      <c r="H231" s="26">
        <f t="shared" si="7"/>
        <v>81</v>
      </c>
      <c r="I231" s="26">
        <f>[5]签字版本!J231</f>
        <v>16.2</v>
      </c>
      <c r="J231" s="25" t="str">
        <f>SUBSTITUTE([5]签字版本!K231,MID([5]签字版本!K231,9,7),"*******")</f>
        <v>62218405*******7919</v>
      </c>
      <c r="K231" s="24" t="str">
        <f>[5]签字版本!L231</f>
        <v>连城县农村信用联社塘前信用社</v>
      </c>
    </row>
    <row r="232" spans="1:11">
      <c r="A232" s="24" t="str">
        <f>[5]签字版本!A232</f>
        <v>226</v>
      </c>
      <c r="B232" s="24" t="str">
        <f>[5]签字版本!B232</f>
        <v>张立申</v>
      </c>
      <c r="C232" s="24" t="str">
        <f>SUBSTITUTE([5]签字版本!C232,MID([5]签字版本!C232,7,8),"********")</f>
        <v>352627********1110</v>
      </c>
      <c r="D232" s="25" t="str">
        <f>SUBSTITUTE([5]签字版本!D232,MID([5]签字版本!D232,4,4),"****")</f>
        <v>158****4212</v>
      </c>
      <c r="E232" s="24" t="str">
        <f>[5]签字版本!E232</f>
        <v>塘前</v>
      </c>
      <c r="F232" s="26">
        <f>[5]签字版本!F232</f>
        <v>4.59</v>
      </c>
      <c r="G232" s="26">
        <f t="shared" si="6"/>
        <v>4.59</v>
      </c>
      <c r="H232" s="26">
        <f t="shared" si="7"/>
        <v>137.7</v>
      </c>
      <c r="I232" s="26">
        <f>[5]签字版本!J232</f>
        <v>27.54</v>
      </c>
      <c r="J232" s="25" t="str">
        <f>SUBSTITUTE([5]签字版本!K232,MID([5]签字版本!K232,9,7),"*******")</f>
        <v>62218405*******7844</v>
      </c>
      <c r="K232" s="24" t="str">
        <f>[5]签字版本!L232</f>
        <v>连城县农村信用联社塘前信用社</v>
      </c>
    </row>
    <row r="233" spans="1:11">
      <c r="A233" s="24" t="str">
        <f>[5]签字版本!A233</f>
        <v>227</v>
      </c>
      <c r="B233" s="24" t="str">
        <f>[5]签字版本!B233</f>
        <v>张立灿</v>
      </c>
      <c r="C233" s="24" t="str">
        <f>SUBSTITUTE([5]签字版本!C233,MID([5]签字版本!C233,7,8),"********")</f>
        <v>352627********1112</v>
      </c>
      <c r="D233" s="25" t="str">
        <f>SUBSTITUTE([5]签字版本!D233,MID([5]签字版本!D233,4,4),"****")</f>
        <v>134****7738</v>
      </c>
      <c r="E233" s="24" t="str">
        <f>[5]签字版本!E233</f>
        <v>塘前</v>
      </c>
      <c r="F233" s="26">
        <f>[5]签字版本!F233</f>
        <v>2.7</v>
      </c>
      <c r="G233" s="26">
        <f t="shared" si="6"/>
        <v>2.7</v>
      </c>
      <c r="H233" s="26">
        <f t="shared" si="7"/>
        <v>81</v>
      </c>
      <c r="I233" s="26">
        <f>[5]签字版本!J233</f>
        <v>16.2</v>
      </c>
      <c r="J233" s="25" t="str">
        <f>SUBSTITUTE([5]签字版本!K233,MID([5]签字版本!K233,9,7),"*******")</f>
        <v>62218405*******7810</v>
      </c>
      <c r="K233" s="24" t="str">
        <f>[5]签字版本!L233</f>
        <v>连城县农村信用联社塘前信用社</v>
      </c>
    </row>
    <row r="234" spans="1:11">
      <c r="A234" s="24" t="str">
        <f>[5]签字版本!A234</f>
        <v>228</v>
      </c>
      <c r="B234" s="24" t="str">
        <f>[5]签字版本!B234</f>
        <v>张兆云</v>
      </c>
      <c r="C234" s="24" t="str">
        <f>SUBSTITUTE([5]签字版本!C234,MID([5]签字版本!C234,7,8),"********")</f>
        <v>352627********1118</v>
      </c>
      <c r="D234" s="25" t="str">
        <f>SUBSTITUTE([5]签字版本!D234,MID([5]签字版本!D234,4,4),"****")</f>
        <v>159****4622</v>
      </c>
      <c r="E234" s="24" t="str">
        <f>[5]签字版本!E234</f>
        <v>塘前</v>
      </c>
      <c r="F234" s="26">
        <f>[5]签字版本!F234</f>
        <v>5.4</v>
      </c>
      <c r="G234" s="26">
        <f t="shared" si="6"/>
        <v>5.4</v>
      </c>
      <c r="H234" s="26">
        <f t="shared" si="7"/>
        <v>162</v>
      </c>
      <c r="I234" s="26">
        <f>[5]签字版本!J234</f>
        <v>32.4</v>
      </c>
      <c r="J234" s="25" t="str">
        <f>SUBSTITUTE([5]签字版本!K234,MID([5]签字版本!K234,9,7),"*******")</f>
        <v>62218405*******7737</v>
      </c>
      <c r="K234" s="24" t="str">
        <f>[5]签字版本!L234</f>
        <v>连城县农村信用联社塘前信用社</v>
      </c>
    </row>
    <row r="235" spans="1:11">
      <c r="A235" s="24" t="str">
        <f>[5]签字版本!A235</f>
        <v>229</v>
      </c>
      <c r="B235" s="24" t="str">
        <f>[5]签字版本!B235</f>
        <v>杨地生</v>
      </c>
      <c r="C235" s="24" t="str">
        <f>SUBSTITUTE([5]签字版本!C235,MID([5]签字版本!C235,7,8),"********")</f>
        <v>352627********1115</v>
      </c>
      <c r="D235" s="25" t="str">
        <f>SUBSTITUTE([5]签字版本!D235,MID([5]签字版本!D235,4,4),"****")</f>
        <v>136****7165</v>
      </c>
      <c r="E235" s="24" t="str">
        <f>[5]签字版本!E235</f>
        <v>塘前</v>
      </c>
      <c r="F235" s="26">
        <f>[5]签字版本!F235</f>
        <v>6.3</v>
      </c>
      <c r="G235" s="26">
        <f t="shared" si="6"/>
        <v>6.3</v>
      </c>
      <c r="H235" s="26">
        <f t="shared" si="7"/>
        <v>189</v>
      </c>
      <c r="I235" s="26">
        <f>[5]签字版本!J235</f>
        <v>37.8</v>
      </c>
      <c r="J235" s="25" t="str">
        <f>SUBSTITUTE([5]签字版本!K235,MID([5]签字版本!K235,9,7),"*******")</f>
        <v>62218405*******7950</v>
      </c>
      <c r="K235" s="24" t="str">
        <f>[5]签字版本!L235</f>
        <v>连城县农村信用联社塘前信用社</v>
      </c>
    </row>
    <row r="236" spans="1:11">
      <c r="A236" s="24" t="str">
        <f>[5]签字版本!A236</f>
        <v>230</v>
      </c>
      <c r="B236" s="24" t="str">
        <f>[5]签字版本!B236</f>
        <v>张啟贵</v>
      </c>
      <c r="C236" s="24" t="str">
        <f>SUBSTITUTE([5]签字版本!C236,MID([5]签字版本!C236,7,8),"********")</f>
        <v>352627********1110</v>
      </c>
      <c r="D236" s="25" t="str">
        <f>SUBSTITUTE([5]签字版本!D236,MID([5]签字版本!D236,4,4),"****")</f>
        <v>134****5821</v>
      </c>
      <c r="E236" s="24" t="str">
        <f>[5]签字版本!E236</f>
        <v>塘前</v>
      </c>
      <c r="F236" s="26">
        <f>[5]签字版本!F236</f>
        <v>3.6</v>
      </c>
      <c r="G236" s="26">
        <f t="shared" si="6"/>
        <v>3.6</v>
      </c>
      <c r="H236" s="26">
        <f t="shared" si="7"/>
        <v>108</v>
      </c>
      <c r="I236" s="26">
        <f>[5]签字版本!J236</f>
        <v>21.6</v>
      </c>
      <c r="J236" s="25" t="str">
        <f>SUBSTITUTE([5]签字版本!K236,MID([5]签字版本!K236,9,7),"*******")</f>
        <v>62218405*******7802</v>
      </c>
      <c r="K236" s="24" t="str">
        <f>[5]签字版本!L236</f>
        <v>连城县农村信用联社塘前信用社</v>
      </c>
    </row>
    <row r="237" spans="1:11">
      <c r="A237" s="24" t="str">
        <f>[5]签字版本!A237</f>
        <v>231</v>
      </c>
      <c r="B237" s="24" t="str">
        <f>[5]签字版本!B237</f>
        <v>张水德</v>
      </c>
      <c r="C237" s="24" t="str">
        <f>SUBSTITUTE([5]签字版本!C237,MID([5]签字版本!C237,7,8),"********")</f>
        <v>352627********1115</v>
      </c>
      <c r="D237" s="25" t="str">
        <f>SUBSTITUTE([5]签字版本!D237,MID([5]签字版本!D237,4,4),"****")</f>
        <v>150****2681</v>
      </c>
      <c r="E237" s="24" t="str">
        <f>[5]签字版本!E237</f>
        <v>塘前</v>
      </c>
      <c r="F237" s="26">
        <f>[5]签字版本!F237</f>
        <v>4.5</v>
      </c>
      <c r="G237" s="26">
        <f t="shared" si="6"/>
        <v>4.5</v>
      </c>
      <c r="H237" s="26">
        <f t="shared" si="7"/>
        <v>135</v>
      </c>
      <c r="I237" s="26">
        <f>[5]签字版本!J237</f>
        <v>27</v>
      </c>
      <c r="J237" s="25" t="str">
        <f>SUBSTITUTE([5]签字版本!K237,MID([5]签字版本!K237,9,7),"*******")</f>
        <v>62218405*******7927</v>
      </c>
      <c r="K237" s="24" t="str">
        <f>[5]签字版本!L237</f>
        <v>连城县农村信用联社塘前信用社</v>
      </c>
    </row>
    <row r="238" spans="1:11">
      <c r="A238" s="24" t="str">
        <f>[5]签字版本!A238</f>
        <v>232</v>
      </c>
      <c r="B238" s="24" t="str">
        <f>[5]签字版本!B238</f>
        <v>张祖寿</v>
      </c>
      <c r="C238" s="24" t="str">
        <f>SUBSTITUTE([5]签字版本!C238,MID([5]签字版本!C238,7,8),"********")</f>
        <v>352627********1174</v>
      </c>
      <c r="D238" s="25" t="str">
        <f>SUBSTITUTE([5]签字版本!D238,MID([5]签字版本!D238,4,4),"****")</f>
        <v>187****8007</v>
      </c>
      <c r="E238" s="24" t="str">
        <f>[5]签字版本!E238</f>
        <v>塘前</v>
      </c>
      <c r="F238" s="26">
        <f>[5]签字版本!F238</f>
        <v>4.5</v>
      </c>
      <c r="G238" s="26">
        <f t="shared" si="6"/>
        <v>4.5</v>
      </c>
      <c r="H238" s="26">
        <f t="shared" si="7"/>
        <v>135</v>
      </c>
      <c r="I238" s="26">
        <f>[5]签字版本!J238</f>
        <v>27</v>
      </c>
      <c r="J238" s="25" t="str">
        <f>SUBSTITUTE([5]签字版本!K238,MID([5]签字版本!K238,9,7),"*******")</f>
        <v>62218405*******7778</v>
      </c>
      <c r="K238" s="24" t="str">
        <f>[5]签字版本!L238</f>
        <v>连城县农村信用联社塘前信用社</v>
      </c>
    </row>
    <row r="239" spans="1:11">
      <c r="A239" s="24" t="str">
        <f>[5]签字版本!A239</f>
        <v>233</v>
      </c>
      <c r="B239" s="24" t="str">
        <f>[5]签字版本!B239</f>
        <v>张永辉</v>
      </c>
      <c r="C239" s="24" t="str">
        <f>SUBSTITUTE([5]签字版本!C239,MID([5]签字版本!C239,7,8),"********")</f>
        <v>352627********1118</v>
      </c>
      <c r="D239" s="25" t="str">
        <f>SUBSTITUTE([5]签字版本!D239,MID([5]签字版本!D239,4,4),"****")</f>
        <v>147****5477</v>
      </c>
      <c r="E239" s="24" t="str">
        <f>[5]签字版本!E239</f>
        <v>塘前</v>
      </c>
      <c r="F239" s="26">
        <f>[5]签字版本!F239</f>
        <v>3.87</v>
      </c>
      <c r="G239" s="26">
        <f t="shared" si="6"/>
        <v>3.87</v>
      </c>
      <c r="H239" s="26">
        <f t="shared" si="7"/>
        <v>116.1</v>
      </c>
      <c r="I239" s="26">
        <f>[5]签字版本!J239</f>
        <v>23.22</v>
      </c>
      <c r="J239" s="25" t="str">
        <f>SUBSTITUTE([5]签字版本!K239,MID([5]签字版本!K239,9,7),"*******")</f>
        <v>62218405*******7885</v>
      </c>
      <c r="K239" s="24" t="str">
        <f>[5]签字版本!L239</f>
        <v>连城县农村信用联社塘前信用社</v>
      </c>
    </row>
    <row r="240" spans="1:11">
      <c r="A240" s="24" t="str">
        <f>[5]签字版本!A240</f>
        <v>234</v>
      </c>
      <c r="B240" s="24" t="str">
        <f>[5]签字版本!B240</f>
        <v>张碧明</v>
      </c>
      <c r="C240" s="24" t="str">
        <f>SUBSTITUTE([5]签字版本!C240,MID([5]签字版本!C240,7,8),"********")</f>
        <v>352627********1111</v>
      </c>
      <c r="D240" s="25" t="str">
        <f>SUBSTITUTE([5]签字版本!D240,MID([5]签字版本!D240,4,4),"****")</f>
        <v>158****0196</v>
      </c>
      <c r="E240" s="24" t="str">
        <f>[5]签字版本!E240</f>
        <v>塘前</v>
      </c>
      <c r="F240" s="26">
        <f>[5]签字版本!F240</f>
        <v>5.85</v>
      </c>
      <c r="G240" s="26">
        <f t="shared" si="6"/>
        <v>5.85</v>
      </c>
      <c r="H240" s="26">
        <f t="shared" si="7"/>
        <v>175.5</v>
      </c>
      <c r="I240" s="26">
        <f>[5]签字版本!J240</f>
        <v>35.1</v>
      </c>
      <c r="J240" s="25" t="str">
        <f>SUBSTITUTE([5]签字版本!K240,MID([5]签字版本!K240,9,7),"*******")</f>
        <v>62218405*******8453</v>
      </c>
      <c r="K240" s="24" t="str">
        <f>[5]签字版本!L240</f>
        <v>连城县农村信用联社塘前信用社</v>
      </c>
    </row>
    <row r="241" spans="1:11">
      <c r="A241" s="24" t="str">
        <f>[5]签字版本!A241</f>
        <v>235</v>
      </c>
      <c r="B241" s="24" t="str">
        <f>[5]签字版本!B241</f>
        <v>张立昌</v>
      </c>
      <c r="C241" s="24" t="str">
        <f>SUBSTITUTE([5]签字版本!C241,MID([5]签字版本!C241,7,8),"********")</f>
        <v>352627********1138</v>
      </c>
      <c r="D241" s="25" t="str">
        <f>SUBSTITUTE([5]签字版本!D241,MID([5]签字版本!D241,4,4),"****")</f>
        <v>158****6909</v>
      </c>
      <c r="E241" s="24" t="str">
        <f>[5]签字版本!E241</f>
        <v>塘前</v>
      </c>
      <c r="F241" s="26">
        <f>[5]签字版本!F241</f>
        <v>3.69</v>
      </c>
      <c r="G241" s="26">
        <f t="shared" si="6"/>
        <v>3.69</v>
      </c>
      <c r="H241" s="26">
        <f t="shared" si="7"/>
        <v>110.7</v>
      </c>
      <c r="I241" s="26">
        <f>[5]签字版本!J241</f>
        <v>22.14</v>
      </c>
      <c r="J241" s="25" t="str">
        <f>SUBSTITUTE([5]签字版本!K241,MID([5]签字版本!K241,9,7),"*******")</f>
        <v>62218405*******2607</v>
      </c>
      <c r="K241" s="24" t="str">
        <f>[5]签字版本!L241</f>
        <v>连城县农村信用联社塘前信用社</v>
      </c>
    </row>
    <row r="242" spans="1:11">
      <c r="A242" s="24" t="str">
        <f>[5]签字版本!A242</f>
        <v>236</v>
      </c>
      <c r="B242" s="24" t="str">
        <f>[5]签字版本!B242</f>
        <v>巫菊珍</v>
      </c>
      <c r="C242" s="24" t="str">
        <f>SUBSTITUTE([5]签字版本!C242,MID([5]签字版本!C242,7,8),"********")</f>
        <v>352627********0229</v>
      </c>
      <c r="D242" s="25" t="str">
        <f>SUBSTITUTE([5]签字版本!D242,MID([5]签字版本!D242,4,4),"****")</f>
        <v>187****7265</v>
      </c>
      <c r="E242" s="24" t="str">
        <f>[5]签字版本!E242</f>
        <v>塘前</v>
      </c>
      <c r="F242" s="26">
        <f>[5]签字版本!F242</f>
        <v>4.59</v>
      </c>
      <c r="G242" s="26">
        <f t="shared" si="6"/>
        <v>4.59</v>
      </c>
      <c r="H242" s="26">
        <f t="shared" si="7"/>
        <v>137.7</v>
      </c>
      <c r="I242" s="26">
        <f>[5]签字版本!J242</f>
        <v>27.54</v>
      </c>
      <c r="J242" s="25" t="str">
        <f>SUBSTITUTE([5]签字版本!K242,MID([5]签字版本!K242,9,7),"*******")</f>
        <v>62303625*******3865</v>
      </c>
      <c r="K242" s="24" t="str">
        <f>[5]签字版本!L242</f>
        <v>连城县农村信用联社塘前信用社</v>
      </c>
    </row>
    <row r="243" spans="1:11">
      <c r="A243" s="24" t="str">
        <f>[5]签字版本!A243</f>
        <v>237</v>
      </c>
      <c r="B243" s="24" t="str">
        <f>[5]签字版本!B243</f>
        <v>沈桥龙</v>
      </c>
      <c r="C243" s="24" t="str">
        <f>SUBSTITUTE([5]签字版本!C243,MID([5]签字版本!C243,7,8),"********")</f>
        <v>352627********1116</v>
      </c>
      <c r="D243" s="25" t="str">
        <f>SUBSTITUTE([5]签字版本!D243,MID([5]签字版本!D243,4,4),"****")</f>
        <v>136****8361</v>
      </c>
      <c r="E243" s="24" t="str">
        <f>[5]签字版本!E243</f>
        <v>塘前</v>
      </c>
      <c r="F243" s="26">
        <f>[5]签字版本!F243</f>
        <v>2.79</v>
      </c>
      <c r="G243" s="26">
        <f t="shared" si="6"/>
        <v>2.79</v>
      </c>
      <c r="H243" s="26">
        <f t="shared" si="7"/>
        <v>83.7</v>
      </c>
      <c r="I243" s="26">
        <f>[5]签字版本!J243</f>
        <v>16.74</v>
      </c>
      <c r="J243" s="25" t="str">
        <f>SUBSTITUTE([5]签字版本!K243,MID([5]签字版本!K243,9,7),"*******")</f>
        <v>62218405*******2133</v>
      </c>
      <c r="K243" s="24" t="str">
        <f>[5]签字版本!L243</f>
        <v>连城县农村信用联社塘前信用社</v>
      </c>
    </row>
    <row r="244" spans="1:11">
      <c r="A244" s="24" t="str">
        <f>[5]签字版本!A244</f>
        <v>238</v>
      </c>
      <c r="B244" s="24" t="str">
        <f>[5]签字版本!B244</f>
        <v>张成田</v>
      </c>
      <c r="C244" s="24" t="str">
        <f>SUBSTITUTE([5]签字版本!C244,MID([5]签字版本!C244,7,8),"********")</f>
        <v>352627********0011</v>
      </c>
      <c r="D244" s="25" t="str">
        <f>SUBSTITUTE([5]签字版本!D244,MID([5]签字版本!D244,4,4),"****")</f>
        <v>189****7197</v>
      </c>
      <c r="E244" s="24" t="str">
        <f>[5]签字版本!E244</f>
        <v>塘前</v>
      </c>
      <c r="F244" s="26">
        <f>[5]签字版本!F244</f>
        <v>4.59</v>
      </c>
      <c r="G244" s="26">
        <f t="shared" si="6"/>
        <v>4.59</v>
      </c>
      <c r="H244" s="26">
        <f t="shared" si="7"/>
        <v>137.7</v>
      </c>
      <c r="I244" s="26">
        <f>[5]签字版本!J244</f>
        <v>27.54</v>
      </c>
      <c r="J244" s="25" t="str">
        <f>SUBSTITUTE([5]签字版本!K244,MID([5]签字版本!K244,9,7),"*******")</f>
        <v>62218405*******2125</v>
      </c>
      <c r="K244" s="24" t="str">
        <f>[5]签字版本!L244</f>
        <v>连城县农村信用联社塘前信用社</v>
      </c>
    </row>
    <row r="245" spans="1:11">
      <c r="A245" s="24" t="str">
        <f>[5]签字版本!A245</f>
        <v>239</v>
      </c>
      <c r="B245" s="24" t="str">
        <f>[5]签字版本!B245</f>
        <v>李小琴</v>
      </c>
      <c r="C245" s="24" t="str">
        <f>SUBSTITUTE([5]签字版本!C245,MID([5]签字版本!C245,7,8),"********")</f>
        <v>352622********2125</v>
      </c>
      <c r="D245" s="25" t="str">
        <f>SUBSTITUTE([5]签字版本!D245,MID([5]签字版本!D245,4,4),"****")</f>
        <v>182****5268</v>
      </c>
      <c r="E245" s="24" t="str">
        <f>[5]签字版本!E245</f>
        <v>塘前</v>
      </c>
      <c r="F245" s="26">
        <f>[5]签字版本!F245</f>
        <v>1.8</v>
      </c>
      <c r="G245" s="26">
        <f t="shared" si="6"/>
        <v>1.8</v>
      </c>
      <c r="H245" s="26">
        <f t="shared" si="7"/>
        <v>54</v>
      </c>
      <c r="I245" s="26">
        <f>[5]签字版本!J245</f>
        <v>10.8</v>
      </c>
      <c r="J245" s="25" t="str">
        <f>SUBSTITUTE([5]签字版本!K245,MID([5]签字版本!K245,9,7),"*******")</f>
        <v>90908240*******0097916</v>
      </c>
      <c r="K245" s="24" t="str">
        <f>[5]签字版本!L245</f>
        <v>连城县农村信用联社塘前信用社</v>
      </c>
    </row>
    <row r="246" spans="1:11">
      <c r="A246" s="24" t="str">
        <f>[5]签字版本!A246</f>
        <v>240</v>
      </c>
      <c r="B246" s="24" t="str">
        <f>[5]签字版本!B246</f>
        <v>张仁明</v>
      </c>
      <c r="C246" s="24" t="str">
        <f>SUBSTITUTE([5]签字版本!C246,MID([5]签字版本!C246,7,8),"********")</f>
        <v>352627********1113</v>
      </c>
      <c r="D246" s="25" t="str">
        <f>SUBSTITUTE([5]签字版本!D246,MID([5]签字版本!D246,4,4),"****")</f>
        <v>139****0268</v>
      </c>
      <c r="E246" s="24" t="str">
        <f>[5]签字版本!E246</f>
        <v>塘前</v>
      </c>
      <c r="F246" s="26">
        <f>[5]签字版本!F246</f>
        <v>3.69</v>
      </c>
      <c r="G246" s="26">
        <f t="shared" si="6"/>
        <v>3.69</v>
      </c>
      <c r="H246" s="26">
        <f t="shared" si="7"/>
        <v>110.7</v>
      </c>
      <c r="I246" s="26">
        <f>[5]签字版本!J246</f>
        <v>22.14</v>
      </c>
      <c r="J246" s="25" t="str">
        <f>SUBSTITUTE([5]签字版本!K246,MID([5]签字版本!K246,9,7),"*******")</f>
        <v>62218405*******8271</v>
      </c>
      <c r="K246" s="24" t="str">
        <f>[5]签字版本!L246</f>
        <v>连城县农村信用联社塘前信用社</v>
      </c>
    </row>
    <row r="247" spans="1:11">
      <c r="A247" s="24" t="str">
        <f>[5]签字版本!A247</f>
        <v>241</v>
      </c>
      <c r="B247" s="24" t="str">
        <f>[5]签字版本!B247</f>
        <v>张立美</v>
      </c>
      <c r="C247" s="24" t="str">
        <f>SUBSTITUTE([5]签字版本!C247,MID([5]签字版本!C247,7,8),"********")</f>
        <v>352627********1119</v>
      </c>
      <c r="D247" s="25" t="str">
        <f>SUBSTITUTE([5]签字版本!D247,MID([5]签字版本!D247,4,4),"****")</f>
        <v>135****9455</v>
      </c>
      <c r="E247" s="24" t="str">
        <f>[5]签字版本!E247</f>
        <v>塘前</v>
      </c>
      <c r="F247" s="26">
        <f>[5]签字版本!F247</f>
        <v>3.69</v>
      </c>
      <c r="G247" s="26">
        <f t="shared" si="6"/>
        <v>3.69</v>
      </c>
      <c r="H247" s="26">
        <f t="shared" si="7"/>
        <v>110.7</v>
      </c>
      <c r="I247" s="26">
        <f>[5]签字版本!J247</f>
        <v>22.14</v>
      </c>
      <c r="J247" s="25" t="str">
        <f>SUBSTITUTE([5]签字版本!K247,MID([5]签字版本!K247,9,7),"*******")</f>
        <v>62218405*******8487</v>
      </c>
      <c r="K247" s="24" t="str">
        <f>[5]签字版本!L247</f>
        <v>连城县农村信用联社塘前信用社</v>
      </c>
    </row>
    <row r="248" spans="1:11">
      <c r="A248" s="24" t="str">
        <f>[5]签字版本!A248</f>
        <v>242</v>
      </c>
      <c r="B248" s="24" t="str">
        <f>[5]签字版本!B248</f>
        <v>张水波</v>
      </c>
      <c r="C248" s="24" t="str">
        <f>SUBSTITUTE([5]签字版本!C248,MID([5]签字版本!C248,7,8),"********")</f>
        <v>352627********1111</v>
      </c>
      <c r="D248" s="25" t="str">
        <f>SUBSTITUTE([5]签字版本!D248,MID([5]签字版本!D248,4,4),"****")</f>
        <v>180****7515</v>
      </c>
      <c r="E248" s="24" t="str">
        <f>[5]签字版本!E248</f>
        <v>塘前</v>
      </c>
      <c r="F248" s="26">
        <f>[5]签字版本!F248</f>
        <v>3.69</v>
      </c>
      <c r="G248" s="26">
        <f t="shared" si="6"/>
        <v>3.69</v>
      </c>
      <c r="H248" s="26">
        <f t="shared" si="7"/>
        <v>110.7</v>
      </c>
      <c r="I248" s="26">
        <f>[5]签字版本!J248</f>
        <v>22.14</v>
      </c>
      <c r="J248" s="25" t="str">
        <f>SUBSTITUTE([5]签字版本!K248,MID([5]签字版本!K248,9,7),"*******")</f>
        <v>90908240*******0014195</v>
      </c>
      <c r="K248" s="24" t="str">
        <f>[5]签字版本!L248</f>
        <v>连城县农村信用联社塘前信用社</v>
      </c>
    </row>
    <row r="249" spans="1:11">
      <c r="A249" s="24" t="str">
        <f>[5]签字版本!A249</f>
        <v>243</v>
      </c>
      <c r="B249" s="24" t="str">
        <f>[5]签字版本!B249</f>
        <v>华小平</v>
      </c>
      <c r="C249" s="24" t="str">
        <f>SUBSTITUTE([5]签字版本!C249,MID([5]签字版本!C249,7,8),"********")</f>
        <v>352627********1119</v>
      </c>
      <c r="D249" s="25" t="str">
        <f>SUBSTITUTE([5]签字版本!D249,MID([5]签字版本!D249,4,4),"****")</f>
        <v>152****0612</v>
      </c>
      <c r="E249" s="24" t="str">
        <f>[5]签字版本!E249</f>
        <v>塘前</v>
      </c>
      <c r="F249" s="26">
        <f>[5]签字版本!F249</f>
        <v>5.49</v>
      </c>
      <c r="G249" s="26">
        <f t="shared" si="6"/>
        <v>5.49</v>
      </c>
      <c r="H249" s="26">
        <f t="shared" si="7"/>
        <v>164.7</v>
      </c>
      <c r="I249" s="26">
        <f>[5]签字版本!J249</f>
        <v>32.94</v>
      </c>
      <c r="J249" s="25" t="str">
        <f>SUBSTITUTE([5]签字版本!K249,MID([5]签字版本!K249,9,7),"*******")</f>
        <v>62303625*******2476</v>
      </c>
      <c r="K249" s="24" t="str">
        <f>[5]签字版本!L249</f>
        <v>连城县农村信用联社塘前信用社</v>
      </c>
    </row>
    <row r="250" spans="1:11">
      <c r="A250" s="24" t="str">
        <f>[5]签字版本!A250</f>
        <v>244</v>
      </c>
      <c r="B250" s="24" t="str">
        <f>[5]签字版本!B250</f>
        <v>沈桥洲</v>
      </c>
      <c r="C250" s="24" t="str">
        <f>SUBSTITUTE([5]签字版本!C250,MID([5]签字版本!C250,7,8),"********")</f>
        <v>352627********1112</v>
      </c>
      <c r="D250" s="25" t="str">
        <f>SUBSTITUTE([5]签字版本!D250,MID([5]签字版本!D250,4,4),"****")</f>
        <v>139****4766</v>
      </c>
      <c r="E250" s="24" t="str">
        <f>[5]签字版本!E250</f>
        <v>塘前</v>
      </c>
      <c r="F250" s="26">
        <f>[5]签字版本!F250</f>
        <v>3.69</v>
      </c>
      <c r="G250" s="26">
        <f t="shared" si="6"/>
        <v>3.69</v>
      </c>
      <c r="H250" s="26">
        <f t="shared" si="7"/>
        <v>110.7</v>
      </c>
      <c r="I250" s="26">
        <f>[5]签字版本!J250</f>
        <v>22.14</v>
      </c>
      <c r="J250" s="25" t="str">
        <f>SUBSTITUTE([5]签字版本!K250,MID([5]签字版本!K250,9,7),"*******")</f>
        <v>90908240*******0030756</v>
      </c>
      <c r="K250" s="24" t="str">
        <f>[5]签字版本!L250</f>
        <v>连城县农村信用联社塘前信用社</v>
      </c>
    </row>
    <row r="251" spans="1:11">
      <c r="A251" s="24" t="str">
        <f>[5]签字版本!A251</f>
        <v>245</v>
      </c>
      <c r="B251" s="24" t="str">
        <f>[5]签字版本!B251</f>
        <v>张立长</v>
      </c>
      <c r="C251" s="24" t="str">
        <f>SUBSTITUTE([5]签字版本!C251,MID([5]签字版本!C251,7,8),"********")</f>
        <v>352627********1113</v>
      </c>
      <c r="D251" s="25" t="str">
        <f>SUBSTITUTE([5]签字版本!D251,MID([5]签字版本!D251,4,4),"****")</f>
        <v>138****0959</v>
      </c>
      <c r="E251" s="24" t="str">
        <f>[5]签字版本!E251</f>
        <v>塘前</v>
      </c>
      <c r="F251" s="26">
        <f>[5]签字版本!F251</f>
        <v>3.69</v>
      </c>
      <c r="G251" s="26">
        <f t="shared" si="6"/>
        <v>3.69</v>
      </c>
      <c r="H251" s="26">
        <f t="shared" si="7"/>
        <v>110.7</v>
      </c>
      <c r="I251" s="26">
        <f>[5]签字版本!J251</f>
        <v>22.14</v>
      </c>
      <c r="J251" s="25" t="str">
        <f>SUBSTITUTE([5]签字版本!K251,MID([5]签字版本!K251,9,7),"*******")</f>
        <v>62218405*******8339</v>
      </c>
      <c r="K251" s="24" t="str">
        <f>[5]签字版本!L251</f>
        <v>连城县农村信用联社塘前信用社</v>
      </c>
    </row>
    <row r="252" spans="1:11">
      <c r="A252" s="24" t="str">
        <f>[5]签字版本!A252</f>
        <v>246</v>
      </c>
      <c r="B252" s="24" t="str">
        <f>[5]签字版本!B252</f>
        <v>张立茂</v>
      </c>
      <c r="C252" s="24" t="str">
        <f>SUBSTITUTE([5]签字版本!C252,MID([5]签字版本!C252,7,8),"********")</f>
        <v>352627********1119</v>
      </c>
      <c r="D252" s="25" t="str">
        <f>SUBSTITUTE([5]签字版本!D252,MID([5]签字版本!D252,4,4),"****")</f>
        <v>133****4415</v>
      </c>
      <c r="E252" s="24" t="str">
        <f>[5]签字版本!E252</f>
        <v>塘前</v>
      </c>
      <c r="F252" s="26">
        <f>[5]签字版本!F252</f>
        <v>3.69</v>
      </c>
      <c r="G252" s="26">
        <f t="shared" si="6"/>
        <v>3.69</v>
      </c>
      <c r="H252" s="26">
        <f t="shared" si="7"/>
        <v>110.7</v>
      </c>
      <c r="I252" s="26">
        <f>[5]签字版本!J252</f>
        <v>22.14</v>
      </c>
      <c r="J252" s="25" t="str">
        <f>SUBSTITUTE([5]签字版本!K252,MID([5]签字版本!K252,9,7),"*******")</f>
        <v>62218405*******8370</v>
      </c>
      <c r="K252" s="24" t="str">
        <f>[5]签字版本!L252</f>
        <v>连城县农村信用联社塘前信用社</v>
      </c>
    </row>
    <row r="253" spans="1:11">
      <c r="A253" s="24" t="str">
        <f>[5]签字版本!A253</f>
        <v>247</v>
      </c>
      <c r="B253" s="24" t="str">
        <f>[5]签字版本!B253</f>
        <v>张裕申</v>
      </c>
      <c r="C253" s="24" t="str">
        <f>SUBSTITUTE([5]签字版本!C253,MID([5]签字版本!C253,7,8),"********")</f>
        <v>352627********1114</v>
      </c>
      <c r="D253" s="25" t="str">
        <f>SUBSTITUTE([5]签字版本!D253,MID([5]签字版本!D253,4,4),"****")</f>
        <v>158****2438</v>
      </c>
      <c r="E253" s="24" t="str">
        <f>[5]签字版本!E253</f>
        <v>塘前</v>
      </c>
      <c r="F253" s="26">
        <f>[5]签字版本!F253</f>
        <v>4.59</v>
      </c>
      <c r="G253" s="26">
        <f t="shared" si="6"/>
        <v>4.59</v>
      </c>
      <c r="H253" s="26">
        <f t="shared" si="7"/>
        <v>137.7</v>
      </c>
      <c r="I253" s="26">
        <f>[5]签字版本!J253</f>
        <v>27.54</v>
      </c>
      <c r="J253" s="25" t="str">
        <f>SUBSTITUTE([5]签字版本!K253,MID([5]签字版本!K253,9,7),"*******")</f>
        <v>90908240*******0025780</v>
      </c>
      <c r="K253" s="24" t="str">
        <f>[5]签字版本!L253</f>
        <v>连城县农村信用联社塘前信用社</v>
      </c>
    </row>
    <row r="254" spans="1:11">
      <c r="A254" s="24" t="str">
        <f>[5]签字版本!A254</f>
        <v>248</v>
      </c>
      <c r="B254" s="24" t="str">
        <f>[5]签字版本!B254</f>
        <v>张立楠</v>
      </c>
      <c r="C254" s="24" t="str">
        <f>SUBSTITUTE([5]签字版本!C254,MID([5]签字版本!C254,7,8),"********")</f>
        <v>352627********1135</v>
      </c>
      <c r="D254" s="25" t="str">
        <f>SUBSTITUTE([5]签字版本!D254,MID([5]签字版本!D254,4,4),"****")</f>
        <v>187****0085</v>
      </c>
      <c r="E254" s="24" t="str">
        <f>[5]签字版本!E254</f>
        <v>塘前</v>
      </c>
      <c r="F254" s="26">
        <f>[5]签字版本!F254</f>
        <v>21.87</v>
      </c>
      <c r="G254" s="26">
        <f t="shared" si="6"/>
        <v>21.87</v>
      </c>
      <c r="H254" s="26">
        <f t="shared" si="7"/>
        <v>656.1</v>
      </c>
      <c r="I254" s="26">
        <f>[5]签字版本!J254</f>
        <v>131.22</v>
      </c>
      <c r="J254" s="25" t="str">
        <f>SUBSTITUTE([5]签字版本!K254,MID([5]签字版本!K254,9,7),"*******")</f>
        <v>62303615*******0990</v>
      </c>
      <c r="K254" s="24" t="str">
        <f>[5]签字版本!L254</f>
        <v>连城县农村信用联社塘前信用社</v>
      </c>
    </row>
    <row r="255" spans="1:11">
      <c r="A255" s="24" t="str">
        <f>[5]签字版本!A255</f>
        <v>249</v>
      </c>
      <c r="B255" s="24" t="str">
        <f>[5]签字版本!B255</f>
        <v>张水才</v>
      </c>
      <c r="C255" s="24" t="str">
        <f>SUBSTITUTE([5]签字版本!C255,MID([5]签字版本!C255,7,8),"********")</f>
        <v>352627********1118</v>
      </c>
      <c r="D255" s="25" t="str">
        <f>SUBSTITUTE([5]签字版本!D255,MID([5]签字版本!D255,4,4),"****")</f>
        <v>153****1283</v>
      </c>
      <c r="E255" s="24" t="str">
        <f>[5]签字版本!E255</f>
        <v>塘前</v>
      </c>
      <c r="F255" s="26">
        <f>[5]签字版本!F255</f>
        <v>4.59</v>
      </c>
      <c r="G255" s="26">
        <f t="shared" si="6"/>
        <v>4.59</v>
      </c>
      <c r="H255" s="26">
        <f t="shared" si="7"/>
        <v>137.7</v>
      </c>
      <c r="I255" s="26">
        <f>[5]签字版本!J255</f>
        <v>27.54</v>
      </c>
      <c r="J255" s="25" t="str">
        <f>SUBSTITUTE([5]签字版本!K255,MID([5]签字版本!K255,9,7),"*******")</f>
        <v>62303625*******2468</v>
      </c>
      <c r="K255" s="24" t="str">
        <f>[5]签字版本!L255</f>
        <v>连城县农村信用联社塘前信用社</v>
      </c>
    </row>
    <row r="256" spans="1:11">
      <c r="A256" s="24" t="str">
        <f>[5]签字版本!A256</f>
        <v>250</v>
      </c>
      <c r="B256" s="24" t="str">
        <f>[5]签字版本!B256</f>
        <v>张立盛</v>
      </c>
      <c r="C256" s="24" t="str">
        <f>SUBSTITUTE([5]签字版本!C256,MID([5]签字版本!C256,7,8),"********")</f>
        <v>352627********1135</v>
      </c>
      <c r="D256" s="25" t="str">
        <f>SUBSTITUTE([5]签字版本!D256,MID([5]签字版本!D256,4,4),"****")</f>
        <v>153****4760</v>
      </c>
      <c r="E256" s="24" t="str">
        <f>[5]签字版本!E256</f>
        <v>塘前</v>
      </c>
      <c r="F256" s="26">
        <f>[5]签字版本!F256</f>
        <v>2.79</v>
      </c>
      <c r="G256" s="26">
        <f t="shared" si="6"/>
        <v>2.79</v>
      </c>
      <c r="H256" s="26">
        <f t="shared" si="7"/>
        <v>83.7</v>
      </c>
      <c r="I256" s="26">
        <f>[5]签字版本!J256</f>
        <v>16.74</v>
      </c>
      <c r="J256" s="25" t="str">
        <f>SUBSTITUTE([5]签字版本!K256,MID([5]签字版本!K256,9,7),"*******")</f>
        <v>62218405*******8321</v>
      </c>
      <c r="K256" s="24" t="str">
        <f>[5]签字版本!L256</f>
        <v>连城县农村信用联社塘前信用社</v>
      </c>
    </row>
    <row r="257" spans="1:11">
      <c r="A257" s="24" t="str">
        <f>[5]签字版本!A257</f>
        <v>251</v>
      </c>
      <c r="B257" s="24" t="str">
        <f>[5]签字版本!B257</f>
        <v>黄显文</v>
      </c>
      <c r="C257" s="24" t="str">
        <f>SUBSTITUTE([5]签字版本!C257,MID([5]签字版本!C257,7,8),"********")</f>
        <v>352627********1115</v>
      </c>
      <c r="D257" s="25" t="str">
        <f>SUBSTITUTE([5]签字版本!D257,MID([5]签字版本!D257,4,4),"****")</f>
        <v>158****5614</v>
      </c>
      <c r="E257" s="24" t="str">
        <f>[5]签字版本!E257</f>
        <v>塘前</v>
      </c>
      <c r="F257" s="26">
        <f>[5]签字版本!F257</f>
        <v>5.49</v>
      </c>
      <c r="G257" s="26">
        <f t="shared" si="6"/>
        <v>5.49</v>
      </c>
      <c r="H257" s="26">
        <f t="shared" si="7"/>
        <v>164.7</v>
      </c>
      <c r="I257" s="26">
        <f>[5]签字版本!J257</f>
        <v>32.94</v>
      </c>
      <c r="J257" s="25" t="str">
        <f>SUBSTITUTE([5]签字版本!K257,MID([5]签字版本!K257,9,7),"*******")</f>
        <v>62218405*******8313</v>
      </c>
      <c r="K257" s="24" t="str">
        <f>[5]签字版本!L257</f>
        <v>连城县农村信用联社塘前信用社</v>
      </c>
    </row>
    <row r="258" spans="1:11">
      <c r="A258" s="24" t="str">
        <f>[5]签字版本!A258</f>
        <v>252</v>
      </c>
      <c r="B258" s="24" t="str">
        <f>[5]签字版本!B258</f>
        <v>张立文</v>
      </c>
      <c r="C258" s="24" t="str">
        <f>SUBSTITUTE([5]签字版本!C258,MID([5]签字版本!C258,7,8),"********")</f>
        <v>352627********1110</v>
      </c>
      <c r="D258" s="25" t="str">
        <f>SUBSTITUTE([5]签字版本!D258,MID([5]签字版本!D258,4,4),"****")</f>
        <v>189****5782</v>
      </c>
      <c r="E258" s="24" t="str">
        <f>[5]签字版本!E258</f>
        <v>塘前</v>
      </c>
      <c r="F258" s="26">
        <f>[5]签字版本!F258</f>
        <v>5.31</v>
      </c>
      <c r="G258" s="26">
        <f t="shared" si="6"/>
        <v>5.31</v>
      </c>
      <c r="H258" s="26">
        <f t="shared" si="7"/>
        <v>159.3</v>
      </c>
      <c r="I258" s="26">
        <f>[5]签字版本!J258</f>
        <v>31.86</v>
      </c>
      <c r="J258" s="25" t="str">
        <f>SUBSTITUTE([5]签字版本!K258,MID([5]签字版本!K258,9,7),"*******")</f>
        <v>62218405*******8529</v>
      </c>
      <c r="K258" s="24" t="str">
        <f>[5]签字版本!L258</f>
        <v>连城县农村信用联社塘前信用社</v>
      </c>
    </row>
    <row r="259" spans="1:11">
      <c r="A259" s="24" t="str">
        <f>[5]签字版本!A259</f>
        <v>253</v>
      </c>
      <c r="B259" s="24" t="str">
        <f>[5]签字版本!B259</f>
        <v>黄显武</v>
      </c>
      <c r="C259" s="24" t="str">
        <f>SUBSTITUTE([5]签字版本!C259,MID([5]签字版本!C259,7,8),"********")</f>
        <v>352627********1116</v>
      </c>
      <c r="D259" s="25" t="str">
        <f>SUBSTITUTE([5]签字版本!D259,MID([5]签字版本!D259,4,4),"****")</f>
        <v>139****3876</v>
      </c>
      <c r="E259" s="24" t="str">
        <f>[5]签字版本!E259</f>
        <v>塘前</v>
      </c>
      <c r="F259" s="26">
        <f>[5]签字版本!F259</f>
        <v>3.69</v>
      </c>
      <c r="G259" s="26">
        <f t="shared" si="6"/>
        <v>3.69</v>
      </c>
      <c r="H259" s="26">
        <f t="shared" si="7"/>
        <v>110.7</v>
      </c>
      <c r="I259" s="26">
        <f>[5]签字版本!J259</f>
        <v>22.14</v>
      </c>
      <c r="J259" s="25" t="str">
        <f>SUBSTITUTE([5]签字版本!K259,MID([5]签字版本!K259,9,7),"*******")</f>
        <v>62218405*******8297</v>
      </c>
      <c r="K259" s="24" t="str">
        <f>[5]签字版本!L259</f>
        <v>连城县农村信用联社塘前信用社</v>
      </c>
    </row>
    <row r="260" spans="1:11">
      <c r="A260" s="24" t="str">
        <f>[5]签字版本!A260</f>
        <v>254</v>
      </c>
      <c r="B260" s="24" t="str">
        <f>[5]签字版本!B260</f>
        <v>张立茂</v>
      </c>
      <c r="C260" s="24" t="str">
        <f>SUBSTITUTE([5]签字版本!C260,MID([5]签字版本!C260,7,8),"********")</f>
        <v>352627********1114</v>
      </c>
      <c r="D260" s="25" t="str">
        <f>SUBSTITUTE([5]签字版本!D260,MID([5]签字版本!D260,4,4),"****")</f>
        <v>150****4642</v>
      </c>
      <c r="E260" s="24" t="str">
        <f>[5]签字版本!E260</f>
        <v>塘前</v>
      </c>
      <c r="F260" s="26">
        <f>[5]签字版本!F260</f>
        <v>4.59</v>
      </c>
      <c r="G260" s="26">
        <f t="shared" si="6"/>
        <v>4.59</v>
      </c>
      <c r="H260" s="26">
        <f t="shared" si="7"/>
        <v>137.7</v>
      </c>
      <c r="I260" s="26">
        <f>[5]签字版本!J260</f>
        <v>27.54</v>
      </c>
      <c r="J260" s="25" t="str">
        <f>SUBSTITUTE([5]签字版本!K260,MID([5]签字版本!K260,9,7),"*******")</f>
        <v>62218405*******8289</v>
      </c>
      <c r="K260" s="24" t="str">
        <f>[5]签字版本!L260</f>
        <v>连城县农村信用联社塘前信用社</v>
      </c>
    </row>
    <row r="261" spans="1:11">
      <c r="A261" s="24" t="str">
        <f>[5]签字版本!A261</f>
        <v>255</v>
      </c>
      <c r="B261" s="24" t="str">
        <f>[5]签字版本!B261</f>
        <v>张水胜</v>
      </c>
      <c r="C261" s="24" t="str">
        <f>SUBSTITUTE([5]签字版本!C261,MID([5]签字版本!C261,7,8),"********")</f>
        <v>352627********1119</v>
      </c>
      <c r="D261" s="25" t="str">
        <f>SUBSTITUTE([5]签字版本!D261,MID([5]签字版本!D261,4,4),"****")</f>
        <v>188****0190</v>
      </c>
      <c r="E261" s="24" t="str">
        <f>[5]签字版本!E261</f>
        <v>塘前</v>
      </c>
      <c r="F261" s="26">
        <f>[5]签字版本!F261</f>
        <v>5.49</v>
      </c>
      <c r="G261" s="26">
        <f t="shared" si="6"/>
        <v>5.49</v>
      </c>
      <c r="H261" s="26">
        <f t="shared" si="7"/>
        <v>164.7</v>
      </c>
      <c r="I261" s="26">
        <f>[5]签字版本!J261</f>
        <v>32.94</v>
      </c>
      <c r="J261" s="25" t="str">
        <f>SUBSTITUTE([5]签字版本!K261,MID([5]签字版本!K261,9,7),"*******")</f>
        <v>62218405*******8420</v>
      </c>
      <c r="K261" s="24" t="str">
        <f>[5]签字版本!L261</f>
        <v>连城县农村信用联社塘前信用社</v>
      </c>
    </row>
    <row r="262" spans="1:11">
      <c r="A262" s="24" t="str">
        <f>[5]签字版本!A262</f>
        <v>256</v>
      </c>
      <c r="B262" s="24" t="str">
        <f>[5]签字版本!B262</f>
        <v>揭清秀</v>
      </c>
      <c r="C262" s="24" t="str">
        <f>SUBSTITUTE([5]签字版本!C262,MID([5]签字版本!C262,7,8),"********")</f>
        <v>352627********1125</v>
      </c>
      <c r="D262" s="25" t="str">
        <f>SUBSTITUTE([5]签字版本!D262,MID([5]签字版本!D262,4,4),"****")</f>
        <v>152****1501</v>
      </c>
      <c r="E262" s="24" t="str">
        <f>[5]签字版本!E262</f>
        <v>塘前</v>
      </c>
      <c r="F262" s="26">
        <f>[5]签字版本!F262</f>
        <v>3.69</v>
      </c>
      <c r="G262" s="26">
        <f t="shared" si="6"/>
        <v>3.69</v>
      </c>
      <c r="H262" s="26">
        <f t="shared" si="7"/>
        <v>110.7</v>
      </c>
      <c r="I262" s="26">
        <f>[5]签字版本!J262</f>
        <v>22.14</v>
      </c>
      <c r="J262" s="25" t="str">
        <f>SUBSTITUTE([5]签字版本!K262,MID([5]签字版本!K262,9,7),"*******")</f>
        <v>62218405*******2059</v>
      </c>
      <c r="K262" s="24" t="str">
        <f>[5]签字版本!L262</f>
        <v>连城县农村信用联社塘前信用社</v>
      </c>
    </row>
    <row r="263" spans="1:11">
      <c r="A263" s="24" t="str">
        <f>[5]签字版本!A263</f>
        <v>257</v>
      </c>
      <c r="B263" s="24" t="str">
        <f>[5]签字版本!B263</f>
        <v>黄显辉</v>
      </c>
      <c r="C263" s="24" t="str">
        <f>SUBSTITUTE([5]签字版本!C263,MID([5]签字版本!C263,7,8),"********")</f>
        <v>352627********1153</v>
      </c>
      <c r="D263" s="25" t="str">
        <f>SUBSTITUTE([5]签字版本!D263,MID([5]签字版本!D263,4,4),"****")</f>
        <v>136****5557</v>
      </c>
      <c r="E263" s="24" t="str">
        <f>[5]签字版本!E263</f>
        <v>塘前</v>
      </c>
      <c r="F263" s="26">
        <f>[5]签字版本!F263</f>
        <v>4.59</v>
      </c>
      <c r="G263" s="26">
        <f t="shared" ref="G263:G326" si="8">F263</f>
        <v>4.59</v>
      </c>
      <c r="H263" s="26">
        <f t="shared" ref="H263:H326" si="9">G263*30</f>
        <v>137.7</v>
      </c>
      <c r="I263" s="26">
        <f>[5]签字版本!J263</f>
        <v>27.54</v>
      </c>
      <c r="J263" s="25" t="str">
        <f>SUBSTITUTE([5]签字版本!K263,MID([5]签字版本!K263,9,7),"*******")</f>
        <v>62303611*******3139</v>
      </c>
      <c r="K263" s="24" t="str">
        <f>[5]签字版本!L263</f>
        <v>连城县农村信用联社塘前信用社</v>
      </c>
    </row>
    <row r="264" spans="1:11">
      <c r="A264" s="24" t="str">
        <f>[5]签字版本!A264</f>
        <v>258</v>
      </c>
      <c r="B264" s="24" t="str">
        <f>[5]签字版本!B264</f>
        <v>张庆松</v>
      </c>
      <c r="C264" s="24" t="str">
        <f>SUBSTITUTE([5]签字版本!C264,MID([5]签字版本!C264,7,8),"********")</f>
        <v>350825********1113</v>
      </c>
      <c r="D264" s="25" t="str">
        <f>SUBSTITUTE([5]签字版本!D264,MID([5]签字版本!D264,4,4),"****")</f>
        <v>135****6165</v>
      </c>
      <c r="E264" s="24" t="str">
        <f>[5]签字版本!E264</f>
        <v>塘前</v>
      </c>
      <c r="F264" s="26">
        <f>[5]签字版本!F264</f>
        <v>3.69</v>
      </c>
      <c r="G264" s="26">
        <f t="shared" si="8"/>
        <v>3.69</v>
      </c>
      <c r="H264" s="26">
        <f t="shared" si="9"/>
        <v>110.7</v>
      </c>
      <c r="I264" s="26">
        <f>[5]签字版本!J264</f>
        <v>22.14</v>
      </c>
      <c r="J264" s="25" t="str">
        <f>SUBSTITUTE([5]签字版本!K264,MID([5]签字版本!K264,9,7),"*******")</f>
        <v>62218405*******8107</v>
      </c>
      <c r="K264" s="24" t="str">
        <f>[5]签字版本!L264</f>
        <v>连城县农村信用联社塘前信用社</v>
      </c>
    </row>
    <row r="265" spans="1:11">
      <c r="A265" s="24" t="str">
        <f>[5]签字版本!A265</f>
        <v>259</v>
      </c>
      <c r="B265" s="24" t="str">
        <f>[5]签字版本!B265</f>
        <v>张立宗</v>
      </c>
      <c r="C265" s="24" t="str">
        <f>SUBSTITUTE([5]签字版本!C265,MID([5]签字版本!C265,7,8),"********")</f>
        <v>352627********1119</v>
      </c>
      <c r="D265" s="25" t="str">
        <f>SUBSTITUTE([5]签字版本!D265,MID([5]签字版本!D265,4,4),"****")</f>
        <v>136****0115</v>
      </c>
      <c r="E265" s="24" t="str">
        <f>[5]签字版本!E265</f>
        <v>塘前</v>
      </c>
      <c r="F265" s="26">
        <f>[5]签字版本!F265</f>
        <v>3.69</v>
      </c>
      <c r="G265" s="26">
        <f t="shared" si="8"/>
        <v>3.69</v>
      </c>
      <c r="H265" s="26">
        <f t="shared" si="9"/>
        <v>110.7</v>
      </c>
      <c r="I265" s="26">
        <f>[5]签字版本!J265</f>
        <v>22.14</v>
      </c>
      <c r="J265" s="25" t="str">
        <f>SUBSTITUTE([5]签字版本!K265,MID([5]签字版本!K265,9,7),"*******")</f>
        <v>62218405*******8354</v>
      </c>
      <c r="K265" s="24" t="str">
        <f>[5]签字版本!L265</f>
        <v>连城县农村信用联社塘前信用社</v>
      </c>
    </row>
    <row r="266" spans="1:11">
      <c r="A266" s="24" t="str">
        <f>[5]签字版本!A266</f>
        <v>260</v>
      </c>
      <c r="B266" s="24" t="str">
        <f>[5]签字版本!B266</f>
        <v>张立田</v>
      </c>
      <c r="C266" s="24" t="str">
        <f>SUBSTITUTE([5]签字版本!C266,MID([5]签字版本!C266,7,8),"********")</f>
        <v>352627********1113</v>
      </c>
      <c r="D266" s="25" t="str">
        <f>SUBSTITUTE([5]签字版本!D266,MID([5]签字版本!D266,4,4),"****")</f>
        <v>139****1790</v>
      </c>
      <c r="E266" s="24" t="str">
        <f>[5]签字版本!E266</f>
        <v>塘前</v>
      </c>
      <c r="F266" s="26">
        <f>[5]签字版本!F266</f>
        <v>5.49</v>
      </c>
      <c r="G266" s="26">
        <f t="shared" si="8"/>
        <v>5.49</v>
      </c>
      <c r="H266" s="26">
        <f t="shared" si="9"/>
        <v>164.7</v>
      </c>
      <c r="I266" s="26">
        <f>[5]签字版本!J266</f>
        <v>32.94</v>
      </c>
      <c r="J266" s="25" t="str">
        <f>SUBSTITUTE([5]签字版本!K266,MID([5]签字版本!K266,9,7),"*******")</f>
        <v>62218405*******8412</v>
      </c>
      <c r="K266" s="24" t="str">
        <f>[5]签字版本!L266</f>
        <v>连城县农村信用联社塘前信用社</v>
      </c>
    </row>
    <row r="267" spans="1:11">
      <c r="A267" s="24" t="str">
        <f>[5]签字版本!A267</f>
        <v>261</v>
      </c>
      <c r="B267" s="24" t="str">
        <f>[5]签字版本!B267</f>
        <v>张啟松</v>
      </c>
      <c r="C267" s="24" t="str">
        <f>SUBSTITUTE([5]签字版本!C267,MID([5]签字版本!C267,7,8),"********")</f>
        <v>352627********1115</v>
      </c>
      <c r="D267" s="25" t="str">
        <f>SUBSTITUTE([5]签字版本!D267,MID([5]签字版本!D267,4,4),"****")</f>
        <v>138****1450</v>
      </c>
      <c r="E267" s="24" t="str">
        <f>[5]签字版本!E267</f>
        <v>塘前</v>
      </c>
      <c r="F267" s="26">
        <f>[5]签字版本!F267</f>
        <v>2.79</v>
      </c>
      <c r="G267" s="26">
        <f t="shared" si="8"/>
        <v>2.79</v>
      </c>
      <c r="H267" s="26">
        <f t="shared" si="9"/>
        <v>83.7</v>
      </c>
      <c r="I267" s="26">
        <f>[5]签字版本!J267</f>
        <v>16.74</v>
      </c>
      <c r="J267" s="25" t="str">
        <f>SUBSTITUTE([5]签字版本!K267,MID([5]签字版本!K267,9,7),"*******")</f>
        <v>90908240*******0019127</v>
      </c>
      <c r="K267" s="24" t="str">
        <f>[5]签字版本!L267</f>
        <v>连城县农村信用联社塘前信用社</v>
      </c>
    </row>
    <row r="268" spans="1:11">
      <c r="A268" s="24" t="str">
        <f>[5]签字版本!A268</f>
        <v>262</v>
      </c>
      <c r="B268" s="24" t="str">
        <f>[5]签字版本!B268</f>
        <v>沈桥良</v>
      </c>
      <c r="C268" s="24" t="str">
        <f>SUBSTITUTE([5]签字版本!C268,MID([5]签字版本!C268,7,8),"********")</f>
        <v>352627********1113</v>
      </c>
      <c r="D268" s="25" t="str">
        <f>SUBSTITUTE([5]签字版本!D268,MID([5]签字版本!D268,4,4),"****")</f>
        <v>139****3994</v>
      </c>
      <c r="E268" s="24" t="str">
        <f>[5]签字版本!E268</f>
        <v>塘前</v>
      </c>
      <c r="F268" s="26">
        <f>[5]签字版本!F268</f>
        <v>3.69</v>
      </c>
      <c r="G268" s="26">
        <f t="shared" si="8"/>
        <v>3.69</v>
      </c>
      <c r="H268" s="26">
        <f t="shared" si="9"/>
        <v>110.7</v>
      </c>
      <c r="I268" s="26">
        <f>[5]签字版本!J268</f>
        <v>22.14</v>
      </c>
      <c r="J268" s="25" t="str">
        <f>SUBSTITUTE([5]签字版本!K268,MID([5]签字版本!K268,9,7),"*******")</f>
        <v>90908240*******0079044</v>
      </c>
      <c r="K268" s="24" t="str">
        <f>[5]签字版本!L268</f>
        <v>连城县农村信用联社塘前信用社</v>
      </c>
    </row>
    <row r="269" spans="1:11">
      <c r="A269" s="24" t="str">
        <f>[5]签字版本!A269</f>
        <v>263</v>
      </c>
      <c r="B269" s="24" t="str">
        <f>[5]签字版本!B269</f>
        <v>张立光</v>
      </c>
      <c r="C269" s="24" t="str">
        <f>SUBSTITUTE([5]签字版本!C269,MID([5]签字版本!C269,7,8),"********")</f>
        <v>352627********1117</v>
      </c>
      <c r="D269" s="25" t="str">
        <f>SUBSTITUTE([5]签字版本!D269,MID([5]签字版本!D269,4,4),"****")</f>
        <v>139****9805</v>
      </c>
      <c r="E269" s="24" t="str">
        <f>[5]签字版本!E269</f>
        <v>塘前</v>
      </c>
      <c r="F269" s="26">
        <f>[5]签字版本!F269</f>
        <v>4.59</v>
      </c>
      <c r="G269" s="26">
        <f t="shared" si="8"/>
        <v>4.59</v>
      </c>
      <c r="H269" s="26">
        <f t="shared" si="9"/>
        <v>137.7</v>
      </c>
      <c r="I269" s="26">
        <f>[5]签字版本!J269</f>
        <v>27.54</v>
      </c>
      <c r="J269" s="25" t="str">
        <f>SUBSTITUTE([5]签字版本!K269,MID([5]签字版本!K269,9,7),"*******")</f>
        <v>62218405*******8305</v>
      </c>
      <c r="K269" s="24" t="str">
        <f>[5]签字版本!L269</f>
        <v>连城县农村信用联社塘前信用社</v>
      </c>
    </row>
    <row r="270" spans="1:11">
      <c r="A270" s="24" t="str">
        <f>[5]签字版本!A270</f>
        <v>264</v>
      </c>
      <c r="B270" s="24" t="str">
        <f>[5]签字版本!B270</f>
        <v>张立绍</v>
      </c>
      <c r="C270" s="24" t="str">
        <f>SUBSTITUTE([5]签字版本!C270,MID([5]签字版本!C270,7,8),"********")</f>
        <v>352627********1113</v>
      </c>
      <c r="D270" s="25" t="str">
        <f>SUBSTITUTE([5]签字版本!D270,MID([5]签字版本!D270,4,4),"****")</f>
        <v>138****1319</v>
      </c>
      <c r="E270" s="24" t="str">
        <f>[5]签字版本!E270</f>
        <v>塘前</v>
      </c>
      <c r="F270" s="26">
        <f>[5]签字版本!F270</f>
        <v>3.69</v>
      </c>
      <c r="G270" s="26">
        <f t="shared" si="8"/>
        <v>3.69</v>
      </c>
      <c r="H270" s="26">
        <f t="shared" si="9"/>
        <v>110.7</v>
      </c>
      <c r="I270" s="26">
        <f>[5]签字版本!J270</f>
        <v>22.14</v>
      </c>
      <c r="J270" s="25" t="str">
        <f>SUBSTITUTE([5]签字版本!K270,MID([5]签字版本!K270,9,7),"*******")</f>
        <v>62218405*******8248</v>
      </c>
      <c r="K270" s="24" t="str">
        <f>[5]签字版本!L270</f>
        <v>连城县农村信用联社塘前信用社</v>
      </c>
    </row>
    <row r="271" spans="1:11">
      <c r="A271" s="24" t="str">
        <f>[5]签字版本!A271</f>
        <v>265</v>
      </c>
      <c r="B271" s="24" t="str">
        <f>[5]签字版本!B271</f>
        <v>叶清秀</v>
      </c>
      <c r="C271" s="24" t="str">
        <f>SUBSTITUTE([5]签字版本!C271,MID([5]签字版本!C271,7,8),"********")</f>
        <v>352627********1128</v>
      </c>
      <c r="D271" s="25" t="str">
        <f>SUBSTITUTE([5]签字版本!D271,MID([5]签字版本!D271,4,4),"****")</f>
        <v>059****2198</v>
      </c>
      <c r="E271" s="24" t="str">
        <f>[5]签字版本!E271</f>
        <v>塘前</v>
      </c>
      <c r="F271" s="26">
        <f>[5]签字版本!F271</f>
        <v>6.48</v>
      </c>
      <c r="G271" s="26">
        <f t="shared" si="8"/>
        <v>6.48</v>
      </c>
      <c r="H271" s="26">
        <f t="shared" si="9"/>
        <v>194.4</v>
      </c>
      <c r="I271" s="26">
        <f>[5]签字版本!J271</f>
        <v>38.88</v>
      </c>
      <c r="J271" s="25" t="str">
        <f>SUBSTITUTE([5]签字版本!K271,MID([5]签字版本!K271,9,7),"*******")</f>
        <v>62303615*******0512</v>
      </c>
      <c r="K271" s="24" t="str">
        <f>[5]签字版本!L271</f>
        <v>连城县农村信用联社塘前信用社</v>
      </c>
    </row>
    <row r="272" spans="1:11">
      <c r="A272" s="24" t="str">
        <f>[5]签字版本!A272</f>
        <v>266</v>
      </c>
      <c r="B272" s="24" t="str">
        <f>[5]签字版本!B272</f>
        <v>张运生</v>
      </c>
      <c r="C272" s="24" t="str">
        <f>SUBSTITUTE([5]签字版本!C272,MID([5]签字版本!C272,7,8),"********")</f>
        <v>352627********1118</v>
      </c>
      <c r="D272" s="25" t="str">
        <f>SUBSTITUTE([5]签字版本!D272,MID([5]签字版本!D272,4,4),"****")</f>
        <v>133****0098</v>
      </c>
      <c r="E272" s="24" t="str">
        <f>[5]签字版本!E272</f>
        <v>塘前</v>
      </c>
      <c r="F272" s="26">
        <f>[5]签字版本!F272</f>
        <v>4.86</v>
      </c>
      <c r="G272" s="26">
        <f t="shared" si="8"/>
        <v>4.86</v>
      </c>
      <c r="H272" s="26">
        <f t="shared" si="9"/>
        <v>145.8</v>
      </c>
      <c r="I272" s="26">
        <f>[5]签字版本!J272</f>
        <v>29.16</v>
      </c>
      <c r="J272" s="25" t="str">
        <f>SUBSTITUTE([5]签字版本!K272,MID([5]签字版本!K272,9,7),"*******")</f>
        <v>62218405*******8891</v>
      </c>
      <c r="K272" s="24" t="str">
        <f>[5]签字版本!L272</f>
        <v>连城县农村信用联社塘前信用社</v>
      </c>
    </row>
    <row r="273" spans="1:11">
      <c r="A273" s="24" t="str">
        <f>[5]签字版本!A273</f>
        <v>267</v>
      </c>
      <c r="B273" s="24" t="str">
        <f>[5]签字版本!B273</f>
        <v>张立尧</v>
      </c>
      <c r="C273" s="24" t="str">
        <f>SUBSTITUTE([5]签字版本!C273,MID([5]签字版本!C273,7,8),"********")</f>
        <v>352627********1113</v>
      </c>
      <c r="D273" s="25" t="str">
        <f>SUBSTITUTE([5]签字版本!D273,MID([5]签字版本!D273,4,4),"****")</f>
        <v>150****8076</v>
      </c>
      <c r="E273" s="24" t="str">
        <f>[5]签字版本!E273</f>
        <v>塘前</v>
      </c>
      <c r="F273" s="26">
        <f>[5]签字版本!F273</f>
        <v>4.14</v>
      </c>
      <c r="G273" s="26">
        <f t="shared" si="8"/>
        <v>4.14</v>
      </c>
      <c r="H273" s="26">
        <f t="shared" si="9"/>
        <v>124.2</v>
      </c>
      <c r="I273" s="26">
        <f>[5]签字版本!J273</f>
        <v>24.84</v>
      </c>
      <c r="J273" s="25" t="str">
        <f>SUBSTITUTE([5]签字版本!K273,MID([5]签字版本!K273,9,7),"*******")</f>
        <v>62218405*******8867</v>
      </c>
      <c r="K273" s="24" t="str">
        <f>[5]签字版本!L273</f>
        <v>连城县农村信用联社塘前信用社</v>
      </c>
    </row>
    <row r="274" spans="1:11">
      <c r="A274" s="24" t="str">
        <f>[5]签字版本!A274</f>
        <v>268</v>
      </c>
      <c r="B274" s="24" t="str">
        <f>[5]签字版本!B274</f>
        <v>张立道</v>
      </c>
      <c r="C274" s="24" t="str">
        <f>SUBSTITUTE([5]签字版本!C274,MID([5]签字版本!C274,7,8),"********")</f>
        <v>352627********1114</v>
      </c>
      <c r="D274" s="25" t="str">
        <f>SUBSTITUTE([5]签字版本!D274,MID([5]签字版本!D274,4,4),"****")</f>
        <v>139****7057</v>
      </c>
      <c r="E274" s="24" t="str">
        <f>[5]签字版本!E274</f>
        <v>塘前</v>
      </c>
      <c r="F274" s="26">
        <f>[5]签字版本!F274</f>
        <v>3.33</v>
      </c>
      <c r="G274" s="26">
        <f t="shared" si="8"/>
        <v>3.33</v>
      </c>
      <c r="H274" s="26">
        <f t="shared" si="9"/>
        <v>99.9</v>
      </c>
      <c r="I274" s="26">
        <f>[5]签字版本!J274</f>
        <v>19.98</v>
      </c>
      <c r="J274" s="25" t="str">
        <f>SUBSTITUTE([5]签字版本!K274,MID([5]签字版本!K274,9,7),"*******")</f>
        <v>62218405*******8784</v>
      </c>
      <c r="K274" s="24" t="str">
        <f>[5]签字版本!L274</f>
        <v>连城县农村信用联社塘前信用社</v>
      </c>
    </row>
    <row r="275" spans="1:11">
      <c r="A275" s="24" t="str">
        <f>[5]签字版本!A275</f>
        <v>269</v>
      </c>
      <c r="B275" s="24" t="str">
        <f>[5]签字版本!B275</f>
        <v>张运寿</v>
      </c>
      <c r="C275" s="24" t="str">
        <f>SUBSTITUTE([5]签字版本!C275,MID([5]签字版本!C275,7,8),"********")</f>
        <v>352627********1115</v>
      </c>
      <c r="D275" s="25" t="str">
        <f>SUBSTITUTE([5]签字版本!D275,MID([5]签字版本!D275,4,4),"****")</f>
        <v>135****9891</v>
      </c>
      <c r="E275" s="24" t="str">
        <f>[5]签字版本!E275</f>
        <v>塘前</v>
      </c>
      <c r="F275" s="26">
        <f>[5]签字版本!F275</f>
        <v>9.36</v>
      </c>
      <c r="G275" s="26">
        <f t="shared" si="8"/>
        <v>9.36</v>
      </c>
      <c r="H275" s="26">
        <f t="shared" si="9"/>
        <v>280.8</v>
      </c>
      <c r="I275" s="26">
        <f>[5]签字版本!J275</f>
        <v>56.16</v>
      </c>
      <c r="J275" s="25" t="str">
        <f>SUBSTITUTE([5]签字版本!K275,MID([5]签字版本!K275,9,7),"*******")</f>
        <v>62218405*******8859</v>
      </c>
      <c r="K275" s="24" t="str">
        <f>[5]签字版本!L275</f>
        <v>连城县农村信用联社塘前信用社</v>
      </c>
    </row>
    <row r="276" spans="1:11">
      <c r="A276" s="24" t="str">
        <f>[5]签字版本!A276</f>
        <v>270</v>
      </c>
      <c r="B276" s="24" t="str">
        <f>[5]签字版本!B276</f>
        <v>张福田</v>
      </c>
      <c r="C276" s="24" t="str">
        <f>SUBSTITUTE([5]签字版本!C276,MID([5]签字版本!C276,7,8),"********")</f>
        <v>352627********1116</v>
      </c>
      <c r="D276" s="25" t="str">
        <f>SUBSTITUTE([5]签字版本!D276,MID([5]签字版本!D276,4,4),"****")</f>
        <v>159****8372</v>
      </c>
      <c r="E276" s="24" t="str">
        <f>[5]签字版本!E276</f>
        <v>塘前</v>
      </c>
      <c r="F276" s="26">
        <f>[5]签字版本!F276</f>
        <v>4.95</v>
      </c>
      <c r="G276" s="26">
        <f t="shared" si="8"/>
        <v>4.95</v>
      </c>
      <c r="H276" s="26">
        <f t="shared" si="9"/>
        <v>148.5</v>
      </c>
      <c r="I276" s="26">
        <f>[5]签字版本!J276</f>
        <v>29.7</v>
      </c>
      <c r="J276" s="25" t="str">
        <f>SUBSTITUTE([5]签字版本!K276,MID([5]签字版本!K276,9,7),"*******")</f>
        <v>62303625*******3899</v>
      </c>
      <c r="K276" s="24" t="str">
        <f>[5]签字版本!L276</f>
        <v>连城县农村信用联社塘前信用社</v>
      </c>
    </row>
    <row r="277" spans="1:11">
      <c r="A277" s="24" t="str">
        <f>[5]签字版本!A277</f>
        <v>271</v>
      </c>
      <c r="B277" s="24" t="str">
        <f>[5]签字版本!B277</f>
        <v>张运田</v>
      </c>
      <c r="C277" s="24" t="str">
        <f>SUBSTITUTE([5]签字版本!C277,MID([5]签字版本!C277,7,8),"********")</f>
        <v>352627********1114</v>
      </c>
      <c r="D277" s="25" t="str">
        <f>SUBSTITUTE([5]签字版本!D277,MID([5]签字版本!D277,4,4),"****")</f>
        <v>138****9715</v>
      </c>
      <c r="E277" s="24" t="str">
        <f>[5]签字版本!E277</f>
        <v>塘前</v>
      </c>
      <c r="F277" s="26">
        <f>[5]签字版本!F277</f>
        <v>4.5</v>
      </c>
      <c r="G277" s="26">
        <f t="shared" si="8"/>
        <v>4.5</v>
      </c>
      <c r="H277" s="26">
        <f t="shared" si="9"/>
        <v>135</v>
      </c>
      <c r="I277" s="26">
        <f>[5]签字版本!J277</f>
        <v>27</v>
      </c>
      <c r="J277" s="25" t="str">
        <f>SUBSTITUTE([5]签字版本!K277,MID([5]签字版本!K277,9,7),"*******")</f>
        <v>62218405*******8776</v>
      </c>
      <c r="K277" s="24" t="str">
        <f>[5]签字版本!L277</f>
        <v>连城县农村信用联社塘前信用社</v>
      </c>
    </row>
    <row r="278" spans="1:11">
      <c r="A278" s="24" t="str">
        <f>[5]签字版本!A278</f>
        <v>272</v>
      </c>
      <c r="B278" s="24" t="str">
        <f>[5]签字版本!B278</f>
        <v>张在田</v>
      </c>
      <c r="C278" s="24" t="str">
        <f>SUBSTITUTE([5]签字版本!C278,MID([5]签字版本!C278,7,8),"********")</f>
        <v>352627********1116</v>
      </c>
      <c r="D278" s="25" t="str">
        <f>SUBSTITUTE([5]签字版本!D278,MID([5]签字版本!D278,4,4),"****")</f>
        <v>189****6106</v>
      </c>
      <c r="E278" s="24" t="str">
        <f>[5]签字版本!E278</f>
        <v>塘前</v>
      </c>
      <c r="F278" s="26">
        <f>[5]签字版本!F278</f>
        <v>5.22</v>
      </c>
      <c r="G278" s="26">
        <f t="shared" si="8"/>
        <v>5.22</v>
      </c>
      <c r="H278" s="26">
        <f t="shared" si="9"/>
        <v>156.6</v>
      </c>
      <c r="I278" s="26">
        <f>[5]签字版本!J278</f>
        <v>31.32</v>
      </c>
      <c r="J278" s="25" t="str">
        <f>SUBSTITUTE([5]签字版本!K278,MID([5]签字版本!K278,9,7),"*******")</f>
        <v>62218405*******8842</v>
      </c>
      <c r="K278" s="24" t="str">
        <f>[5]签字版本!L278</f>
        <v>连城县农村信用联社塘前信用社</v>
      </c>
    </row>
    <row r="279" spans="1:11">
      <c r="A279" s="24" t="str">
        <f>[5]签字版本!A279</f>
        <v>273</v>
      </c>
      <c r="B279" s="24" t="str">
        <f>[5]签字版本!B279</f>
        <v>马才招</v>
      </c>
      <c r="C279" s="24" t="str">
        <f>SUBSTITUTE([5]签字版本!C279,MID([5]签字版本!C279,7,8),"********")</f>
        <v>352627********1122</v>
      </c>
      <c r="D279" s="25" t="str">
        <f>SUBSTITUTE([5]签字版本!D279,MID([5]签字版本!D279,4,4),"****")</f>
        <v>188****0091</v>
      </c>
      <c r="E279" s="24" t="str">
        <f>[5]签字版本!E279</f>
        <v>塘前</v>
      </c>
      <c r="F279" s="26">
        <f>[5]签字版本!F279</f>
        <v>5.67</v>
      </c>
      <c r="G279" s="26">
        <f t="shared" si="8"/>
        <v>5.67</v>
      </c>
      <c r="H279" s="26">
        <f t="shared" si="9"/>
        <v>170.1</v>
      </c>
      <c r="I279" s="26">
        <f>[5]签字版本!J279</f>
        <v>34.02</v>
      </c>
      <c r="J279" s="25" t="str">
        <f>SUBSTITUTE([5]签字版本!K279,MID([5]签字版本!K279,9,7),"*******")</f>
        <v>62218405*******8818</v>
      </c>
      <c r="K279" s="24" t="str">
        <f>[5]签字版本!L279</f>
        <v>连城县农村信用联社塘前信用社</v>
      </c>
    </row>
    <row r="280" spans="1:11">
      <c r="A280" s="24" t="str">
        <f>[5]签字版本!A280</f>
        <v>274</v>
      </c>
      <c r="B280" s="24" t="str">
        <f>[5]签字版本!B280</f>
        <v>张立海</v>
      </c>
      <c r="C280" s="24" t="str">
        <f>SUBSTITUTE([5]签字版本!C280,MID([5]签字版本!C280,7,8),"********")</f>
        <v>350825********113X</v>
      </c>
      <c r="D280" s="25" t="str">
        <f>SUBSTITUTE([5]签字版本!D280,MID([5]签字版本!D280,4,4),"****")</f>
        <v>135****7393</v>
      </c>
      <c r="E280" s="24" t="str">
        <f>[5]签字版本!E280</f>
        <v>塘前</v>
      </c>
      <c r="F280" s="26">
        <f>[5]签字版本!F280</f>
        <v>2.7</v>
      </c>
      <c r="G280" s="26">
        <f t="shared" si="8"/>
        <v>2.7</v>
      </c>
      <c r="H280" s="26">
        <f t="shared" si="9"/>
        <v>81</v>
      </c>
      <c r="I280" s="26">
        <f>[5]签字版本!J280</f>
        <v>16.2</v>
      </c>
      <c r="J280" s="25" t="str">
        <f>SUBSTITUTE([5]签字版本!K280,MID([5]签字版本!K280,9,7),"*******")</f>
        <v>62218405*******8610</v>
      </c>
      <c r="K280" s="24" t="str">
        <f>[5]签字版本!L280</f>
        <v>连城县农村信用联社塘前信用社</v>
      </c>
    </row>
    <row r="281" spans="1:11">
      <c r="A281" s="24" t="str">
        <f>[5]签字版本!A281</f>
        <v>275</v>
      </c>
      <c r="B281" s="24" t="str">
        <f>[5]签字版本!B281</f>
        <v>张立恩</v>
      </c>
      <c r="C281" s="24" t="str">
        <f>SUBSTITUTE([5]签字版本!C281,MID([5]签字版本!C281,7,8),"********")</f>
        <v>352627********111X</v>
      </c>
      <c r="D281" s="25" t="str">
        <f>SUBSTITUTE([5]签字版本!D281,MID([5]签字版本!D281,4,4),"****")</f>
        <v>138****4259</v>
      </c>
      <c r="E281" s="24" t="str">
        <f>[5]签字版本!E281</f>
        <v>塘前</v>
      </c>
      <c r="F281" s="26">
        <f>[5]签字版本!F281</f>
        <v>3.51</v>
      </c>
      <c r="G281" s="26">
        <f t="shared" si="8"/>
        <v>3.51</v>
      </c>
      <c r="H281" s="26">
        <f t="shared" si="9"/>
        <v>105.3</v>
      </c>
      <c r="I281" s="26">
        <f>[5]签字版本!J281</f>
        <v>21.06</v>
      </c>
      <c r="J281" s="25" t="str">
        <f>SUBSTITUTE([5]签字版本!K281,MID([5]签字版本!K281,9,7),"*******")</f>
        <v>62303625*******3915</v>
      </c>
      <c r="K281" s="24" t="str">
        <f>[5]签字版本!L281</f>
        <v>连城县农村信用联社塘前信用社</v>
      </c>
    </row>
    <row r="282" spans="1:11">
      <c r="A282" s="24" t="str">
        <f>[5]签字版本!A282</f>
        <v>276</v>
      </c>
      <c r="B282" s="24" t="str">
        <f>[5]签字版本!B282</f>
        <v>张立东</v>
      </c>
      <c r="C282" s="24" t="str">
        <f>SUBSTITUTE([5]签字版本!C282,MID([5]签字版本!C282,7,8),"********")</f>
        <v>352627********1135</v>
      </c>
      <c r="D282" s="25" t="str">
        <f>SUBSTITUTE([5]签字版本!D282,MID([5]签字版本!D282,4,4),"****")</f>
        <v>137****3468</v>
      </c>
      <c r="E282" s="24" t="str">
        <f>[5]签字版本!E282</f>
        <v>塘前</v>
      </c>
      <c r="F282" s="26">
        <f>[5]签字版本!F282</f>
        <v>3.33</v>
      </c>
      <c r="G282" s="26">
        <f t="shared" si="8"/>
        <v>3.33</v>
      </c>
      <c r="H282" s="26">
        <f t="shared" si="9"/>
        <v>99.9</v>
      </c>
      <c r="I282" s="26">
        <f>[5]签字版本!J282</f>
        <v>19.98</v>
      </c>
      <c r="J282" s="25" t="str">
        <f>SUBSTITUTE([5]签字版本!K282,MID([5]签字版本!K282,9,7),"*******")</f>
        <v>62218405*******8693</v>
      </c>
      <c r="K282" s="24" t="str">
        <f>[5]签字版本!L282</f>
        <v>连城县农村信用联社塘前信用社</v>
      </c>
    </row>
    <row r="283" spans="1:11">
      <c r="A283" s="24" t="str">
        <f>[5]签字版本!A283</f>
        <v>277</v>
      </c>
      <c r="B283" s="24" t="str">
        <f>[5]签字版本!B283</f>
        <v>张利民</v>
      </c>
      <c r="C283" s="24" t="str">
        <f>SUBSTITUTE([5]签字版本!C283,MID([5]签字版本!C283,7,8),"********")</f>
        <v>352627********1131</v>
      </c>
      <c r="D283" s="25" t="str">
        <f>SUBSTITUTE([5]签字版本!D283,MID([5]签字版本!D283,4,4),"****")</f>
        <v>147****2528</v>
      </c>
      <c r="E283" s="24" t="str">
        <f>[5]签字版本!E283</f>
        <v>塘前</v>
      </c>
      <c r="F283" s="26">
        <f>[5]签字版本!F283</f>
        <v>1.98</v>
      </c>
      <c r="G283" s="26">
        <f t="shared" si="8"/>
        <v>1.98</v>
      </c>
      <c r="H283" s="26">
        <f t="shared" si="9"/>
        <v>59.4</v>
      </c>
      <c r="I283" s="26">
        <f>[5]签字版本!J283</f>
        <v>11.88</v>
      </c>
      <c r="J283" s="25" t="str">
        <f>SUBSTITUTE([5]签字版本!K283,MID([5]签字版本!K283,9,7),"*******")</f>
        <v>90908240*******0076957</v>
      </c>
      <c r="K283" s="24" t="str">
        <f>[5]签字版本!L283</f>
        <v>连城县农村信用联社塘前信用社</v>
      </c>
    </row>
    <row r="284" spans="1:11">
      <c r="A284" s="24" t="str">
        <f>[5]签字版本!A284</f>
        <v>278</v>
      </c>
      <c r="B284" s="24" t="str">
        <f>[5]签字版本!B284</f>
        <v>张裕先</v>
      </c>
      <c r="C284" s="24" t="str">
        <f>SUBSTITUTE([5]签字版本!C284,MID([5]签字版本!C284,7,8),"********")</f>
        <v>352627********1117</v>
      </c>
      <c r="D284" s="25" t="str">
        <f>SUBSTITUTE([5]签字版本!D284,MID([5]签字版本!D284,4,4),"****")</f>
        <v>137****2445</v>
      </c>
      <c r="E284" s="24" t="str">
        <f>[5]签字版本!E284</f>
        <v>塘前</v>
      </c>
      <c r="F284" s="26">
        <f>[5]签字版本!F284</f>
        <v>4.68</v>
      </c>
      <c r="G284" s="26">
        <f t="shared" si="8"/>
        <v>4.68</v>
      </c>
      <c r="H284" s="26">
        <f t="shared" si="9"/>
        <v>140.4</v>
      </c>
      <c r="I284" s="26">
        <f>[5]签字版本!J284</f>
        <v>28.08</v>
      </c>
      <c r="J284" s="25" t="str">
        <f>SUBSTITUTE([5]签字版本!K284,MID([5]签字版本!K284,9,7),"*******")</f>
        <v>62218405*******8883</v>
      </c>
      <c r="K284" s="24" t="str">
        <f>[5]签字版本!L284</f>
        <v>连城县农村信用联社塘前信用社</v>
      </c>
    </row>
    <row r="285" spans="1:11">
      <c r="A285" s="24" t="str">
        <f>[5]签字版本!A285</f>
        <v>279</v>
      </c>
      <c r="B285" s="24" t="str">
        <f>[5]签字版本!B285</f>
        <v>张立彪</v>
      </c>
      <c r="C285" s="24" t="str">
        <f>SUBSTITUTE([5]签字版本!C285,MID([5]签字版本!C285,7,8),"********")</f>
        <v>352627********115X</v>
      </c>
      <c r="D285" s="25" t="str">
        <f>SUBSTITUTE([5]签字版本!D285,MID([5]签字版本!D285,4,4),"****")</f>
        <v>138****6857
</v>
      </c>
      <c r="E285" s="24" t="str">
        <f>[5]签字版本!E285</f>
        <v>塘前</v>
      </c>
      <c r="F285" s="26">
        <f>[5]签字版本!F285</f>
        <v>3.33</v>
      </c>
      <c r="G285" s="26">
        <f t="shared" si="8"/>
        <v>3.33</v>
      </c>
      <c r="H285" s="26">
        <f t="shared" si="9"/>
        <v>99.9</v>
      </c>
      <c r="I285" s="26">
        <f>[5]签字版本!J285</f>
        <v>19.98</v>
      </c>
      <c r="J285" s="25" t="str">
        <f>SUBSTITUTE([5]签字版本!K285,MID([5]签字版本!K285,9,7),"*******")</f>
        <v>62218405*******0184</v>
      </c>
      <c r="K285" s="24" t="str">
        <f>[5]签字版本!L285</f>
        <v>连城县农村信用联社塘前信用社</v>
      </c>
    </row>
    <row r="286" spans="1:11">
      <c r="A286" s="24" t="str">
        <f>[5]签字版本!A286</f>
        <v>280</v>
      </c>
      <c r="B286" s="24" t="str">
        <f>[5]签字版本!B286</f>
        <v>张裕福</v>
      </c>
      <c r="C286" s="24" t="str">
        <f>SUBSTITUTE([5]签字版本!C286,MID([5]签字版本!C286,7,8),"********")</f>
        <v>352627********1114</v>
      </c>
      <c r="D286" s="25" t="str">
        <f>SUBSTITUTE([5]签字版本!D286,MID([5]签字版本!D286,4,4),"****")</f>
        <v>139****7563</v>
      </c>
      <c r="E286" s="24" t="str">
        <f>[5]签字版本!E286</f>
        <v>塘前</v>
      </c>
      <c r="F286" s="26">
        <f>[5]签字版本!F286</f>
        <v>2.52</v>
      </c>
      <c r="G286" s="26">
        <f t="shared" si="8"/>
        <v>2.52</v>
      </c>
      <c r="H286" s="26">
        <f t="shared" si="9"/>
        <v>75.6</v>
      </c>
      <c r="I286" s="26">
        <f>[5]签字版本!J286</f>
        <v>15.12</v>
      </c>
      <c r="J286" s="25" t="str">
        <f>SUBSTITUTE([5]签字版本!K286,MID([5]签字版本!K286,9,7),"*******")</f>
        <v>62303625*******2526</v>
      </c>
      <c r="K286" s="24" t="str">
        <f>[5]签字版本!L286</f>
        <v>连城县农村信用联社塘前信用社</v>
      </c>
    </row>
    <row r="287" spans="1:11">
      <c r="A287" s="24" t="str">
        <f>[5]签字版本!A287</f>
        <v>281</v>
      </c>
      <c r="B287" s="24" t="str">
        <f>[5]签字版本!B287</f>
        <v>张裕权</v>
      </c>
      <c r="C287" s="24" t="str">
        <f>SUBSTITUTE([5]签字版本!C287,MID([5]签字版本!C287,7,8),"********")</f>
        <v>352627********1119</v>
      </c>
      <c r="D287" s="25" t="str">
        <f>SUBSTITUTE([5]签字版本!D287,MID([5]签字版本!D287,4,4),"****")</f>
        <v>139****8364</v>
      </c>
      <c r="E287" s="24" t="str">
        <f>[5]签字版本!E287</f>
        <v>塘前</v>
      </c>
      <c r="F287" s="26">
        <f>[5]签字版本!F287</f>
        <v>1.89</v>
      </c>
      <c r="G287" s="26">
        <f t="shared" si="8"/>
        <v>1.89</v>
      </c>
      <c r="H287" s="26">
        <f t="shared" si="9"/>
        <v>56.7</v>
      </c>
      <c r="I287" s="26">
        <f>[5]签字版本!J287</f>
        <v>11.34</v>
      </c>
      <c r="J287" s="25" t="str">
        <f>SUBSTITUTE([5]签字版本!K287,MID([5]签字版本!K287,9,7),"*******")</f>
        <v>62218405*******8834</v>
      </c>
      <c r="K287" s="24" t="str">
        <f>[5]签字版本!L287</f>
        <v>连城县农村信用联社塘前信用社</v>
      </c>
    </row>
    <row r="288" spans="1:11">
      <c r="A288" s="24" t="str">
        <f>[5]签字版本!A288</f>
        <v>282</v>
      </c>
      <c r="B288" s="24" t="str">
        <f>[5]签字版本!B288</f>
        <v>张运才</v>
      </c>
      <c r="C288" s="24" t="str">
        <f>SUBSTITUTE([5]签字版本!C288,MID([5]签字版本!C288,7,8),"********")</f>
        <v>352627********1111</v>
      </c>
      <c r="D288" s="25" t="str">
        <f>SUBSTITUTE([5]签字版本!D288,MID([5]签字版本!D288,4,4),"****")</f>
        <v>139****4408</v>
      </c>
      <c r="E288" s="24" t="str">
        <f>[5]签字版本!E288</f>
        <v>塘前</v>
      </c>
      <c r="F288" s="26">
        <f>[5]签字版本!F288</f>
        <v>2.88</v>
      </c>
      <c r="G288" s="26">
        <f t="shared" si="8"/>
        <v>2.88</v>
      </c>
      <c r="H288" s="26">
        <f t="shared" si="9"/>
        <v>86.4</v>
      </c>
      <c r="I288" s="26">
        <f>[5]签字版本!J288</f>
        <v>17.28</v>
      </c>
      <c r="J288" s="25" t="str">
        <f>SUBSTITUTE([5]签字版本!K288,MID([5]签字版本!K288,9,7),"*******")</f>
        <v>62218405*******8719</v>
      </c>
      <c r="K288" s="24" t="str">
        <f>[5]签字版本!L288</f>
        <v>连城县农村信用联社塘前信用社</v>
      </c>
    </row>
    <row r="289" spans="1:11">
      <c r="A289" s="24" t="str">
        <f>[5]签字版本!A289</f>
        <v>283</v>
      </c>
      <c r="B289" s="24" t="str">
        <f>[5]签字版本!B289</f>
        <v>张英保</v>
      </c>
      <c r="C289" s="24" t="str">
        <f>SUBSTITUTE([5]签字版本!C289,MID([5]签字版本!C289,7,8),"********")</f>
        <v>352627********1118</v>
      </c>
      <c r="D289" s="25" t="str">
        <f>SUBSTITUTE([5]签字版本!D289,MID([5]签字版本!D289,4,4),"****")</f>
        <v>198****5105</v>
      </c>
      <c r="E289" s="24" t="str">
        <f>[5]签字版本!E289</f>
        <v>塘前</v>
      </c>
      <c r="F289" s="26">
        <f>[5]签字版本!F289</f>
        <v>3.33</v>
      </c>
      <c r="G289" s="26">
        <f t="shared" si="8"/>
        <v>3.33</v>
      </c>
      <c r="H289" s="26">
        <f t="shared" si="9"/>
        <v>99.9</v>
      </c>
      <c r="I289" s="26">
        <f>[5]签字版本!J289</f>
        <v>19.98</v>
      </c>
      <c r="J289" s="25" t="str">
        <f>SUBSTITUTE([5]签字版本!K289,MID([5]签字版本!K289,9,7),"*******")</f>
        <v>62303611*******9877</v>
      </c>
      <c r="K289" s="24" t="str">
        <f>[5]签字版本!L289</f>
        <v>连城县农村信用联社塘前信用社</v>
      </c>
    </row>
    <row r="290" spans="1:11">
      <c r="A290" s="24" t="str">
        <f>[5]签字版本!A290</f>
        <v>284</v>
      </c>
      <c r="B290" s="24" t="str">
        <f>[5]签字版本!B290</f>
        <v>张立桂</v>
      </c>
      <c r="C290" s="24" t="str">
        <f>SUBSTITUTE([5]签字版本!C290,MID([5]签字版本!C290,7,8),"********")</f>
        <v>352627********1115</v>
      </c>
      <c r="D290" s="25" t="str">
        <f>SUBSTITUTE([5]签字版本!D290,MID([5]签字版本!D290,4,4),"****")</f>
        <v>189****2312</v>
      </c>
      <c r="E290" s="24" t="str">
        <f>[5]签字版本!E290</f>
        <v>塘前</v>
      </c>
      <c r="F290" s="26">
        <f>[5]签字版本!F290</f>
        <v>5.94</v>
      </c>
      <c r="G290" s="26">
        <f t="shared" si="8"/>
        <v>5.94</v>
      </c>
      <c r="H290" s="26">
        <f t="shared" si="9"/>
        <v>178.2</v>
      </c>
      <c r="I290" s="26">
        <f>[5]签字版本!J290</f>
        <v>35.64</v>
      </c>
      <c r="J290" s="25" t="str">
        <f>SUBSTITUTE([5]签字版本!K290,MID([5]签字版本!K290,9,7),"*******")</f>
        <v>62218405*******2649</v>
      </c>
      <c r="K290" s="24" t="str">
        <f>[5]签字版本!L290</f>
        <v>连城县农村信用联社塘前信用社</v>
      </c>
    </row>
    <row r="291" spans="1:11">
      <c r="A291" s="24" t="str">
        <f>[5]签字版本!A291</f>
        <v>285</v>
      </c>
      <c r="B291" s="24" t="str">
        <f>[5]签字版本!B291</f>
        <v>张兆良</v>
      </c>
      <c r="C291" s="24" t="str">
        <f>SUBSTITUTE([5]签字版本!C291,MID([5]签字版本!C291,7,8),"********")</f>
        <v>352627********0051</v>
      </c>
      <c r="D291" s="25" t="str">
        <f>SUBSTITUTE([5]签字版本!D291,MID([5]签字版本!D291,4,4),"****")</f>
        <v>136****1072</v>
      </c>
      <c r="E291" s="24" t="str">
        <f>[5]签字版本!E291</f>
        <v>塘前</v>
      </c>
      <c r="F291" s="26">
        <f>[5]签字版本!F291</f>
        <v>8.64</v>
      </c>
      <c r="G291" s="26">
        <f t="shared" si="8"/>
        <v>8.64</v>
      </c>
      <c r="H291" s="26">
        <f t="shared" si="9"/>
        <v>259.2</v>
      </c>
      <c r="I291" s="26">
        <f>[5]签字版本!J291</f>
        <v>51.84</v>
      </c>
      <c r="J291" s="25" t="str">
        <f>SUBSTITUTE([5]签字版本!K291,MID([5]签字版本!K291,9,7),"*******")</f>
        <v>62303611*******6293</v>
      </c>
      <c r="K291" s="24" t="str">
        <f>[5]签字版本!L291</f>
        <v>连城县农村信用联社塘前信用社</v>
      </c>
    </row>
    <row r="292" spans="1:11">
      <c r="A292" s="24" t="str">
        <f>[5]签字版本!A292</f>
        <v>286</v>
      </c>
      <c r="B292" s="24" t="str">
        <f>[5]签字版本!B292</f>
        <v>张春生</v>
      </c>
      <c r="C292" s="24" t="str">
        <f>SUBSTITUTE([5]签字版本!C292,MID([5]签字版本!C292,7,8),"********")</f>
        <v>352627********1116</v>
      </c>
      <c r="D292" s="25" t="str">
        <f>SUBSTITUTE([5]签字版本!D292,MID([5]签字版本!D292,4,4),"****")</f>
        <v>138****1452</v>
      </c>
      <c r="E292" s="24" t="str">
        <f>[5]签字版本!E292</f>
        <v>塘前</v>
      </c>
      <c r="F292" s="26">
        <f>[5]签字版本!F292</f>
        <v>5.58</v>
      </c>
      <c r="G292" s="26">
        <f t="shared" si="8"/>
        <v>5.58</v>
      </c>
      <c r="H292" s="26">
        <f t="shared" si="9"/>
        <v>167.4</v>
      </c>
      <c r="I292" s="26">
        <f>[5]签字版本!J292</f>
        <v>33.48</v>
      </c>
      <c r="J292" s="25" t="str">
        <f>SUBSTITUTE([5]签字版本!K292,MID([5]签字版本!K292,9,7),"*******")</f>
        <v>90908240*******0057692</v>
      </c>
      <c r="K292" s="24" t="str">
        <f>[5]签字版本!L292</f>
        <v>连城县农村信用联社塘前信用社</v>
      </c>
    </row>
    <row r="293" spans="1:11">
      <c r="A293" s="24" t="str">
        <f>[5]签字版本!A293</f>
        <v>287</v>
      </c>
      <c r="B293" s="24" t="str">
        <f>[5]签字版本!B293</f>
        <v>张啟福</v>
      </c>
      <c r="C293" s="24" t="str">
        <f>SUBSTITUTE([5]签字版本!C293,MID([5]签字版本!C293,7,8),"********")</f>
        <v>352627********1118</v>
      </c>
      <c r="D293" s="25" t="str">
        <f>SUBSTITUTE([5]签字版本!D293,MID([5]签字版本!D293,4,4),"****")</f>
        <v>132****7808</v>
      </c>
      <c r="E293" s="24" t="str">
        <f>[5]签字版本!E293</f>
        <v>塘前</v>
      </c>
      <c r="F293" s="26">
        <f>[5]签字版本!F293</f>
        <v>7.29</v>
      </c>
      <c r="G293" s="26">
        <f t="shared" si="8"/>
        <v>7.29</v>
      </c>
      <c r="H293" s="26">
        <f t="shared" si="9"/>
        <v>218.7</v>
      </c>
      <c r="I293" s="26">
        <f>[5]签字版本!J293</f>
        <v>43.74</v>
      </c>
      <c r="J293" s="25" t="str">
        <f>SUBSTITUTE([5]签字版本!K293,MID([5]签字版本!K293,9,7),"*******")</f>
        <v>90908240*******0021962</v>
      </c>
      <c r="K293" s="24" t="str">
        <f>[5]签字版本!L293</f>
        <v>连城县农村信用联社塘前信用社</v>
      </c>
    </row>
    <row r="294" spans="1:11">
      <c r="A294" s="24" t="str">
        <f>[5]签字版本!A294</f>
        <v>288</v>
      </c>
      <c r="B294" s="24" t="str">
        <f>[5]签字版本!B294</f>
        <v>张啟良</v>
      </c>
      <c r="C294" s="24" t="str">
        <f>SUBSTITUTE([5]签字版本!C294,MID([5]签字版本!C294,7,8),"********")</f>
        <v>352627********1130</v>
      </c>
      <c r="D294" s="25" t="str">
        <f>SUBSTITUTE([5]签字版本!D294,MID([5]签字版本!D294,4,4),"****")</f>
        <v>151****6120</v>
      </c>
      <c r="E294" s="24" t="str">
        <f>[5]签字版本!E294</f>
        <v>塘前</v>
      </c>
      <c r="F294" s="26">
        <f>[5]签字版本!F294</f>
        <v>31.05</v>
      </c>
      <c r="G294" s="26">
        <f t="shared" si="8"/>
        <v>31.05</v>
      </c>
      <c r="H294" s="26">
        <f t="shared" si="9"/>
        <v>931.5</v>
      </c>
      <c r="I294" s="26">
        <f>[5]签字版本!J294</f>
        <v>186.3</v>
      </c>
      <c r="J294" s="25" t="str">
        <f>SUBSTITUTE([5]签字版本!K294,MID([5]签字版本!K294,9,7),"*******")</f>
        <v>62218405*******9170</v>
      </c>
      <c r="K294" s="24" t="str">
        <f>[5]签字版本!L294</f>
        <v>连城县农村信用联社塘前信用社</v>
      </c>
    </row>
    <row r="295" spans="1:11">
      <c r="A295" s="24" t="str">
        <f>[5]签字版本!A295</f>
        <v>289</v>
      </c>
      <c r="B295" s="24" t="str">
        <f>[5]签字版本!B295</f>
        <v>张水林</v>
      </c>
      <c r="C295" s="24" t="str">
        <f>SUBSTITUTE([5]签字版本!C295,MID([5]签字版本!C295,7,8),"********")</f>
        <v>352627********1112</v>
      </c>
      <c r="D295" s="25" t="str">
        <f>SUBSTITUTE([5]签字版本!D295,MID([5]签字版本!D295,4,4),"****")</f>
        <v>135****0368</v>
      </c>
      <c r="E295" s="24" t="str">
        <f>[5]签字版本!E295</f>
        <v>塘前</v>
      </c>
      <c r="F295" s="26">
        <f>[5]签字版本!F295</f>
        <v>7.83</v>
      </c>
      <c r="G295" s="26">
        <f t="shared" si="8"/>
        <v>7.83</v>
      </c>
      <c r="H295" s="26">
        <f t="shared" si="9"/>
        <v>234.9</v>
      </c>
      <c r="I295" s="26">
        <f>[5]签字版本!J295</f>
        <v>46.98</v>
      </c>
      <c r="J295" s="25" t="str">
        <f>SUBSTITUTE([5]签字版本!K295,MID([5]签字版本!K295,9,7),"*******")</f>
        <v>62218405*******2331</v>
      </c>
      <c r="K295" s="24" t="str">
        <f>[5]签字版本!L295</f>
        <v>连城县农村信用联社塘前信用社</v>
      </c>
    </row>
    <row r="296" spans="1:11">
      <c r="A296" s="24" t="str">
        <f>[5]签字版本!A296</f>
        <v>290</v>
      </c>
      <c r="B296" s="24" t="str">
        <f>[5]签字版本!B296</f>
        <v>邓在荣</v>
      </c>
      <c r="C296" s="24" t="str">
        <f>SUBSTITUTE([5]签字版本!C296,MID([5]签字版本!C296,7,8),"********")</f>
        <v>352627********1113</v>
      </c>
      <c r="D296" s="25" t="str">
        <f>SUBSTITUTE([5]签字版本!D296,MID([5]签字版本!D296,4,4),"****")</f>
        <v>188****4239</v>
      </c>
      <c r="E296" s="24" t="str">
        <f>[5]签字版本!E296</f>
        <v>塘前</v>
      </c>
      <c r="F296" s="26">
        <f>[5]签字版本!F296</f>
        <v>3.15</v>
      </c>
      <c r="G296" s="26">
        <f t="shared" si="8"/>
        <v>3.15</v>
      </c>
      <c r="H296" s="26">
        <f t="shared" si="9"/>
        <v>94.5</v>
      </c>
      <c r="I296" s="26">
        <f>[5]签字版本!J296</f>
        <v>18.9</v>
      </c>
      <c r="J296" s="25" t="str">
        <f>SUBSTITUTE([5]签字版本!K296,MID([5]签字版本!K296,9,7),"*******")</f>
        <v>62218405*******9139</v>
      </c>
      <c r="K296" s="24" t="str">
        <f>[5]签字版本!L296</f>
        <v>连城县农村信用联社塘前信用社</v>
      </c>
    </row>
    <row r="297" spans="1:11">
      <c r="A297" s="24" t="str">
        <f>[5]签字版本!A297</f>
        <v>291</v>
      </c>
      <c r="B297" s="24" t="str">
        <f>[5]签字版本!B297</f>
        <v>张中祥</v>
      </c>
      <c r="C297" s="24" t="str">
        <f>SUBSTITUTE([5]签字版本!C297,MID([5]签字版本!C297,7,8),"********")</f>
        <v>352627********1117</v>
      </c>
      <c r="D297" s="25" t="str">
        <f>SUBSTITUTE([5]签字版本!D297,MID([5]签字版本!D297,4,4),"****")</f>
        <v>177****1923</v>
      </c>
      <c r="E297" s="24" t="str">
        <f>[5]签字版本!E297</f>
        <v>塘前</v>
      </c>
      <c r="F297" s="26">
        <f>[5]签字版本!F297</f>
        <v>5.67</v>
      </c>
      <c r="G297" s="26">
        <f t="shared" si="8"/>
        <v>5.67</v>
      </c>
      <c r="H297" s="26">
        <f t="shared" si="9"/>
        <v>170.1</v>
      </c>
      <c r="I297" s="26">
        <f>[5]签字版本!J297</f>
        <v>34.02</v>
      </c>
      <c r="J297" s="25" t="str">
        <f>SUBSTITUTE([5]签字版本!K297,MID([5]签字版本!K297,9,7),"*******")</f>
        <v>90908240*******0022890</v>
      </c>
      <c r="K297" s="24" t="str">
        <f>[5]签字版本!L297</f>
        <v>连城县农村信用联社塘前信用社</v>
      </c>
    </row>
    <row r="298" spans="1:11">
      <c r="A298" s="24" t="str">
        <f>[5]签字版本!A298</f>
        <v>292</v>
      </c>
      <c r="B298" s="24" t="str">
        <f>[5]签字版本!B298</f>
        <v>张文章</v>
      </c>
      <c r="C298" s="24" t="str">
        <f>SUBSTITUTE([5]签字版本!C298,MID([5]签字版本!C298,7,8),"********")</f>
        <v>352627********111X</v>
      </c>
      <c r="D298" s="25" t="str">
        <f>SUBSTITUTE([5]签字版本!D298,MID([5]签字版本!D298,4,4),"****")</f>
        <v>189****9953</v>
      </c>
      <c r="E298" s="24" t="str">
        <f>[5]签字版本!E298</f>
        <v>塘前</v>
      </c>
      <c r="F298" s="26">
        <f>[5]签字版本!F298</f>
        <v>8.37</v>
      </c>
      <c r="G298" s="26">
        <f t="shared" si="8"/>
        <v>8.37</v>
      </c>
      <c r="H298" s="26">
        <f t="shared" si="9"/>
        <v>251.1</v>
      </c>
      <c r="I298" s="26">
        <f>[5]签字版本!J298</f>
        <v>50.22</v>
      </c>
      <c r="J298" s="25" t="str">
        <f>SUBSTITUTE([5]签字版本!K298,MID([5]签字版本!K298,9,7),"*******")</f>
        <v>62218405*******9857</v>
      </c>
      <c r="K298" s="24" t="str">
        <f>[5]签字版本!L298</f>
        <v>连城县农村信用联社塘前信用社</v>
      </c>
    </row>
    <row r="299" spans="1:11">
      <c r="A299" s="24" t="str">
        <f>[5]签字版本!A299</f>
        <v>293</v>
      </c>
      <c r="B299" s="24" t="str">
        <f>[5]签字版本!B299</f>
        <v>张永林</v>
      </c>
      <c r="C299" s="24" t="str">
        <f>SUBSTITUTE([5]签字版本!C299,MID([5]签字版本!C299,7,8),"********")</f>
        <v>352627********1112</v>
      </c>
      <c r="D299" s="25" t="str">
        <f>SUBSTITUTE([5]签字版本!D299,MID([5]签字版本!D299,4,4),"****")</f>
        <v>059****3722</v>
      </c>
      <c r="E299" s="24" t="str">
        <f>[5]签字版本!E299</f>
        <v>塘前</v>
      </c>
      <c r="F299" s="26">
        <f>[5]签字版本!F299</f>
        <v>6.3</v>
      </c>
      <c r="G299" s="26">
        <f t="shared" si="8"/>
        <v>6.3</v>
      </c>
      <c r="H299" s="26">
        <f t="shared" si="9"/>
        <v>189</v>
      </c>
      <c r="I299" s="26">
        <f>[5]签字版本!J299</f>
        <v>37.8</v>
      </c>
      <c r="J299" s="25" t="str">
        <f>SUBSTITUTE([5]签字版本!K299,MID([5]签字版本!K299,9,7),"*******")</f>
        <v>62218405*******9253</v>
      </c>
      <c r="K299" s="24" t="str">
        <f>[5]签字版本!L299</f>
        <v>连城县农村信用联社塘前信用社</v>
      </c>
    </row>
    <row r="300" spans="1:11">
      <c r="A300" s="24" t="str">
        <f>[5]签字版本!A300</f>
        <v>294</v>
      </c>
      <c r="B300" s="24" t="str">
        <f>[5]签字版本!B300</f>
        <v>张水仙</v>
      </c>
      <c r="C300" s="24" t="str">
        <f>SUBSTITUTE([5]签字版本!C300,MID([5]签字版本!C300,7,8),"********")</f>
        <v>352627********1133</v>
      </c>
      <c r="D300" s="25" t="str">
        <f>SUBSTITUTE([5]签字版本!D300,MID([5]签字版本!D300,4,4),"****")</f>
        <v>159****2429</v>
      </c>
      <c r="E300" s="24" t="str">
        <f>[5]签字版本!E300</f>
        <v>塘前</v>
      </c>
      <c r="F300" s="26">
        <f>[5]签字版本!F300</f>
        <v>5.58</v>
      </c>
      <c r="G300" s="26">
        <f t="shared" si="8"/>
        <v>5.58</v>
      </c>
      <c r="H300" s="26">
        <f t="shared" si="9"/>
        <v>167.4</v>
      </c>
      <c r="I300" s="26">
        <f>[5]签字版本!J300</f>
        <v>33.48</v>
      </c>
      <c r="J300" s="25" t="str">
        <f>SUBSTITUTE([5]签字版本!K300,MID([5]签字版本!K300,9,7),"*******")</f>
        <v>62218405*******9030</v>
      </c>
      <c r="K300" s="24" t="str">
        <f>[5]签字版本!L300</f>
        <v>连城县农村信用联社塘前信用社</v>
      </c>
    </row>
    <row r="301" spans="1:11">
      <c r="A301" s="24" t="str">
        <f>[5]签字版本!A301</f>
        <v>295</v>
      </c>
      <c r="B301" s="24" t="str">
        <f>[5]签字版本!B301</f>
        <v>江秀锋</v>
      </c>
      <c r="C301" s="24" t="str">
        <f>SUBSTITUTE([5]签字版本!C301,MID([5]签字版本!C301,7,8),"********")</f>
        <v>352627********1119</v>
      </c>
      <c r="D301" s="25" t="str">
        <f>SUBSTITUTE([5]签字版本!D301,MID([5]签字版本!D301,4,4),"****")</f>
        <v>158****8462</v>
      </c>
      <c r="E301" s="24" t="str">
        <f>[5]签字版本!E301</f>
        <v>塘前</v>
      </c>
      <c r="F301" s="26">
        <f>[5]签字版本!F301</f>
        <v>5.58</v>
      </c>
      <c r="G301" s="26">
        <f t="shared" si="8"/>
        <v>5.58</v>
      </c>
      <c r="H301" s="26">
        <f t="shared" si="9"/>
        <v>167.4</v>
      </c>
      <c r="I301" s="26">
        <f>[5]签字版本!J301</f>
        <v>33.48</v>
      </c>
      <c r="J301" s="25" t="str">
        <f>SUBSTITUTE([5]签字版本!K301,MID([5]签字版本!K301,9,7),"*******")</f>
        <v>62218405*******9188</v>
      </c>
      <c r="K301" s="24" t="str">
        <f>[5]签字版本!L301</f>
        <v>连城县农村信用联社塘前信用社</v>
      </c>
    </row>
    <row r="302" spans="1:11">
      <c r="A302" s="24" t="str">
        <f>[5]签字版本!A302</f>
        <v>296</v>
      </c>
      <c r="B302" s="24" t="str">
        <f>[5]签字版本!B302</f>
        <v>黄群秀</v>
      </c>
      <c r="C302" s="24" t="str">
        <f>SUBSTITUTE([5]签字版本!C302,MID([5]签字版本!C302,7,8),"********")</f>
        <v>352627********1124</v>
      </c>
      <c r="D302" s="25" t="str">
        <f>SUBSTITUTE([5]签字版本!D302,MID([5]签字版本!D302,4,4),"****")</f>
        <v>136****8797</v>
      </c>
      <c r="E302" s="24" t="str">
        <f>[5]签字版本!E302</f>
        <v>塘前</v>
      </c>
      <c r="F302" s="26">
        <f>[5]签字版本!F302</f>
        <v>2.7</v>
      </c>
      <c r="G302" s="26">
        <f t="shared" si="8"/>
        <v>2.7</v>
      </c>
      <c r="H302" s="26">
        <f t="shared" si="9"/>
        <v>81</v>
      </c>
      <c r="I302" s="26">
        <f>[5]签字版本!J302</f>
        <v>16.2</v>
      </c>
      <c r="J302" s="25" t="str">
        <f>SUBSTITUTE([5]签字版本!K302,MID([5]签字版本!K302,9,7),"*******")</f>
        <v>90908240*******0024594</v>
      </c>
      <c r="K302" s="24" t="str">
        <f>[5]签字版本!L302</f>
        <v>连城县农村信用联社塘前信用社</v>
      </c>
    </row>
    <row r="303" spans="1:11">
      <c r="A303" s="24" t="str">
        <f>[5]签字版本!A303</f>
        <v>297</v>
      </c>
      <c r="B303" s="24" t="str">
        <f>[5]签字版本!B303</f>
        <v>张燕鹏</v>
      </c>
      <c r="C303" s="24" t="str">
        <f>SUBSTITUTE([5]签字版本!C303,MID([5]签字版本!C303,7,8),"********")</f>
        <v>352627********1116</v>
      </c>
      <c r="D303" s="25" t="str">
        <f>SUBSTITUTE([5]签字版本!D303,MID([5]签字版本!D303,4,4),"****")</f>
        <v>159****5034</v>
      </c>
      <c r="E303" s="24" t="str">
        <f>[5]签字版本!E303</f>
        <v>塘前</v>
      </c>
      <c r="F303" s="26">
        <f>[5]签字版本!F303</f>
        <v>3.78</v>
      </c>
      <c r="G303" s="26">
        <f t="shared" si="8"/>
        <v>3.78</v>
      </c>
      <c r="H303" s="26">
        <f t="shared" si="9"/>
        <v>113.4</v>
      </c>
      <c r="I303" s="26">
        <f>[5]签字版本!J303</f>
        <v>22.68</v>
      </c>
      <c r="J303" s="25" t="str">
        <f>SUBSTITUTE([5]签字版本!K303,MID([5]签字版本!K303,9,7),"*******")</f>
        <v>62218405*******9147</v>
      </c>
      <c r="K303" s="24" t="str">
        <f>[5]签字版本!L303</f>
        <v>连城县农村信用联社塘前信用社</v>
      </c>
    </row>
    <row r="304" spans="1:11">
      <c r="A304" s="24" t="str">
        <f>[5]签字版本!A304</f>
        <v>298</v>
      </c>
      <c r="B304" s="24" t="str">
        <f>[5]签字版本!B304</f>
        <v>李招兰</v>
      </c>
      <c r="C304" s="24" t="str">
        <f>SUBSTITUTE([5]签字版本!C304,MID([5]签字版本!C304,7,8),"********")</f>
        <v>352627********112X</v>
      </c>
      <c r="D304" s="25" t="str">
        <f>SUBSTITUTE([5]签字版本!D304,MID([5]签字版本!D304,4,4),"****")</f>
        <v>059****3856</v>
      </c>
      <c r="E304" s="24" t="str">
        <f>[5]签字版本!E304</f>
        <v>塘前</v>
      </c>
      <c r="F304" s="26">
        <f>[5]签字版本!F304</f>
        <v>5.85</v>
      </c>
      <c r="G304" s="26">
        <f t="shared" si="8"/>
        <v>5.85</v>
      </c>
      <c r="H304" s="26">
        <f t="shared" si="9"/>
        <v>175.5</v>
      </c>
      <c r="I304" s="26">
        <f>[5]签字版本!J304</f>
        <v>35.1</v>
      </c>
      <c r="J304" s="25" t="str">
        <f>SUBSTITUTE([5]签字版本!K304,MID([5]签字版本!K304,9,7),"*******")</f>
        <v>90908240*******0109182</v>
      </c>
      <c r="K304" s="24" t="str">
        <f>[5]签字版本!L304</f>
        <v>连城县农村信用联社塘前信用社</v>
      </c>
    </row>
    <row r="305" spans="1:11">
      <c r="A305" s="24" t="str">
        <f>[5]签字版本!A305</f>
        <v>299</v>
      </c>
      <c r="B305" s="24" t="str">
        <f>[5]签字版本!B305</f>
        <v>张立顺</v>
      </c>
      <c r="C305" s="24" t="str">
        <f>SUBSTITUTE([5]签字版本!C305,MID([5]签字版本!C305,7,8),"********")</f>
        <v>352627********1119</v>
      </c>
      <c r="D305" s="25" t="str">
        <f>SUBSTITUTE([5]签字版本!D305,MID([5]签字版本!D305,4,4),"****")</f>
        <v>157****6573</v>
      </c>
      <c r="E305" s="24" t="str">
        <f>[5]签字版本!E305</f>
        <v>塘前</v>
      </c>
      <c r="F305" s="26">
        <f>[5]签字版本!F305</f>
        <v>3.6</v>
      </c>
      <c r="G305" s="26">
        <f t="shared" si="8"/>
        <v>3.6</v>
      </c>
      <c r="H305" s="26">
        <f t="shared" si="9"/>
        <v>108</v>
      </c>
      <c r="I305" s="26">
        <f>[5]签字版本!J305</f>
        <v>21.6</v>
      </c>
      <c r="J305" s="25" t="str">
        <f>SUBSTITUTE([5]签字版本!K305,MID([5]签字版本!K305,9,7),"*******")</f>
        <v>62218405*******9121</v>
      </c>
      <c r="K305" s="24" t="str">
        <f>[5]签字版本!L305</f>
        <v>连城县农村信用联社塘前信用社</v>
      </c>
    </row>
    <row r="306" spans="1:11">
      <c r="A306" s="24" t="str">
        <f>[5]签字版本!A306</f>
        <v>300</v>
      </c>
      <c r="B306" s="24" t="str">
        <f>[5]签字版本!B306</f>
        <v>罗香群</v>
      </c>
      <c r="C306" s="24" t="str">
        <f>SUBSTITUTE([5]签字版本!C306,MID([5]签字版本!C306,7,8),"********")</f>
        <v>352627********1125</v>
      </c>
      <c r="D306" s="25" t="str">
        <f>SUBSTITUTE([5]签字版本!D306,MID([5]签字版本!D306,4,4),"****")</f>
        <v>152****8227</v>
      </c>
      <c r="E306" s="24" t="str">
        <f>[5]签字版本!E306</f>
        <v>塘前</v>
      </c>
      <c r="F306" s="26">
        <f>[5]签字版本!F306</f>
        <v>5.31</v>
      </c>
      <c r="G306" s="26">
        <f t="shared" si="8"/>
        <v>5.31</v>
      </c>
      <c r="H306" s="26">
        <f t="shared" si="9"/>
        <v>159.3</v>
      </c>
      <c r="I306" s="26">
        <f>[5]签字版本!J306</f>
        <v>31.86</v>
      </c>
      <c r="J306" s="25" t="str">
        <f>SUBSTITUTE([5]签字版本!K306,MID([5]签字版本!K306,9,7),"*******")</f>
        <v>62218405*******2307</v>
      </c>
      <c r="K306" s="24" t="str">
        <f>[5]签字版本!L306</f>
        <v>连城县农村信用联社塘前信用社</v>
      </c>
    </row>
    <row r="307" spans="1:11">
      <c r="A307" s="24" t="str">
        <f>[5]签字版本!A307</f>
        <v>301</v>
      </c>
      <c r="B307" s="24" t="str">
        <f>[5]签字版本!B307</f>
        <v>张燕长</v>
      </c>
      <c r="C307" s="24" t="str">
        <f>SUBSTITUTE([5]签字版本!C307,MID([5]签字版本!C307,7,8),"********")</f>
        <v>352627********1119</v>
      </c>
      <c r="D307" s="25" t="str">
        <f>SUBSTITUTE([5]签字版本!D307,MID([5]签字版本!D307,4,4),"****")</f>
        <v>181****6418</v>
      </c>
      <c r="E307" s="24" t="str">
        <f>[5]签字版本!E307</f>
        <v>塘前</v>
      </c>
      <c r="F307" s="26">
        <f>[5]签字版本!F307</f>
        <v>5.58</v>
      </c>
      <c r="G307" s="26">
        <f t="shared" si="8"/>
        <v>5.58</v>
      </c>
      <c r="H307" s="26">
        <f t="shared" si="9"/>
        <v>167.4</v>
      </c>
      <c r="I307" s="26">
        <f>[5]签字版本!J307</f>
        <v>33.48</v>
      </c>
      <c r="J307" s="25" t="str">
        <f>SUBSTITUTE([5]签字版本!K307,MID([5]签字版本!K307,9,7),"*******")</f>
        <v>62218405*******9196</v>
      </c>
      <c r="K307" s="24" t="str">
        <f>[5]签字版本!L307</f>
        <v>连城县农村信用联社塘前信用社</v>
      </c>
    </row>
    <row r="308" spans="1:11">
      <c r="A308" s="24" t="str">
        <f>[5]签字版本!A308</f>
        <v>302</v>
      </c>
      <c r="B308" s="24" t="str">
        <f>[5]签字版本!B308</f>
        <v>张英祥</v>
      </c>
      <c r="C308" s="24" t="str">
        <f>SUBSTITUTE([5]签字版本!C308,MID([5]签字版本!C308,7,8),"********")</f>
        <v>352627********1112</v>
      </c>
      <c r="D308" s="25" t="str">
        <f>SUBSTITUTE([5]签字版本!D308,MID([5]签字版本!D308,4,4),"****")</f>
        <v>138****3066</v>
      </c>
      <c r="E308" s="24" t="str">
        <f>[5]签字版本!E308</f>
        <v>塘前</v>
      </c>
      <c r="F308" s="26">
        <f>[5]签字版本!F308</f>
        <v>4.77</v>
      </c>
      <c r="G308" s="26">
        <f t="shared" si="8"/>
        <v>4.77</v>
      </c>
      <c r="H308" s="26">
        <f t="shared" si="9"/>
        <v>143.1</v>
      </c>
      <c r="I308" s="26">
        <f>[5]签字版本!J308</f>
        <v>28.62</v>
      </c>
      <c r="J308" s="25" t="str">
        <f>SUBSTITUTE([5]签字版本!K308,MID([5]签字版本!K308,9,7),"*******")</f>
        <v>90908240*******0026823</v>
      </c>
      <c r="K308" s="24" t="str">
        <f>[5]签字版本!L308</f>
        <v>连城县农村信用联社塘前信用社</v>
      </c>
    </row>
    <row r="309" spans="1:11">
      <c r="A309" s="24" t="str">
        <f>[5]签字版本!A309</f>
        <v>303</v>
      </c>
      <c r="B309" s="24" t="str">
        <f>[5]签字版本!B309</f>
        <v>张水河</v>
      </c>
      <c r="C309" s="24" t="str">
        <f>SUBSTITUTE([5]签字版本!C309,MID([5]签字版本!C309,7,8),"********")</f>
        <v>352627********1193</v>
      </c>
      <c r="D309" s="25" t="str">
        <f>SUBSTITUTE([5]签字版本!D309,MID([5]签字版本!D309,4,4),"****")</f>
        <v>132****4268</v>
      </c>
      <c r="E309" s="24" t="str">
        <f>[5]签字版本!E309</f>
        <v>塘前</v>
      </c>
      <c r="F309" s="26">
        <f>[5]签字版本!F309</f>
        <v>4.68</v>
      </c>
      <c r="G309" s="26">
        <f t="shared" si="8"/>
        <v>4.68</v>
      </c>
      <c r="H309" s="26">
        <f t="shared" si="9"/>
        <v>140.4</v>
      </c>
      <c r="I309" s="26">
        <f>[5]签字版本!J309</f>
        <v>28.08</v>
      </c>
      <c r="J309" s="25" t="str">
        <f>SUBSTITUTE([5]签字版本!K309,MID([5]签字版本!K309,9,7),"*******")</f>
        <v>62218405*******9014</v>
      </c>
      <c r="K309" s="24" t="str">
        <f>[5]签字版本!L309</f>
        <v>连城县农村信用联社塘前信用社</v>
      </c>
    </row>
    <row r="310" spans="1:11">
      <c r="A310" s="24" t="str">
        <f>[5]签字版本!A310</f>
        <v>304</v>
      </c>
      <c r="B310" s="24" t="str">
        <f>[5]签字版本!B310</f>
        <v>张小彪</v>
      </c>
      <c r="C310" s="24" t="str">
        <f>SUBSTITUTE([5]签字版本!C310,MID([5]签字版本!C310,7,8),"********")</f>
        <v>350825********1118</v>
      </c>
      <c r="D310" s="25" t="str">
        <f>SUBSTITUTE([5]签字版本!D310,MID([5]签字版本!D310,4,4),"****")</f>
        <v>135****7918</v>
      </c>
      <c r="E310" s="24" t="str">
        <f>[5]签字版本!E310</f>
        <v>塘前</v>
      </c>
      <c r="F310" s="26">
        <f>[5]签字版本!F310</f>
        <v>4.23</v>
      </c>
      <c r="G310" s="26">
        <f t="shared" si="8"/>
        <v>4.23</v>
      </c>
      <c r="H310" s="26">
        <f t="shared" si="9"/>
        <v>126.9</v>
      </c>
      <c r="I310" s="26">
        <f>[5]签字版本!J310</f>
        <v>25.38</v>
      </c>
      <c r="J310" s="25" t="str">
        <f>SUBSTITUTE([5]签字版本!K310,MID([5]签字版本!K310,9,7),"*******")</f>
        <v>62303611*******6491</v>
      </c>
      <c r="K310" s="24" t="str">
        <f>[5]签字版本!L310</f>
        <v>连城县农村信用联社塘前信用社</v>
      </c>
    </row>
    <row r="311" spans="1:11">
      <c r="A311" s="24" t="str">
        <f>[5]签字版本!A311</f>
        <v>305</v>
      </c>
      <c r="B311" s="24" t="str">
        <f>[5]签字版本!B311</f>
        <v>张桂秋</v>
      </c>
      <c r="C311" s="24" t="str">
        <f>SUBSTITUTE([5]签字版本!C311,MID([5]签字版本!C311,7,8),"********")</f>
        <v>352627********1118</v>
      </c>
      <c r="D311" s="25" t="str">
        <f>SUBSTITUTE([5]签字版本!D311,MID([5]签字版本!D311,4,4),"****")</f>
        <v>135****227</v>
      </c>
      <c r="E311" s="24" t="str">
        <f>[5]签字版本!E311</f>
        <v>塘前</v>
      </c>
      <c r="F311" s="26">
        <f>[5]签字版本!F311</f>
        <v>3.78</v>
      </c>
      <c r="G311" s="26">
        <f t="shared" si="8"/>
        <v>3.78</v>
      </c>
      <c r="H311" s="26">
        <f t="shared" si="9"/>
        <v>113.4</v>
      </c>
      <c r="I311" s="26">
        <f>[5]签字版本!J311</f>
        <v>22.68</v>
      </c>
      <c r="J311" s="25" t="str">
        <f>SUBSTITUTE([5]签字版本!K311,MID([5]签字版本!K311,9,7),"*******")</f>
        <v>90908240*******0023363</v>
      </c>
      <c r="K311" s="24" t="str">
        <f>[5]签字版本!L311</f>
        <v>连城县农村信用联社塘前信用社</v>
      </c>
    </row>
    <row r="312" spans="1:11">
      <c r="A312" s="24" t="str">
        <f>[5]签字版本!A312</f>
        <v>306</v>
      </c>
      <c r="B312" s="24" t="str">
        <f>[5]签字版本!B312</f>
        <v>张富华</v>
      </c>
      <c r="C312" s="24" t="str">
        <f>SUBSTITUTE([5]签字版本!C312,MID([5]签字版本!C312,7,8),"********")</f>
        <v>352627********1113</v>
      </c>
      <c r="D312" s="25" t="str">
        <f>SUBSTITUTE([5]签字版本!D312,MID([5]签字版本!D312,4,4),"****")</f>
        <v>152****2796</v>
      </c>
      <c r="E312" s="24" t="str">
        <f>[5]签字版本!E312</f>
        <v>塘前</v>
      </c>
      <c r="F312" s="26">
        <f>[5]签字版本!F312</f>
        <v>4.59</v>
      </c>
      <c r="G312" s="26">
        <f t="shared" si="8"/>
        <v>4.59</v>
      </c>
      <c r="H312" s="26">
        <f t="shared" si="9"/>
        <v>137.7</v>
      </c>
      <c r="I312" s="26">
        <f>[5]签字版本!J312</f>
        <v>27.54</v>
      </c>
      <c r="J312" s="25" t="str">
        <f>SUBSTITUTE([5]签字版本!K312,MID([5]签字版本!K312,9,7),"*******")</f>
        <v>62218405*******9535</v>
      </c>
      <c r="K312" s="24" t="str">
        <f>[5]签字版本!L312</f>
        <v>连城县农村信用联社塘前信用社</v>
      </c>
    </row>
    <row r="313" spans="1:11">
      <c r="A313" s="24" t="str">
        <f>[5]签字版本!A313</f>
        <v>307</v>
      </c>
      <c r="B313" s="24" t="str">
        <f>[5]签字版本!B313</f>
        <v>张华钦</v>
      </c>
      <c r="C313" s="24" t="str">
        <f>SUBSTITUTE([5]签字版本!C313,MID([5]签字版本!C313,7,8),"********")</f>
        <v>352627********1111</v>
      </c>
      <c r="D313" s="25" t="str">
        <f>SUBSTITUTE([5]签字版本!D313,MID([5]签字版本!D313,4,4),"****")</f>
        <v>138****7463</v>
      </c>
      <c r="E313" s="24" t="str">
        <f>[5]签字版本!E313</f>
        <v>塘前</v>
      </c>
      <c r="F313" s="26">
        <f>[5]签字版本!F313</f>
        <v>4.59</v>
      </c>
      <c r="G313" s="26">
        <f t="shared" si="8"/>
        <v>4.59</v>
      </c>
      <c r="H313" s="26">
        <f t="shared" si="9"/>
        <v>137.7</v>
      </c>
      <c r="I313" s="26">
        <f>[5]签字版本!J313</f>
        <v>27.54</v>
      </c>
      <c r="J313" s="25" t="str">
        <f>SUBSTITUTE([5]签字版本!K313,MID([5]签字版本!K313,9,7),"*******")</f>
        <v>62218405*******9436</v>
      </c>
      <c r="K313" s="24" t="str">
        <f>[5]签字版本!L313</f>
        <v>连城县农村信用联社塘前信用社</v>
      </c>
    </row>
    <row r="314" spans="1:11">
      <c r="A314" s="24" t="str">
        <f>[5]签字版本!A314</f>
        <v>308</v>
      </c>
      <c r="B314" s="24" t="str">
        <f>[5]签字版本!B314</f>
        <v>张发华</v>
      </c>
      <c r="C314" s="24" t="str">
        <f>SUBSTITUTE([5]签字版本!C314,MID([5]签字版本!C314,7,8),"********")</f>
        <v>352627********111X</v>
      </c>
      <c r="D314" s="25" t="str">
        <f>SUBSTITUTE([5]签字版本!D314,MID([5]签字版本!D314,4,4),"****")</f>
        <v>152****3500</v>
      </c>
      <c r="E314" s="24" t="str">
        <f>[5]签字版本!E314</f>
        <v>塘前</v>
      </c>
      <c r="F314" s="26">
        <f>[5]签字版本!F314</f>
        <v>3.78</v>
      </c>
      <c r="G314" s="26">
        <f t="shared" si="8"/>
        <v>3.78</v>
      </c>
      <c r="H314" s="26">
        <f t="shared" si="9"/>
        <v>113.4</v>
      </c>
      <c r="I314" s="26">
        <f>[5]签字版本!J314</f>
        <v>22.68</v>
      </c>
      <c r="J314" s="25" t="str">
        <f>SUBSTITUTE([5]签字版本!K314,MID([5]签字版本!K314,9,7),"*******")</f>
        <v>62218405*******9568</v>
      </c>
      <c r="K314" s="24" t="str">
        <f>[5]签字版本!L314</f>
        <v>连城县农村信用联社塘前信用社</v>
      </c>
    </row>
    <row r="315" spans="1:11">
      <c r="A315" s="24" t="str">
        <f>[5]签字版本!A315</f>
        <v>309</v>
      </c>
      <c r="B315" s="24" t="str">
        <f>[5]签字版本!B315</f>
        <v>张土合</v>
      </c>
      <c r="C315" s="24" t="str">
        <f>SUBSTITUTE([5]签字版本!C315,MID([5]签字版本!C315,7,8),"********")</f>
        <v>352627********1151</v>
      </c>
      <c r="D315" s="25" t="str">
        <f>SUBSTITUTE([5]签字版本!D315,MID([5]签字版本!D315,4,4),"****")</f>
        <v>139****9004</v>
      </c>
      <c r="E315" s="24" t="str">
        <f>[5]签字版本!E315</f>
        <v>塘前</v>
      </c>
      <c r="F315" s="26">
        <f>[5]签字版本!F315</f>
        <v>2.61</v>
      </c>
      <c r="G315" s="26">
        <f t="shared" si="8"/>
        <v>2.61</v>
      </c>
      <c r="H315" s="26">
        <f t="shared" si="9"/>
        <v>78.3</v>
      </c>
      <c r="I315" s="26">
        <f>[5]签字版本!J315</f>
        <v>15.66</v>
      </c>
      <c r="J315" s="25" t="str">
        <f>SUBSTITUTE([5]签字版本!K315,MID([5]签字版本!K315,9,7),"*******")</f>
        <v>62218405*******9386</v>
      </c>
      <c r="K315" s="24" t="str">
        <f>[5]签字版本!L315</f>
        <v>连城县农村信用联社塘前信用社</v>
      </c>
    </row>
    <row r="316" spans="1:11">
      <c r="A316" s="24" t="str">
        <f>[5]签字版本!A316</f>
        <v>310</v>
      </c>
      <c r="B316" s="24" t="str">
        <f>[5]签字版本!B316</f>
        <v>张波波</v>
      </c>
      <c r="C316" s="24" t="str">
        <f>SUBSTITUTE([5]签字版本!C316,MID([5]签字版本!C316,7,8),"********")</f>
        <v>352627********1115</v>
      </c>
      <c r="D316" s="25" t="str">
        <f>SUBSTITUTE([5]签字版本!D316,MID([5]签字版本!D316,4,4),"****")</f>
        <v>158****9983</v>
      </c>
      <c r="E316" s="24" t="str">
        <f>[5]签字版本!E316</f>
        <v>塘前</v>
      </c>
      <c r="F316" s="26">
        <f>[5]签字版本!F316</f>
        <v>6.12</v>
      </c>
      <c r="G316" s="26">
        <f t="shared" si="8"/>
        <v>6.12</v>
      </c>
      <c r="H316" s="26">
        <f t="shared" si="9"/>
        <v>183.6</v>
      </c>
      <c r="I316" s="26">
        <f>[5]签字版本!J316</f>
        <v>36.72</v>
      </c>
      <c r="J316" s="25" t="str">
        <f>SUBSTITUTE([5]签字版本!K316,MID([5]签字版本!K316,9,7),"*******")</f>
        <v>62218405*******9451</v>
      </c>
      <c r="K316" s="24" t="str">
        <f>[5]签字版本!L316</f>
        <v>连城县农村信用联社塘前信用社</v>
      </c>
    </row>
    <row r="317" spans="1:11">
      <c r="A317" s="24" t="str">
        <f>[5]签字版本!A317</f>
        <v>311</v>
      </c>
      <c r="B317" s="24" t="str">
        <f>[5]签字版本!B317</f>
        <v>张桂亮</v>
      </c>
      <c r="C317" s="24" t="str">
        <f>SUBSTITUTE([5]签字版本!C317,MID([5]签字版本!C317,7,8),"********")</f>
        <v>352627********1111</v>
      </c>
      <c r="D317" s="25" t="str">
        <f>SUBSTITUTE([5]签字版本!D317,MID([5]签字版本!D317,4,4),"****")</f>
        <v>138****3589</v>
      </c>
      <c r="E317" s="24" t="str">
        <f>[5]签字版本!E317</f>
        <v>塘前</v>
      </c>
      <c r="F317" s="26">
        <f>[5]签字版本!F317</f>
        <v>3.78</v>
      </c>
      <c r="G317" s="26">
        <f t="shared" si="8"/>
        <v>3.78</v>
      </c>
      <c r="H317" s="26">
        <f t="shared" si="9"/>
        <v>113.4</v>
      </c>
      <c r="I317" s="26">
        <f>[5]签字版本!J317</f>
        <v>22.68</v>
      </c>
      <c r="J317" s="25" t="str">
        <f>SUBSTITUTE([5]签字版本!K317,MID([5]签字版本!K317,9,7),"*******")</f>
        <v>62218405*******9519</v>
      </c>
      <c r="K317" s="24" t="str">
        <f>[5]签字版本!L317</f>
        <v>连城县农村信用联社塘前信用社</v>
      </c>
    </row>
    <row r="318" spans="1:11">
      <c r="A318" s="24" t="str">
        <f>[5]签字版本!A318</f>
        <v>312</v>
      </c>
      <c r="B318" s="24" t="str">
        <f>[5]签字版本!B318</f>
        <v>张立菊</v>
      </c>
      <c r="C318" s="24" t="str">
        <f>SUBSTITUTE([5]签字版本!C318,MID([5]签字版本!C318,7,8),"********")</f>
        <v>352627********1121</v>
      </c>
      <c r="D318" s="25" t="str">
        <f>SUBSTITUTE([5]签字版本!D318,MID([5]签字版本!D318,4,4),"****")</f>
        <v>133****1931</v>
      </c>
      <c r="E318" s="24" t="str">
        <f>[5]签字版本!E318</f>
        <v>塘前</v>
      </c>
      <c r="F318" s="26">
        <f>[5]签字版本!F318</f>
        <v>4.59</v>
      </c>
      <c r="G318" s="26">
        <f t="shared" si="8"/>
        <v>4.59</v>
      </c>
      <c r="H318" s="26">
        <f t="shared" si="9"/>
        <v>137.7</v>
      </c>
      <c r="I318" s="26">
        <f>[5]签字版本!J318</f>
        <v>27.54</v>
      </c>
      <c r="J318" s="25" t="str">
        <f>SUBSTITUTE([5]签字版本!K318,MID([5]签字版本!K318,9,7),"*******")</f>
        <v>62218405*******9576</v>
      </c>
      <c r="K318" s="24" t="str">
        <f>[5]签字版本!L318</f>
        <v>连城县农村信用联社塘前信用社</v>
      </c>
    </row>
    <row r="319" spans="1:11">
      <c r="A319" s="24" t="str">
        <f>[5]签字版本!A319</f>
        <v>313</v>
      </c>
      <c r="B319" s="24" t="str">
        <f>[5]签字版本!B319</f>
        <v>张富昌</v>
      </c>
      <c r="C319" s="24" t="str">
        <f>SUBSTITUTE([5]签字版本!C319,MID([5]签字版本!C319,7,8),"********")</f>
        <v>352627********1134</v>
      </c>
      <c r="D319" s="25" t="str">
        <f>SUBSTITUTE([5]签字版本!D319,MID([5]签字版本!D319,4,4),"****")</f>
        <v>134****2023</v>
      </c>
      <c r="E319" s="24" t="str">
        <f>[5]签字版本!E319</f>
        <v>塘前</v>
      </c>
      <c r="F319" s="26">
        <f>[5]签字版本!F319</f>
        <v>1.53</v>
      </c>
      <c r="G319" s="26">
        <f t="shared" si="8"/>
        <v>1.53</v>
      </c>
      <c r="H319" s="26">
        <f t="shared" si="9"/>
        <v>45.9</v>
      </c>
      <c r="I319" s="26">
        <f>[5]签字版本!J319</f>
        <v>9.18</v>
      </c>
      <c r="J319" s="25" t="str">
        <f>SUBSTITUTE([5]签字版本!K319,MID([5]签字版本!K319,9,7),"*******")</f>
        <v>62218405*******2505</v>
      </c>
      <c r="K319" s="24" t="str">
        <f>[5]签字版本!L319</f>
        <v>连城县农村信用联社塘前信用社</v>
      </c>
    </row>
    <row r="320" spans="1:11">
      <c r="A320" s="24" t="str">
        <f>[5]签字版本!A320</f>
        <v>314</v>
      </c>
      <c r="B320" s="24" t="str">
        <f>[5]签字版本!B320</f>
        <v>张啟炎</v>
      </c>
      <c r="C320" s="24" t="str">
        <f>SUBSTITUTE([5]签字版本!C320,MID([5]签字版本!C320,7,8),"********")</f>
        <v>352627********1119</v>
      </c>
      <c r="D320" s="25" t="str">
        <f>SUBSTITUTE([5]签字版本!D320,MID([5]签字版本!D320,4,4),"****")</f>
        <v>139****5907</v>
      </c>
      <c r="E320" s="24" t="str">
        <f>[5]签字版本!E320</f>
        <v>塘前</v>
      </c>
      <c r="F320" s="26">
        <f>[5]签字版本!F320</f>
        <v>3.78</v>
      </c>
      <c r="G320" s="26">
        <f t="shared" si="8"/>
        <v>3.78</v>
      </c>
      <c r="H320" s="26">
        <f t="shared" si="9"/>
        <v>113.4</v>
      </c>
      <c r="I320" s="26">
        <f>[5]签字版本!J320</f>
        <v>22.68</v>
      </c>
      <c r="J320" s="25" t="str">
        <f>SUBSTITUTE([5]签字版本!K320,MID([5]签字版本!K320,9,7),"*******")</f>
        <v>62303615*******5370</v>
      </c>
      <c r="K320" s="24" t="str">
        <f>[5]签字版本!L320</f>
        <v>连城县农村信用联社塘前信用社</v>
      </c>
    </row>
    <row r="321" spans="1:11">
      <c r="A321" s="24" t="str">
        <f>[5]签字版本!A321</f>
        <v>315</v>
      </c>
      <c r="B321" s="24" t="str">
        <f>[5]签字版本!B321</f>
        <v>张水辉</v>
      </c>
      <c r="C321" s="24" t="str">
        <f>SUBSTITUTE([5]签字版本!C321,MID([5]签字版本!C321,7,8),"********")</f>
        <v>350825********1116</v>
      </c>
      <c r="D321" s="25" t="str">
        <f>SUBSTITUTE([5]签字版本!D321,MID([5]签字版本!D321,4,4),"****")</f>
        <v>183****2267</v>
      </c>
      <c r="E321" s="24" t="str">
        <f>[5]签字版本!E321</f>
        <v>塘前</v>
      </c>
      <c r="F321" s="26">
        <f>[5]签字版本!F321</f>
        <v>3.78</v>
      </c>
      <c r="G321" s="26">
        <f t="shared" si="8"/>
        <v>3.78</v>
      </c>
      <c r="H321" s="26">
        <f t="shared" si="9"/>
        <v>113.4</v>
      </c>
      <c r="I321" s="26">
        <f>[5]签字版本!J321</f>
        <v>22.68</v>
      </c>
      <c r="J321" s="25" t="str">
        <f>SUBSTITUTE([5]签字版本!K321,MID([5]签字版本!K321,9,7),"*******")</f>
        <v>62218405*******9345</v>
      </c>
      <c r="K321" s="24" t="str">
        <f>[5]签字版本!L321</f>
        <v>连城县农村信用联社塘前信用社</v>
      </c>
    </row>
    <row r="322" spans="1:11">
      <c r="A322" s="24" t="str">
        <f>[5]签字版本!A322</f>
        <v>316</v>
      </c>
      <c r="B322" s="24" t="str">
        <f>[5]签字版本!B322</f>
        <v>肖其兰</v>
      </c>
      <c r="C322" s="24" t="str">
        <f>SUBSTITUTE([5]签字版本!C322,MID([5]签字版本!C322,7,8),"********")</f>
        <v>352627********1121</v>
      </c>
      <c r="D322" s="25" t="str">
        <f>SUBSTITUTE([5]签字版本!D322,MID([5]签字版本!D322,4,4),"****")</f>
        <v>138****3020</v>
      </c>
      <c r="E322" s="24" t="str">
        <f>[5]签字版本!E322</f>
        <v>塘前</v>
      </c>
      <c r="F322" s="26">
        <f>[5]签字版本!F322</f>
        <v>3.78</v>
      </c>
      <c r="G322" s="26">
        <f t="shared" si="8"/>
        <v>3.78</v>
      </c>
      <c r="H322" s="26">
        <f t="shared" si="9"/>
        <v>113.4</v>
      </c>
      <c r="I322" s="26">
        <f>[5]签字版本!J322</f>
        <v>22.68</v>
      </c>
      <c r="J322" s="25" t="str">
        <f>SUBSTITUTE([5]签字版本!K322,MID([5]签字版本!K322,9,7),"*******")</f>
        <v>62218405*******2471</v>
      </c>
      <c r="K322" s="24" t="str">
        <f>[5]签字版本!L322</f>
        <v>连城县农村信用联社塘前信用社</v>
      </c>
    </row>
    <row r="323" spans="1:11">
      <c r="A323" s="24" t="str">
        <f>[5]签字版本!A323</f>
        <v>317</v>
      </c>
      <c r="B323" s="24" t="str">
        <f>[5]签字版本!B323</f>
        <v>罗清群</v>
      </c>
      <c r="C323" s="24" t="str">
        <f>SUBSTITUTE([5]签字版本!C323,MID([5]签字版本!C323,7,8),"********")</f>
        <v>352627********1128</v>
      </c>
      <c r="D323" s="25" t="str">
        <f>SUBSTITUTE([5]签字版本!D323,MID([5]签字版本!D323,4,4),"****")</f>
        <v>189****6106</v>
      </c>
      <c r="E323" s="24" t="str">
        <f>[5]签字版本!E323</f>
        <v>塘前</v>
      </c>
      <c r="F323" s="26">
        <f>[5]签字版本!F323</f>
        <v>3.06</v>
      </c>
      <c r="G323" s="26">
        <f t="shared" si="8"/>
        <v>3.06</v>
      </c>
      <c r="H323" s="26">
        <f t="shared" si="9"/>
        <v>91.8</v>
      </c>
      <c r="I323" s="26">
        <f>[5]签字版本!J323</f>
        <v>18.36</v>
      </c>
      <c r="J323" s="25" t="str">
        <f>SUBSTITUTE([5]签字版本!K323,MID([5]签字版本!K323,9,7),"*******")</f>
        <v>90908240*******0032004</v>
      </c>
      <c r="K323" s="24" t="str">
        <f>[5]签字版本!L323</f>
        <v>连城县农村信用联社塘前信用社</v>
      </c>
    </row>
    <row r="324" spans="1:11">
      <c r="A324" s="24" t="str">
        <f>[5]签字版本!A324</f>
        <v>318</v>
      </c>
      <c r="B324" s="24" t="str">
        <f>[5]签字版本!B324</f>
        <v>张桂财</v>
      </c>
      <c r="C324" s="24" t="str">
        <f>SUBSTITUTE([5]签字版本!C324,MID([5]签字版本!C324,7,8),"********")</f>
        <v>352627********111X</v>
      </c>
      <c r="D324" s="25" t="str">
        <f>SUBSTITUTE([5]签字版本!D324,MID([5]签字版本!D324,4,4),"****")</f>
        <v>139****0208</v>
      </c>
      <c r="E324" s="24" t="str">
        <f>[5]签字版本!E324</f>
        <v>塘前</v>
      </c>
      <c r="F324" s="26">
        <f>[5]签字版本!F324</f>
        <v>10.62</v>
      </c>
      <c r="G324" s="26">
        <f t="shared" si="8"/>
        <v>10.62</v>
      </c>
      <c r="H324" s="26">
        <f t="shared" si="9"/>
        <v>318.6</v>
      </c>
      <c r="I324" s="26">
        <f>[5]签字版本!J324</f>
        <v>63.72</v>
      </c>
      <c r="J324" s="25" t="str">
        <f>SUBSTITUTE([5]签字版本!K324,MID([5]签字版本!K324,9,7),"*******")</f>
        <v>62218405*******9428</v>
      </c>
      <c r="K324" s="24" t="str">
        <f>[5]签字版本!L324</f>
        <v>连城县农村信用联社塘前信用社</v>
      </c>
    </row>
    <row r="325" spans="1:11">
      <c r="A325" s="24" t="str">
        <f>[5]签字版本!A325</f>
        <v>319</v>
      </c>
      <c r="B325" s="24" t="str">
        <f>[5]签字版本!B325</f>
        <v>张友海</v>
      </c>
      <c r="C325" s="24" t="str">
        <f>SUBSTITUTE([5]签字版本!C325,MID([5]签字版本!C325,7,8),"********")</f>
        <v>352627********1114</v>
      </c>
      <c r="D325" s="25" t="str">
        <f>SUBSTITUTE([5]签字版本!D325,MID([5]签字版本!D325,4,4),"****")</f>
        <v>136****0736</v>
      </c>
      <c r="E325" s="24" t="str">
        <f>[5]签字版本!E325</f>
        <v>塘前</v>
      </c>
      <c r="F325" s="26">
        <f>[5]签字版本!F325</f>
        <v>3.06</v>
      </c>
      <c r="G325" s="26">
        <f t="shared" si="8"/>
        <v>3.06</v>
      </c>
      <c r="H325" s="26">
        <f t="shared" si="9"/>
        <v>91.8</v>
      </c>
      <c r="I325" s="26">
        <f>[5]签字版本!J325</f>
        <v>18.36</v>
      </c>
      <c r="J325" s="25" t="str">
        <f>SUBSTITUTE([5]签字版本!K325,MID([5]签字版本!K325,9,7),"*******")</f>
        <v>62218405*******9477</v>
      </c>
      <c r="K325" s="24" t="str">
        <f>[5]签字版本!L325</f>
        <v>连城县农村信用联社塘前信用社</v>
      </c>
    </row>
    <row r="326" spans="1:11">
      <c r="A326" s="24" t="str">
        <f>[5]签字版本!A326</f>
        <v>320</v>
      </c>
      <c r="B326" s="24" t="str">
        <f>[5]签字版本!B326</f>
        <v>张树钦</v>
      </c>
      <c r="C326" s="24" t="str">
        <f>SUBSTITUTE([5]签字版本!C326,MID([5]签字版本!C326,7,8),"********")</f>
        <v>352627********1110</v>
      </c>
      <c r="D326" s="25" t="str">
        <f>SUBSTITUTE([5]签字版本!D326,MID([5]签字版本!D326,4,4),"****")</f>
        <v>158****6466</v>
      </c>
      <c r="E326" s="24" t="str">
        <f>[5]签字版本!E326</f>
        <v>塘前</v>
      </c>
      <c r="F326" s="26">
        <f>[5]签字版本!F326</f>
        <v>3.06</v>
      </c>
      <c r="G326" s="26">
        <f t="shared" si="8"/>
        <v>3.06</v>
      </c>
      <c r="H326" s="26">
        <f t="shared" si="9"/>
        <v>91.8</v>
      </c>
      <c r="I326" s="26">
        <f>[5]签字版本!J326</f>
        <v>18.36</v>
      </c>
      <c r="J326" s="25" t="str">
        <f>SUBSTITUTE([5]签字版本!K326,MID([5]签字版本!K326,9,7),"*******")</f>
        <v>62218405*******9501</v>
      </c>
      <c r="K326" s="24" t="str">
        <f>[5]签字版本!L326</f>
        <v>连城县农村信用联社塘前信用社</v>
      </c>
    </row>
    <row r="327" spans="1:11">
      <c r="A327" s="24" t="str">
        <f>[5]签字版本!A327</f>
        <v>321</v>
      </c>
      <c r="B327" s="24" t="str">
        <f>[5]签字版本!B327</f>
        <v>张富生</v>
      </c>
      <c r="C327" s="24" t="str">
        <f>SUBSTITUTE([5]签字版本!C327,MID([5]签字版本!C327,7,8),"********")</f>
        <v>352627********1114</v>
      </c>
      <c r="D327" s="25" t="str">
        <f>SUBSTITUTE([5]签字版本!D327,MID([5]签字版本!D327,4,4),"****")</f>
        <v>183****4064</v>
      </c>
      <c r="E327" s="24" t="str">
        <f>[5]签字版本!E327</f>
        <v>塘前</v>
      </c>
      <c r="F327" s="26">
        <f>[5]签字版本!F327</f>
        <v>3.06</v>
      </c>
      <c r="G327" s="26">
        <f t="shared" ref="G327:G357" si="10">F327</f>
        <v>3.06</v>
      </c>
      <c r="H327" s="26">
        <f t="shared" ref="H327:H357" si="11">G327*30</f>
        <v>91.8</v>
      </c>
      <c r="I327" s="26">
        <f>[5]签字版本!J327</f>
        <v>18.36</v>
      </c>
      <c r="J327" s="25" t="str">
        <f>SUBSTITUTE([5]签字版本!K327,MID([5]签字版本!K327,9,7),"*******")</f>
        <v>62218405*******2672</v>
      </c>
      <c r="K327" s="24" t="str">
        <f>[5]签字版本!L327</f>
        <v>连城县农村信用联社塘前信用社</v>
      </c>
    </row>
    <row r="328" spans="1:11">
      <c r="A328" s="24" t="str">
        <f>[5]签字版本!A328</f>
        <v>322</v>
      </c>
      <c r="B328" s="24" t="str">
        <f>[5]签字版本!B328</f>
        <v>张友亮</v>
      </c>
      <c r="C328" s="24" t="str">
        <f>SUBSTITUTE([5]签字版本!C328,MID([5]签字版本!C328,7,8),"********")</f>
        <v>352627********1133</v>
      </c>
      <c r="D328" s="25" t="str">
        <f>SUBSTITUTE([5]签字版本!D328,MID([5]签字版本!D328,4,4),"****")</f>
        <v>158****9971</v>
      </c>
      <c r="E328" s="24" t="str">
        <f>[5]签字版本!E328</f>
        <v>塘前</v>
      </c>
      <c r="F328" s="26">
        <f>[5]签字版本!F328</f>
        <v>3.87</v>
      </c>
      <c r="G328" s="26">
        <f t="shared" si="10"/>
        <v>3.87</v>
      </c>
      <c r="H328" s="26">
        <f t="shared" si="11"/>
        <v>116.1</v>
      </c>
      <c r="I328" s="26">
        <f>[5]签字版本!J328</f>
        <v>23.22</v>
      </c>
      <c r="J328" s="25" t="str">
        <f>SUBSTITUTE([5]签字版本!K328,MID([5]签字版本!K328,9,7),"*******")</f>
        <v>62218405*******2722</v>
      </c>
      <c r="K328" s="24" t="str">
        <f>[5]签字版本!L328</f>
        <v>连城县农村信用联社塘前信用社</v>
      </c>
    </row>
    <row r="329" spans="1:11">
      <c r="A329" s="24" t="str">
        <f>[5]签字版本!A329</f>
        <v>323</v>
      </c>
      <c r="B329" s="24" t="str">
        <f>[5]签字版本!B329</f>
        <v>张裕光</v>
      </c>
      <c r="C329" s="24" t="str">
        <f>SUBSTITUTE([5]签字版本!C329,MID([5]签字版本!C329,7,8),"********")</f>
        <v>352627********1110</v>
      </c>
      <c r="D329" s="25" t="str">
        <f>SUBSTITUTE([5]签字版本!D329,MID([5]签字版本!D329,4,4),"****")</f>
        <v>059****3739</v>
      </c>
      <c r="E329" s="24" t="str">
        <f>[5]签字版本!E329</f>
        <v>塘前</v>
      </c>
      <c r="F329" s="26">
        <f>[5]签字版本!F329</f>
        <v>8.46</v>
      </c>
      <c r="G329" s="26">
        <f t="shared" si="10"/>
        <v>8.46</v>
      </c>
      <c r="H329" s="26">
        <f t="shared" si="11"/>
        <v>253.8</v>
      </c>
      <c r="I329" s="26">
        <f>[5]签字版本!J329</f>
        <v>50.76</v>
      </c>
      <c r="J329" s="25" t="str">
        <f>SUBSTITUTE([5]签字版本!K329,MID([5]签字版本!K329,9,7),"*******")</f>
        <v>62218405*******9907</v>
      </c>
      <c r="K329" s="24" t="str">
        <f>[5]签字版本!L329</f>
        <v>连城县农村信用联社塘前信用社</v>
      </c>
    </row>
    <row r="330" spans="1:11">
      <c r="A330" s="24" t="str">
        <f>[5]签字版本!A330</f>
        <v>324</v>
      </c>
      <c r="B330" s="24" t="str">
        <f>[5]签字版本!B330</f>
        <v>张立新</v>
      </c>
      <c r="C330" s="24" t="str">
        <f>SUBSTITUTE([5]签字版本!C330,MID([5]签字版本!C330,7,8),"********")</f>
        <v>352627********1137</v>
      </c>
      <c r="D330" s="25" t="str">
        <f>SUBSTITUTE([5]签字版本!D330,MID([5]签字版本!D330,4,4),"****")</f>
        <v>139****0629</v>
      </c>
      <c r="E330" s="24" t="str">
        <f>[5]签字版本!E330</f>
        <v>塘前</v>
      </c>
      <c r="F330" s="26">
        <f>[5]签字版本!F330</f>
        <v>5.49</v>
      </c>
      <c r="G330" s="26">
        <f t="shared" si="10"/>
        <v>5.49</v>
      </c>
      <c r="H330" s="26">
        <f t="shared" si="11"/>
        <v>164.7</v>
      </c>
      <c r="I330" s="26">
        <f>[5]签字版本!J330</f>
        <v>32.94</v>
      </c>
      <c r="J330" s="25" t="str">
        <f>SUBSTITUTE([5]签字版本!K330,MID([5]签字版本!K330,9,7),"*******")</f>
        <v>62218405*******9915</v>
      </c>
      <c r="K330" s="24" t="str">
        <f>[5]签字版本!L330</f>
        <v>连城县农村信用联社塘前信用社</v>
      </c>
    </row>
    <row r="331" spans="1:11">
      <c r="A331" s="24" t="str">
        <f>[5]签字版本!A331</f>
        <v>325</v>
      </c>
      <c r="B331" s="24" t="str">
        <f>[5]签字版本!B331</f>
        <v>张金海</v>
      </c>
      <c r="C331" s="24" t="str">
        <f>SUBSTITUTE([5]签字版本!C331,MID([5]签字版本!C331,7,8),"********")</f>
        <v>350825********1113</v>
      </c>
      <c r="D331" s="25" t="str">
        <f>SUBSTITUTE([5]签字版本!D331,MID([5]签字版本!D331,4,4),"****")</f>
        <v>137****0277</v>
      </c>
      <c r="E331" s="24" t="str">
        <f>[5]签字版本!E331</f>
        <v>塘前</v>
      </c>
      <c r="F331" s="26">
        <f>[5]签字版本!F331</f>
        <v>6.39</v>
      </c>
      <c r="G331" s="26">
        <f t="shared" si="10"/>
        <v>6.39</v>
      </c>
      <c r="H331" s="26">
        <f t="shared" si="11"/>
        <v>191.7</v>
      </c>
      <c r="I331" s="26">
        <f>[5]签字版本!J331</f>
        <v>38.34</v>
      </c>
      <c r="J331" s="25" t="str">
        <f>SUBSTITUTE([5]签字版本!K331,MID([5]签字版本!K331,9,7),"*******")</f>
        <v>62303611*******2039</v>
      </c>
      <c r="K331" s="24" t="str">
        <f>[5]签字版本!L331</f>
        <v>连城县农村信用联社塘前信用社</v>
      </c>
    </row>
    <row r="332" spans="1:11">
      <c r="A332" s="24" t="str">
        <f>[5]签字版本!A332</f>
        <v>326</v>
      </c>
      <c r="B332" s="24" t="str">
        <f>[5]签字版本!B332</f>
        <v>张水亮</v>
      </c>
      <c r="C332" s="24" t="str">
        <f>SUBSTITUTE([5]签字版本!C332,MID([5]签字版本!C332,7,8),"********")</f>
        <v>352627********1119</v>
      </c>
      <c r="D332" s="25" t="str">
        <f>SUBSTITUTE([5]签字版本!D332,MID([5]签字版本!D332,4,4),"****")</f>
        <v>135****2144</v>
      </c>
      <c r="E332" s="24" t="str">
        <f>[5]签字版本!E332</f>
        <v>塘前</v>
      </c>
      <c r="F332" s="26">
        <f>[5]签字版本!F332</f>
        <v>5.58</v>
      </c>
      <c r="G332" s="26">
        <f t="shared" si="10"/>
        <v>5.58</v>
      </c>
      <c r="H332" s="26">
        <f t="shared" si="11"/>
        <v>167.4</v>
      </c>
      <c r="I332" s="26">
        <f>[5]签字版本!J332</f>
        <v>33.48</v>
      </c>
      <c r="J332" s="25" t="str">
        <f>SUBSTITUTE([5]签字版本!K332,MID([5]签字版本!K332,9,7),"*******")</f>
        <v>62218405*******9808</v>
      </c>
      <c r="K332" s="24" t="str">
        <f>[5]签字版本!L332</f>
        <v>连城县农村信用联社塘前信用社</v>
      </c>
    </row>
    <row r="333" spans="1:11">
      <c r="A333" s="24" t="str">
        <f>[5]签字版本!A333</f>
        <v>327</v>
      </c>
      <c r="B333" s="24" t="str">
        <f>[5]签字版本!B333</f>
        <v>张水财</v>
      </c>
      <c r="C333" s="24" t="str">
        <f>SUBSTITUTE([5]签字版本!C333,MID([5]签字版本!C333,7,8),"********")</f>
        <v>352627********1111</v>
      </c>
      <c r="D333" s="25" t="str">
        <f>SUBSTITUTE([5]签字版本!D333,MID([5]签字版本!D333,4,4),"****")</f>
        <v>139****7592</v>
      </c>
      <c r="E333" s="24" t="str">
        <f>[5]签字版本!E333</f>
        <v>塘前</v>
      </c>
      <c r="F333" s="26">
        <f>[5]签字版本!F333</f>
        <v>9</v>
      </c>
      <c r="G333" s="26">
        <f t="shared" si="10"/>
        <v>9</v>
      </c>
      <c r="H333" s="26">
        <f t="shared" si="11"/>
        <v>270</v>
      </c>
      <c r="I333" s="26">
        <f>[5]签字版本!J333</f>
        <v>54</v>
      </c>
      <c r="J333" s="25" t="str">
        <f>SUBSTITUTE([5]签字版本!K333,MID([5]签字版本!K333,9,7),"*******")</f>
        <v>62218405*******9782</v>
      </c>
      <c r="K333" s="24" t="str">
        <f>[5]签字版本!L333</f>
        <v>连城县农村信用联社塘前信用社</v>
      </c>
    </row>
    <row r="334" spans="1:11">
      <c r="A334" s="24" t="str">
        <f>[5]签字版本!A334</f>
        <v>328</v>
      </c>
      <c r="B334" s="24" t="str">
        <f>[5]签字版本!B334</f>
        <v>张水富</v>
      </c>
      <c r="C334" s="24" t="str">
        <f>SUBSTITUTE([5]签字版本!C334,MID([5]签字版本!C334,7,8),"********")</f>
        <v>352627********1115</v>
      </c>
      <c r="D334" s="25" t="str">
        <f>SUBSTITUTE([5]签字版本!D334,MID([5]签字版本!D334,4,4),"****")</f>
        <v>134****3715</v>
      </c>
      <c r="E334" s="24" t="str">
        <f>[5]签字版本!E334</f>
        <v>塘前</v>
      </c>
      <c r="F334" s="26">
        <f>[5]签字版本!F334</f>
        <v>4.5</v>
      </c>
      <c r="G334" s="26">
        <f t="shared" si="10"/>
        <v>4.5</v>
      </c>
      <c r="H334" s="26">
        <f t="shared" si="11"/>
        <v>135</v>
      </c>
      <c r="I334" s="26">
        <f>[5]签字版本!J334</f>
        <v>27</v>
      </c>
      <c r="J334" s="25" t="str">
        <f>SUBSTITUTE([5]签字版本!K334,MID([5]签字版本!K334,9,7),"*******")</f>
        <v>62218405*******9899</v>
      </c>
      <c r="K334" s="24" t="str">
        <f>[5]签字版本!L334</f>
        <v>连城县农村信用联社塘前信用社</v>
      </c>
    </row>
    <row r="335" spans="1:11">
      <c r="A335" s="24" t="str">
        <f>[5]签字版本!A335</f>
        <v>329</v>
      </c>
      <c r="B335" s="24" t="str">
        <f>[5]签字版本!B335</f>
        <v>张啟华</v>
      </c>
      <c r="C335" s="24" t="str">
        <f>SUBSTITUTE([5]签字版本!C335,MID([5]签字版本!C335,7,8),"********")</f>
        <v>352627********1115</v>
      </c>
      <c r="D335" s="25" t="str">
        <f>SUBSTITUTE([5]签字版本!D335,MID([5]签字版本!D335,4,4),"****")</f>
        <v>178****7889</v>
      </c>
      <c r="E335" s="24" t="str">
        <f>[5]签字版本!E335</f>
        <v>塘前</v>
      </c>
      <c r="F335" s="26">
        <f>[5]签字版本!F335</f>
        <v>4.14</v>
      </c>
      <c r="G335" s="26">
        <f t="shared" si="10"/>
        <v>4.14</v>
      </c>
      <c r="H335" s="26">
        <f t="shared" si="11"/>
        <v>124.2</v>
      </c>
      <c r="I335" s="26">
        <f>[5]签字版本!J335</f>
        <v>24.84</v>
      </c>
      <c r="J335" s="25" t="str">
        <f>SUBSTITUTE([5]签字版本!K335,MID([5]签字版本!K335,9,7),"*******")</f>
        <v>62303615*******5527</v>
      </c>
      <c r="K335" s="24" t="str">
        <f>[5]签字版本!L335</f>
        <v>连城县农村信用联社塘前信用社</v>
      </c>
    </row>
    <row r="336" spans="1:11">
      <c r="A336" s="24" t="str">
        <f>[5]签字版本!A336</f>
        <v>330</v>
      </c>
      <c r="B336" s="24" t="str">
        <f>[5]签字版本!B336</f>
        <v>张锦波</v>
      </c>
      <c r="C336" s="24" t="str">
        <f>SUBSTITUTE([5]签字版本!C336,MID([5]签字版本!C336,7,8),"********")</f>
        <v>352627********1117</v>
      </c>
      <c r="D336" s="25" t="str">
        <f>SUBSTITUTE([5]签字版本!D336,MID([5]签字版本!D336,4,4),"****")</f>
        <v>152****4193</v>
      </c>
      <c r="E336" s="24" t="str">
        <f>[5]签字版本!E336</f>
        <v>塘前</v>
      </c>
      <c r="F336" s="26">
        <f>[5]签字版本!F336</f>
        <v>5.76</v>
      </c>
      <c r="G336" s="26">
        <f t="shared" si="10"/>
        <v>5.76</v>
      </c>
      <c r="H336" s="26">
        <f t="shared" si="11"/>
        <v>172.8</v>
      </c>
      <c r="I336" s="26">
        <f>[5]签字版本!J336</f>
        <v>34.56</v>
      </c>
      <c r="J336" s="25" t="str">
        <f>SUBSTITUTE([5]签字版本!K336,MID([5]签字版本!K336,9,7),"*******")</f>
        <v>62218405*******9824</v>
      </c>
      <c r="K336" s="24" t="str">
        <f>[5]签字版本!L336</f>
        <v>连城县农村信用联社塘前信用社</v>
      </c>
    </row>
    <row r="337" spans="1:11">
      <c r="A337" s="24" t="str">
        <f>[5]签字版本!A337</f>
        <v>331</v>
      </c>
      <c r="B337" s="24" t="str">
        <f>[5]签字版本!B337</f>
        <v>张锦松</v>
      </c>
      <c r="C337" s="24" t="str">
        <f>SUBSTITUTE([5]签字版本!C337,MID([5]签字版本!C337,7,8),"********")</f>
        <v>352627********1119</v>
      </c>
      <c r="D337" s="25" t="str">
        <f>SUBSTITUTE([5]签字版本!D337,MID([5]签字版本!D337,4,4),"****")</f>
        <v>180****3609</v>
      </c>
      <c r="E337" s="24" t="str">
        <f>[5]签字版本!E337</f>
        <v>塘前</v>
      </c>
      <c r="F337" s="26">
        <f>[5]签字版本!F337</f>
        <v>4.86</v>
      </c>
      <c r="G337" s="26">
        <f t="shared" si="10"/>
        <v>4.86</v>
      </c>
      <c r="H337" s="26">
        <f t="shared" si="11"/>
        <v>145.8</v>
      </c>
      <c r="I337" s="26">
        <f>[5]签字版本!J337</f>
        <v>29.16</v>
      </c>
      <c r="J337" s="25" t="str">
        <f>SUBSTITUTE([5]签字版本!K337,MID([5]签字版本!K337,9,7),"*******")</f>
        <v>62218405*******9840</v>
      </c>
      <c r="K337" s="24" t="str">
        <f>[5]签字版本!L337</f>
        <v>连城县农村信用联社塘前信用社</v>
      </c>
    </row>
    <row r="338" spans="1:11">
      <c r="A338" s="24" t="str">
        <f>[5]签字版本!A338</f>
        <v>332</v>
      </c>
      <c r="B338" s="24" t="str">
        <f>[5]签字版本!B338</f>
        <v>张炳辉</v>
      </c>
      <c r="C338" s="24" t="str">
        <f>SUBSTITUTE([5]签字版本!C338,MID([5]签字版本!C338,7,8),"********")</f>
        <v>352627********1113</v>
      </c>
      <c r="D338" s="25" t="str">
        <f>SUBSTITUTE([5]签字版本!D338,MID([5]签字版本!D338,4,4),"****")</f>
        <v>186****6821</v>
      </c>
      <c r="E338" s="24" t="str">
        <f>[5]签字版本!E338</f>
        <v>塘前</v>
      </c>
      <c r="F338" s="26">
        <f>[5]签字版本!F338</f>
        <v>5.94</v>
      </c>
      <c r="G338" s="26">
        <f t="shared" si="10"/>
        <v>5.94</v>
      </c>
      <c r="H338" s="26">
        <f t="shared" si="11"/>
        <v>178.2</v>
      </c>
      <c r="I338" s="26">
        <f>[5]签字版本!J338</f>
        <v>35.64</v>
      </c>
      <c r="J338" s="25" t="str">
        <f>SUBSTITUTE([5]签字版本!K338,MID([5]签字版本!K338,9,7),"*******")</f>
        <v>62303625*******3980</v>
      </c>
      <c r="K338" s="24" t="str">
        <f>[5]签字版本!L338</f>
        <v>连城县农村信用联社塘前信用社</v>
      </c>
    </row>
    <row r="339" spans="1:11">
      <c r="A339" s="24" t="str">
        <f>[5]签字版本!A339</f>
        <v>333</v>
      </c>
      <c r="B339" s="24" t="str">
        <f>[5]签字版本!B339</f>
        <v>谢桃英</v>
      </c>
      <c r="C339" s="24" t="str">
        <f>SUBSTITUTE([5]签字版本!C339,MID([5]签字版本!C339,7,8),"********")</f>
        <v>352627********1122</v>
      </c>
      <c r="D339" s="25" t="str">
        <f>SUBSTITUTE([5]签字版本!D339,MID([5]签字版本!D339,4,4),"****")</f>
        <v>151****4756</v>
      </c>
      <c r="E339" s="24" t="str">
        <f>[5]签字版本!E339</f>
        <v>塘前</v>
      </c>
      <c r="F339" s="26">
        <f>[5]签字版本!F339</f>
        <v>2.43</v>
      </c>
      <c r="G339" s="26">
        <f t="shared" si="10"/>
        <v>2.43</v>
      </c>
      <c r="H339" s="26">
        <f t="shared" si="11"/>
        <v>72.9</v>
      </c>
      <c r="I339" s="26">
        <f>[5]签字版本!J339</f>
        <v>14.58</v>
      </c>
      <c r="J339" s="25" t="str">
        <f>SUBSTITUTE([5]签字版本!K339,MID([5]签字版本!K339,9,7),"*******")</f>
        <v>62218405*******9949</v>
      </c>
      <c r="K339" s="24" t="str">
        <f>[5]签字版本!L339</f>
        <v>连城县农村信用联社塘前信用社</v>
      </c>
    </row>
    <row r="340" spans="1:11">
      <c r="A340" s="24" t="str">
        <f>[5]签字版本!A340</f>
        <v>334</v>
      </c>
      <c r="B340" s="24" t="str">
        <f>[5]签字版本!B340</f>
        <v>张经锋</v>
      </c>
      <c r="C340" s="24" t="str">
        <f>SUBSTITUTE([5]签字版本!C340,MID([5]签字版本!C340,7,8),"********")</f>
        <v>352627********1119</v>
      </c>
      <c r="D340" s="25" t="str">
        <f>SUBSTITUTE([5]签字版本!D340,MID([5]签字版本!D340,4,4),"****")</f>
        <v>158****3770</v>
      </c>
      <c r="E340" s="24" t="str">
        <f>[5]签字版本!E340</f>
        <v>塘前</v>
      </c>
      <c r="F340" s="26">
        <f>[5]签字版本!F340</f>
        <v>4.32</v>
      </c>
      <c r="G340" s="26">
        <f t="shared" si="10"/>
        <v>4.32</v>
      </c>
      <c r="H340" s="26">
        <f t="shared" si="11"/>
        <v>129.6</v>
      </c>
      <c r="I340" s="26">
        <f>[5]签字版本!J340</f>
        <v>25.92</v>
      </c>
      <c r="J340" s="25" t="str">
        <f>SUBSTITUTE([5]签字版本!K340,MID([5]签字版本!K340,9,7),"*******")</f>
        <v>90908240*******0022774</v>
      </c>
      <c r="K340" s="24" t="str">
        <f>[5]签字版本!L340</f>
        <v>连城县农村信用联社塘前信用社</v>
      </c>
    </row>
    <row r="341" spans="1:11">
      <c r="A341" s="24" t="str">
        <f>[5]签字版本!A341</f>
        <v>335</v>
      </c>
      <c r="B341" s="24" t="str">
        <f>[5]签字版本!B341</f>
        <v>张立海</v>
      </c>
      <c r="C341" s="24" t="str">
        <f>SUBSTITUTE([5]签字版本!C341,MID([5]签字版本!C341,7,8),"********")</f>
        <v>352627********1113</v>
      </c>
      <c r="D341" s="25" t="str">
        <f>SUBSTITUTE([5]签字版本!D341,MID([5]签字版本!D341,4,4),"****")</f>
        <v>147****2687</v>
      </c>
      <c r="E341" s="24" t="str">
        <f>[5]签字版本!E341</f>
        <v>塘前</v>
      </c>
      <c r="F341" s="26">
        <f>[5]签字版本!F341</f>
        <v>5.67</v>
      </c>
      <c r="G341" s="26">
        <f t="shared" si="10"/>
        <v>5.67</v>
      </c>
      <c r="H341" s="26">
        <f t="shared" si="11"/>
        <v>170.1</v>
      </c>
      <c r="I341" s="26">
        <f>[5]签字版本!J341</f>
        <v>34.02</v>
      </c>
      <c r="J341" s="25" t="str">
        <f>SUBSTITUTE([5]签字版本!K341,MID([5]签字版本!K341,9,7),"*******")</f>
        <v>62218405*******9881</v>
      </c>
      <c r="K341" s="24" t="str">
        <f>[5]签字版本!L341</f>
        <v>连城县农村信用联社塘前信用社</v>
      </c>
    </row>
    <row r="342" spans="1:11">
      <c r="A342" s="24" t="str">
        <f>[5]签字版本!A342</f>
        <v>336</v>
      </c>
      <c r="B342" s="24" t="str">
        <f>[5]签字版本!B342</f>
        <v>占葵花</v>
      </c>
      <c r="C342" s="24" t="str">
        <f>SUBSTITUTE([5]签字版本!C342,MID([5]签字版本!C342,7,8),"********")</f>
        <v>352627********1124</v>
      </c>
      <c r="D342" s="25" t="str">
        <f>SUBSTITUTE([5]签字版本!D342,MID([5]签字版本!D342,4,4),"****")</f>
        <v>152****8171</v>
      </c>
      <c r="E342" s="24" t="str">
        <f>[5]签字版本!E342</f>
        <v>塘前</v>
      </c>
      <c r="F342" s="26">
        <f>[5]签字版本!F342</f>
        <v>2.79</v>
      </c>
      <c r="G342" s="26">
        <f t="shared" si="10"/>
        <v>2.79</v>
      </c>
      <c r="H342" s="26">
        <f t="shared" si="11"/>
        <v>83.7</v>
      </c>
      <c r="I342" s="26">
        <f>[5]签字版本!J342</f>
        <v>16.74</v>
      </c>
      <c r="J342" s="25" t="str">
        <f>SUBSTITUTE([5]签字版本!K342,MID([5]签字版本!K342,9,7),"*******")</f>
        <v>62218401*******9648</v>
      </c>
      <c r="K342" s="24" t="str">
        <f>[5]签字版本!L342</f>
        <v>连城县农村信用联社塘前信用社</v>
      </c>
    </row>
    <row r="343" spans="1:11">
      <c r="A343" s="24" t="str">
        <f>[5]签字版本!A343</f>
        <v>337</v>
      </c>
      <c r="B343" s="24" t="str">
        <f>[5]签字版本!B343</f>
        <v>张合平</v>
      </c>
      <c r="C343" s="24" t="str">
        <f>SUBSTITUTE([5]签字版本!C343,MID([5]签字版本!C343,7,8),"********")</f>
        <v>352627********1112</v>
      </c>
      <c r="D343" s="25" t="str">
        <f>SUBSTITUTE([5]签字版本!D343,MID([5]签字版本!D343,4,4),"****")</f>
        <v>150****1562</v>
      </c>
      <c r="E343" s="24" t="str">
        <f>[5]签字版本!E343</f>
        <v>塘前</v>
      </c>
      <c r="F343" s="26">
        <f>[5]签字版本!F343</f>
        <v>4.05</v>
      </c>
      <c r="G343" s="26">
        <f t="shared" si="10"/>
        <v>4.05</v>
      </c>
      <c r="H343" s="26">
        <f t="shared" si="11"/>
        <v>121.5</v>
      </c>
      <c r="I343" s="26">
        <f>[5]签字版本!J343</f>
        <v>24.3</v>
      </c>
      <c r="J343" s="25" t="str">
        <f>SUBSTITUTE([5]签字版本!K343,MID([5]签字版本!K343,9,7),"*******")</f>
        <v>90908240*******0023657</v>
      </c>
      <c r="K343" s="24" t="str">
        <f>[5]签字版本!L343</f>
        <v>连城县农村信用联社塘前信用社</v>
      </c>
    </row>
    <row r="344" spans="1:11">
      <c r="A344" s="24" t="str">
        <f>[5]签字版本!A344</f>
        <v>338</v>
      </c>
      <c r="B344" s="24" t="str">
        <f>[5]签字版本!B344</f>
        <v>张合寿</v>
      </c>
      <c r="C344" s="24" t="str">
        <f>SUBSTITUTE([5]签字版本!C344,MID([5]签字版本!C344,7,8),"********")</f>
        <v>352627********1118</v>
      </c>
      <c r="D344" s="25" t="str">
        <f>SUBSTITUTE([5]签字版本!D344,MID([5]签字版本!D344,4,4),"****")</f>
        <v>151****1507</v>
      </c>
      <c r="E344" s="24" t="str">
        <f>[5]签字版本!E344</f>
        <v>塘前</v>
      </c>
      <c r="F344" s="26">
        <f>[5]签字版本!F344</f>
        <v>2.61</v>
      </c>
      <c r="G344" s="26">
        <f t="shared" si="10"/>
        <v>2.61</v>
      </c>
      <c r="H344" s="26">
        <f t="shared" si="11"/>
        <v>78.3</v>
      </c>
      <c r="I344" s="26">
        <f>[5]签字版本!J344</f>
        <v>15.66</v>
      </c>
      <c r="J344" s="25" t="str">
        <f>SUBSTITUTE([5]签字版本!K344,MID([5]签字版本!K344,9,7),"*******")</f>
        <v>62303625*******4061</v>
      </c>
      <c r="K344" s="24" t="str">
        <f>[5]签字版本!L344</f>
        <v>连城县农村信用联社塘前信用社</v>
      </c>
    </row>
    <row r="345" spans="1:11">
      <c r="A345" s="24" t="str">
        <f>[5]签字版本!A345</f>
        <v>339</v>
      </c>
      <c r="B345" s="24" t="str">
        <f>[5]签字版本!B345</f>
        <v>张如南</v>
      </c>
      <c r="C345" s="24" t="str">
        <f>SUBSTITUTE([5]签字版本!C345,MID([5]签字版本!C345,7,8),"********")</f>
        <v>352627********1111</v>
      </c>
      <c r="D345" s="25" t="str">
        <f>SUBSTITUTE([5]签字版本!D345,MID([5]签字版本!D345,4,4),"****")</f>
        <v>189****2027</v>
      </c>
      <c r="E345" s="24" t="str">
        <f>[5]签字版本!E345</f>
        <v>塘前</v>
      </c>
      <c r="F345" s="26">
        <f>[5]签字版本!F345</f>
        <v>5.04</v>
      </c>
      <c r="G345" s="26">
        <f t="shared" si="10"/>
        <v>5.04</v>
      </c>
      <c r="H345" s="26">
        <f t="shared" si="11"/>
        <v>151.2</v>
      </c>
      <c r="I345" s="26">
        <f>[5]签字版本!J345</f>
        <v>30.24</v>
      </c>
      <c r="J345" s="25" t="str">
        <f>SUBSTITUTE([5]签字版本!K345,MID([5]签字版本!K345,9,7),"*******")</f>
        <v>90908240*******0023648</v>
      </c>
      <c r="K345" s="24" t="str">
        <f>[5]签字版本!L345</f>
        <v>连城县农村信用联社塘前信用社</v>
      </c>
    </row>
    <row r="346" spans="1:11">
      <c r="A346" s="24" t="str">
        <f>[5]签字版本!A346</f>
        <v>340</v>
      </c>
      <c r="B346" s="24" t="str">
        <f>[5]签字版本!B346</f>
        <v>张合文</v>
      </c>
      <c r="C346" s="24" t="str">
        <f>SUBSTITUTE([5]签字版本!C346,MID([5]签字版本!C346,7,8),"********")</f>
        <v>352627********1116</v>
      </c>
      <c r="D346" s="25" t="str">
        <f>SUBSTITUTE([5]签字版本!D346,MID([5]签字版本!D346,4,4),"****")</f>
        <v>159****3961</v>
      </c>
      <c r="E346" s="24" t="str">
        <f>[5]签字版本!E346</f>
        <v>塘前</v>
      </c>
      <c r="F346" s="26">
        <f>[5]签字版本!F346</f>
        <v>5.58</v>
      </c>
      <c r="G346" s="26">
        <f t="shared" si="10"/>
        <v>5.58</v>
      </c>
      <c r="H346" s="26">
        <f t="shared" si="11"/>
        <v>167.4</v>
      </c>
      <c r="I346" s="26">
        <f>[5]签字版本!J346</f>
        <v>33.48</v>
      </c>
      <c r="J346" s="25" t="str">
        <f>SUBSTITUTE([5]签字版本!K346,MID([5]签字版本!K346,9,7),"*******")</f>
        <v>62218405*******0251</v>
      </c>
      <c r="K346" s="24" t="str">
        <f>[5]签字版本!L346</f>
        <v>连城县农村信用联社塘前信用社</v>
      </c>
    </row>
    <row r="347" spans="1:11">
      <c r="A347" s="24" t="str">
        <f>[5]签字版本!A347</f>
        <v>341</v>
      </c>
      <c r="B347" s="24" t="str">
        <f>[5]签字版本!B347</f>
        <v>张立强</v>
      </c>
      <c r="C347" s="24" t="str">
        <f>SUBSTITUTE([5]签字版本!C347,MID([5]签字版本!C347,7,8),"********")</f>
        <v>352627********1118</v>
      </c>
      <c r="D347" s="25" t="str">
        <f>SUBSTITUTE([5]签字版本!D347,MID([5]签字版本!D347,4,4),"****")</f>
        <v>158****1968</v>
      </c>
      <c r="E347" s="24" t="str">
        <f>[5]签字版本!E347</f>
        <v>塘前</v>
      </c>
      <c r="F347" s="26">
        <f>[5]签字版本!F347</f>
        <v>3.33</v>
      </c>
      <c r="G347" s="26">
        <f t="shared" si="10"/>
        <v>3.33</v>
      </c>
      <c r="H347" s="26">
        <f t="shared" si="11"/>
        <v>99.9</v>
      </c>
      <c r="I347" s="26">
        <f>[5]签字版本!J347</f>
        <v>19.98</v>
      </c>
      <c r="J347" s="25" t="str">
        <f>SUBSTITUTE([5]签字版本!K347,MID([5]签字版本!K347,9,7),"*******")</f>
        <v>62303611*******1689</v>
      </c>
      <c r="K347" s="24" t="str">
        <f>[5]签字版本!L347</f>
        <v>连城县农村信用联社塘前信用社</v>
      </c>
    </row>
    <row r="348" spans="1:11">
      <c r="A348" s="24" t="str">
        <f>[5]签字版本!A348</f>
        <v>342</v>
      </c>
      <c r="B348" s="24" t="str">
        <f>[5]签字版本!B348</f>
        <v>张焕明</v>
      </c>
      <c r="C348" s="24" t="str">
        <f>SUBSTITUTE([5]签字版本!C348,MID([5]签字版本!C348,7,8),"********")</f>
        <v>352627********111X</v>
      </c>
      <c r="D348" s="25" t="str">
        <f>SUBSTITUTE([5]签字版本!D348,MID([5]签字版本!D348,4,4),"****")</f>
        <v>136****1465</v>
      </c>
      <c r="E348" s="24" t="str">
        <f>[5]签字版本!E348</f>
        <v>塘前</v>
      </c>
      <c r="F348" s="26">
        <f>[5]签字版本!F348</f>
        <v>3.15</v>
      </c>
      <c r="G348" s="26">
        <f t="shared" si="10"/>
        <v>3.15</v>
      </c>
      <c r="H348" s="26">
        <f t="shared" si="11"/>
        <v>94.5</v>
      </c>
      <c r="I348" s="26">
        <f>[5]签字版本!J348</f>
        <v>18.9</v>
      </c>
      <c r="J348" s="25" t="str">
        <f>SUBSTITUTE([5]签字版本!K348,MID([5]签字版本!K348,9,7),"*******")</f>
        <v>62218405*******0210</v>
      </c>
      <c r="K348" s="24" t="str">
        <f>[5]签字版本!L348</f>
        <v>连城县农村信用联社塘前信用社</v>
      </c>
    </row>
    <row r="349" spans="1:11">
      <c r="A349" s="24" t="str">
        <f>[5]签字版本!A349</f>
        <v>343</v>
      </c>
      <c r="B349" s="24" t="str">
        <f>[5]签字版本!B349</f>
        <v>张春波</v>
      </c>
      <c r="C349" s="24" t="str">
        <f>SUBSTITUTE([5]签字版本!C349,MID([5]签字版本!C349,7,8),"********")</f>
        <v>352627********1110</v>
      </c>
      <c r="D349" s="25" t="str">
        <f>SUBSTITUTE([5]签字版本!D349,MID([5]签字版本!D349,4,4),"****")</f>
        <v>151****3452</v>
      </c>
      <c r="E349" s="24" t="str">
        <f>[5]签字版本!E349</f>
        <v>塘前</v>
      </c>
      <c r="F349" s="26">
        <f>[5]签字版本!F349</f>
        <v>3.42</v>
      </c>
      <c r="G349" s="26">
        <f t="shared" si="10"/>
        <v>3.42</v>
      </c>
      <c r="H349" s="26">
        <f t="shared" si="11"/>
        <v>102.6</v>
      </c>
      <c r="I349" s="26">
        <f>[5]签字版本!J349</f>
        <v>20.52</v>
      </c>
      <c r="J349" s="25" t="str">
        <f>SUBSTITUTE([5]签字版本!K349,MID([5]签字版本!K349,9,7),"*******")</f>
        <v>62218405*******0046</v>
      </c>
      <c r="K349" s="24" t="str">
        <f>[5]签字版本!L349</f>
        <v>连城县农村信用联社塘前信用社</v>
      </c>
    </row>
    <row r="350" spans="1:11">
      <c r="A350" s="24" t="str">
        <f>[5]签字版本!A350</f>
        <v>344</v>
      </c>
      <c r="B350" s="24" t="str">
        <f>[5]签字版本!B350</f>
        <v>张啟娥</v>
      </c>
      <c r="C350" s="24" t="str">
        <f>SUBSTITUTE([5]签字版本!C350,MID([5]签字版本!C350,7,8),"********")</f>
        <v>352627********1129</v>
      </c>
      <c r="D350" s="25" t="str">
        <f>SUBSTITUTE([5]签字版本!D350,MID([5]签字版本!D350,4,4),"****")</f>
        <v>134****0775</v>
      </c>
      <c r="E350" s="24" t="str">
        <f>[5]签字版本!E350</f>
        <v>塘前</v>
      </c>
      <c r="F350" s="26">
        <f>[5]签字版本!F350</f>
        <v>2.25</v>
      </c>
      <c r="G350" s="26">
        <f t="shared" si="10"/>
        <v>2.25</v>
      </c>
      <c r="H350" s="26">
        <f t="shared" si="11"/>
        <v>67.5</v>
      </c>
      <c r="I350" s="26">
        <f>[5]签字版本!J350</f>
        <v>13.5</v>
      </c>
      <c r="J350" s="25" t="str">
        <f>SUBSTITUTE([5]签字版本!K350,MID([5]签字版本!K350,9,7),"*******")</f>
        <v>62303615*******7529</v>
      </c>
      <c r="K350" s="24" t="str">
        <f>[5]签字版本!L350</f>
        <v>连城县农村信用联社塘前信用社</v>
      </c>
    </row>
    <row r="351" spans="1:11">
      <c r="A351" s="24" t="str">
        <f>[5]签字版本!A351</f>
        <v>345</v>
      </c>
      <c r="B351" s="24" t="str">
        <f>[5]签字版本!B351</f>
        <v>张立淡</v>
      </c>
      <c r="C351" s="24" t="str">
        <f>SUBSTITUTE([5]签字版本!C351,MID([5]签字版本!C351,7,8),"********")</f>
        <v>352627********001X</v>
      </c>
      <c r="D351" s="25" t="str">
        <f>SUBSTITUTE([5]签字版本!D351,MID([5]签字版本!D351,4,4),"****")</f>
        <v>189****5020</v>
      </c>
      <c r="E351" s="24" t="str">
        <f>[5]签字版本!E351</f>
        <v>塘前</v>
      </c>
      <c r="F351" s="26">
        <f>[5]签字版本!F351</f>
        <v>3.69</v>
      </c>
      <c r="G351" s="26">
        <f t="shared" si="10"/>
        <v>3.69</v>
      </c>
      <c r="H351" s="26">
        <f t="shared" si="11"/>
        <v>110.7</v>
      </c>
      <c r="I351" s="26">
        <f>[5]签字版本!J351</f>
        <v>22.14</v>
      </c>
      <c r="J351" s="25" t="str">
        <f>SUBSTITUTE([5]签字版本!K351,MID([5]签字版本!K351,9,7),"*******")</f>
        <v>62218405*******0269</v>
      </c>
      <c r="K351" s="24" t="str">
        <f>[5]签字版本!L351</f>
        <v>连城县农村信用联社塘前信用社</v>
      </c>
    </row>
    <row r="352" spans="1:11">
      <c r="A352" s="24" t="str">
        <f>[5]签字版本!A352</f>
        <v>346</v>
      </c>
      <c r="B352" s="24" t="str">
        <f>[5]签字版本!B352</f>
        <v>张美清</v>
      </c>
      <c r="C352" s="24" t="str">
        <f>SUBSTITUTE([5]签字版本!C352,MID([5]签字版本!C352,7,8),"********")</f>
        <v>352627********1123</v>
      </c>
      <c r="D352" s="25" t="str">
        <f>SUBSTITUTE([5]签字版本!D352,MID([5]签字版本!D352,4,4),"****")</f>
        <v>137****1179</v>
      </c>
      <c r="E352" s="24" t="str">
        <f>[5]签字版本!E352</f>
        <v>塘前</v>
      </c>
      <c r="F352" s="26">
        <f>[5]签字版本!F352</f>
        <v>6.84</v>
      </c>
      <c r="G352" s="26">
        <f t="shared" si="10"/>
        <v>6.84</v>
      </c>
      <c r="H352" s="26">
        <f t="shared" si="11"/>
        <v>205.2</v>
      </c>
      <c r="I352" s="26">
        <f>[5]签字版本!J352</f>
        <v>41.04</v>
      </c>
      <c r="J352" s="25" t="str">
        <f>SUBSTITUTE([5]签字版本!K352,MID([5]签字版本!K352,9,7),"*******")</f>
        <v>90908240*******0103669</v>
      </c>
      <c r="K352" s="24" t="str">
        <f>[5]签字版本!L352</f>
        <v>连城县农村信用联社塘前信用社</v>
      </c>
    </row>
    <row r="353" spans="1:11">
      <c r="A353" s="24" t="str">
        <f>[5]签字版本!A353</f>
        <v>347</v>
      </c>
      <c r="B353" s="24" t="str">
        <f>[5]签字版本!B353</f>
        <v>张立发</v>
      </c>
      <c r="C353" s="24" t="str">
        <f>SUBSTITUTE([5]签字版本!C353,MID([5]签字版本!C353,7,8),"********")</f>
        <v>352627********1110</v>
      </c>
      <c r="D353" s="25" t="str">
        <f>SUBSTITUTE([5]签字版本!D353,MID([5]签字版本!D353,4,4),"****")</f>
        <v>158****2481</v>
      </c>
      <c r="E353" s="24" t="str">
        <f>[5]签字版本!E353</f>
        <v>塘前</v>
      </c>
      <c r="F353" s="26">
        <f>[5]签字版本!F353</f>
        <v>3.87</v>
      </c>
      <c r="G353" s="26">
        <f t="shared" si="10"/>
        <v>3.87</v>
      </c>
      <c r="H353" s="26">
        <f t="shared" si="11"/>
        <v>116.1</v>
      </c>
      <c r="I353" s="26">
        <f>[5]签字版本!J353</f>
        <v>23.22</v>
      </c>
      <c r="J353" s="25" t="str">
        <f>SUBSTITUTE([5]签字版本!K353,MID([5]签字版本!K353,9,7),"*******")</f>
        <v>62218405*******0228</v>
      </c>
      <c r="K353" s="24" t="str">
        <f>[5]签字版本!L353</f>
        <v>连城县农村信用联社塘前信用社</v>
      </c>
    </row>
    <row r="354" spans="1:11">
      <c r="A354" s="24" t="str">
        <f>[5]签字版本!A354</f>
        <v>348</v>
      </c>
      <c r="B354" s="24" t="str">
        <f>[5]签字版本!B354</f>
        <v>张道禄</v>
      </c>
      <c r="C354" s="24" t="str">
        <f>SUBSTITUTE([5]签字版本!C354,MID([5]签字版本!C354,7,8),"********")</f>
        <v>352627********111X</v>
      </c>
      <c r="D354" s="25" t="str">
        <f>SUBSTITUTE([5]签字版本!D354,MID([5]签字版本!D354,4,4),"****")</f>
        <v>187****3052</v>
      </c>
      <c r="E354" s="24" t="str">
        <f>[5]签字版本!E354</f>
        <v>塘前</v>
      </c>
      <c r="F354" s="26">
        <f>[5]签字版本!F354</f>
        <v>4.41</v>
      </c>
      <c r="G354" s="26">
        <f t="shared" si="10"/>
        <v>4.41</v>
      </c>
      <c r="H354" s="26">
        <f t="shared" si="11"/>
        <v>132.3</v>
      </c>
      <c r="I354" s="26">
        <f>[5]签字版本!J354</f>
        <v>26.46</v>
      </c>
      <c r="J354" s="25" t="str">
        <f>SUBSTITUTE([5]签字版本!K354,MID([5]签字版本!K354,9,7),"*******")</f>
        <v>62218405*******0236</v>
      </c>
      <c r="K354" s="24" t="str">
        <f>[5]签字版本!L354</f>
        <v>连城县农村信用联社塘前信用社</v>
      </c>
    </row>
    <row r="355" spans="1:11">
      <c r="A355" s="24" t="str">
        <f>[5]签字版本!A355</f>
        <v>349</v>
      </c>
      <c r="B355" s="24" t="str">
        <f>[5]签字版本!B355</f>
        <v>罗招华</v>
      </c>
      <c r="C355" s="24" t="str">
        <f>SUBSTITUTE([5]签字版本!C355,MID([5]签字版本!C355,7,8),"********")</f>
        <v>352627********0725</v>
      </c>
      <c r="D355" s="25" t="str">
        <f>SUBSTITUTE([5]签字版本!D355,MID([5]签字版本!D355,4,4),"****")</f>
        <v>181****6822</v>
      </c>
      <c r="E355" s="24" t="str">
        <f>[5]签字版本!E355</f>
        <v>塘前</v>
      </c>
      <c r="F355" s="26">
        <f>[5]签字版本!F355</f>
        <v>3.15</v>
      </c>
      <c r="G355" s="26">
        <f t="shared" si="10"/>
        <v>3.15</v>
      </c>
      <c r="H355" s="26">
        <f t="shared" si="11"/>
        <v>94.5</v>
      </c>
      <c r="I355" s="26">
        <f>[5]签字版本!J355</f>
        <v>18.9</v>
      </c>
      <c r="J355" s="25" t="str">
        <f>SUBSTITUTE([5]签字版本!K355,MID([5]签字版本!K355,9,7),"*******")</f>
        <v>62218401*******0570</v>
      </c>
      <c r="K355" s="24" t="str">
        <f>[5]签字版本!L355</f>
        <v>连城县农村信用联社塘前信用社</v>
      </c>
    </row>
    <row r="356" spans="1:11">
      <c r="A356" s="24" t="str">
        <f>[5]签字版本!A356</f>
        <v>350</v>
      </c>
      <c r="B356" s="24" t="str">
        <f>[5]签字版本!B356</f>
        <v>张秋梅</v>
      </c>
      <c r="C356" s="24" t="str">
        <f>SUBSTITUTE([5]签字版本!C356,MID([5]签字版本!C356,7,8),"********")</f>
        <v>352627********1121</v>
      </c>
      <c r="D356" s="25" t="str">
        <f>SUBSTITUTE([5]签字版本!D356,MID([5]签字版本!D356,4,4),"****")</f>
        <v>157****3691</v>
      </c>
      <c r="E356" s="24" t="str">
        <f>[5]签字版本!E356</f>
        <v>塘前</v>
      </c>
      <c r="F356" s="26">
        <f>[5]签字版本!F356</f>
        <v>2.79</v>
      </c>
      <c r="G356" s="26">
        <f t="shared" si="10"/>
        <v>2.79</v>
      </c>
      <c r="H356" s="26">
        <f t="shared" si="11"/>
        <v>83.7</v>
      </c>
      <c r="I356" s="26">
        <f>[5]签字版本!J356</f>
        <v>16.74</v>
      </c>
      <c r="J356" s="25" t="str">
        <f>SUBSTITUTE([5]签字版本!K356,MID([5]签字版本!K356,9,7),"*******")</f>
        <v>62218405*******2752</v>
      </c>
      <c r="K356" s="24" t="str">
        <f>[5]签字版本!L356</f>
        <v>连城县农村信用联社塘前信用社</v>
      </c>
    </row>
    <row r="357" spans="1:11">
      <c r="A357" s="24" t="str">
        <f>[5]签字版本!A357</f>
        <v>351</v>
      </c>
      <c r="B357" s="24" t="str">
        <f>[5]签字版本!B357</f>
        <v>朱礼华</v>
      </c>
      <c r="C357" s="24" t="str">
        <f>SUBSTITUTE([5]签字版本!C357,MID([5]签字版本!C357,7,8),"********")</f>
        <v>352627********1112</v>
      </c>
      <c r="D357" s="25" t="str">
        <f>SUBSTITUTE([5]签字版本!D357,MID([5]签字版本!D357,4,4),"****")</f>
        <v>198****2378</v>
      </c>
      <c r="E357" s="24" t="str">
        <f>[5]签字版本!E357</f>
        <v>塘前</v>
      </c>
      <c r="F357" s="26">
        <f>[5]签字版本!F357</f>
        <v>4.05</v>
      </c>
      <c r="G357" s="26">
        <f t="shared" si="10"/>
        <v>4.05</v>
      </c>
      <c r="H357" s="26">
        <f t="shared" si="11"/>
        <v>121.5</v>
      </c>
      <c r="I357" s="26">
        <f>[5]签字版本!J357</f>
        <v>24.3</v>
      </c>
      <c r="J357" s="25" t="str">
        <f>SUBSTITUTE([5]签字版本!K357,MID([5]签字版本!K357,9,7),"*******")</f>
        <v>62218405*******0285</v>
      </c>
      <c r="K357" s="24" t="str">
        <f>[5]签字版本!L357</f>
        <v>连城县农村信用联社塘前信用社</v>
      </c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  <row r="376" spans="1:1">
      <c r="A376" s="24"/>
    </row>
    <row r="377" spans="1:1">
      <c r="A377" s="24"/>
    </row>
    <row r="378" spans="1:1">
      <c r="A378" s="24"/>
    </row>
    <row r="379" spans="1:1">
      <c r="A379" s="24"/>
    </row>
    <row r="380" spans="1:1">
      <c r="A380" s="24"/>
    </row>
    <row r="381" spans="1:1">
      <c r="A381" s="24"/>
    </row>
    <row r="382" spans="1:1">
      <c r="A382" s="24"/>
    </row>
    <row r="383" spans="1:1">
      <c r="A383" s="24"/>
    </row>
    <row r="384" spans="1:1">
      <c r="A384" s="24"/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2"/>
  <sheetViews>
    <sheetView view="pageBreakPreview" zoomScaleNormal="100" workbookViewId="0">
      <selection activeCell="A5" sqref="$A5:$XFD5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[4]签字版本!C4</f>
        <v>连城县塘前乡水源村民委员会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[4]签字版本!C5</f>
        <v>连城县塘前乡水源村民委员会马仁富、马亿华等166户</v>
      </c>
      <c r="D5" s="20"/>
      <c r="E5" s="20"/>
      <c r="F5" s="20"/>
      <c r="G5" s="19" t="str">
        <f>[4]签字版本!G5</f>
        <v>单位保额1000元</v>
      </c>
      <c r="H5" s="19" t="str">
        <f>[4]签字版本!I5</f>
        <v>保险费率  3.0%</v>
      </c>
      <c r="I5" s="19"/>
      <c r="J5" s="28" t="str">
        <f>[4]签字版本!K5</f>
        <v>单位保费： 30  元</v>
      </c>
      <c r="K5" s="29" t="str">
        <f>[4]签字版本!L5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[4]签字版本!A7</f>
        <v>1</v>
      </c>
      <c r="B7" s="24" t="str">
        <f>[4]签字版本!B7</f>
        <v>马仁富</v>
      </c>
      <c r="C7" s="24" t="str">
        <f>SUBSTITUTE([4]签字版本!C7,MID([4]签字版本!C7,7,8),"********")</f>
        <v>352627********1176</v>
      </c>
      <c r="D7" s="25" t="str">
        <f>SUBSTITUTE([4]签字版本!D7,MID([4]签字版本!D7,4,4),"****")</f>
        <v>158****7833</v>
      </c>
      <c r="E7" s="24" t="str">
        <f>[4]签字版本!E7</f>
        <v>水源</v>
      </c>
      <c r="F7" s="26">
        <f>[4]签字版本!F7</f>
        <v>7.38</v>
      </c>
      <c r="G7" s="26">
        <f t="shared" ref="G7:G70" si="0">F7</f>
        <v>7.38</v>
      </c>
      <c r="H7" s="26">
        <f t="shared" ref="H7:H70" si="1">G7*30</f>
        <v>221.4</v>
      </c>
      <c r="I7" s="26">
        <f>[4]签字版本!J7</f>
        <v>44.28</v>
      </c>
      <c r="J7" s="25" t="str">
        <f>SUBSTITUTE([4]签字版本!K7,MID([4]签字版本!K7,9,7),"*******")</f>
        <v>62218405*******7502</v>
      </c>
      <c r="K7" s="24" t="str">
        <f>[4]签字版本!L7</f>
        <v>连城县农村信用联社塘前信用社</v>
      </c>
    </row>
    <row r="8" s="2" customFormat="1" ht="18.6" customHeight="1" spans="1:11">
      <c r="A8" s="24" t="str">
        <f>[4]签字版本!A8</f>
        <v>2</v>
      </c>
      <c r="B8" s="24" t="str">
        <f>[4]签字版本!B8</f>
        <v>马亿华</v>
      </c>
      <c r="C8" s="24" t="str">
        <f>SUBSTITUTE([4]签字版本!C8,MID([4]签字版本!C8,7,8),"********")</f>
        <v>352627********1153</v>
      </c>
      <c r="D8" s="25" t="str">
        <f>SUBSTITUTE([4]签字版本!D8,MID([4]签字版本!D8,4,4),"****")</f>
        <v>134****0173</v>
      </c>
      <c r="E8" s="24" t="str">
        <f>[4]签字版本!E8</f>
        <v>水源</v>
      </c>
      <c r="F8" s="26">
        <f>[4]签字版本!F8</f>
        <v>6.3</v>
      </c>
      <c r="G8" s="26">
        <f t="shared" si="0"/>
        <v>6.3</v>
      </c>
      <c r="H8" s="26">
        <f t="shared" si="1"/>
        <v>189</v>
      </c>
      <c r="I8" s="26">
        <f>[4]签字版本!J8</f>
        <v>37.8</v>
      </c>
      <c r="J8" s="25" t="str">
        <f>SUBSTITUTE([4]签字版本!K8,MID([4]签字版本!K8,9,7),"*******")</f>
        <v>62218405*******7650</v>
      </c>
      <c r="K8" s="24" t="str">
        <f>[4]签字版本!L8</f>
        <v>连城县农村信用联社塘前信用社</v>
      </c>
    </row>
    <row r="9" s="2" customFormat="1" ht="18.6" customHeight="1" spans="1:11">
      <c r="A9" s="24" t="str">
        <f>[4]签字版本!A9</f>
        <v>3</v>
      </c>
      <c r="B9" s="24" t="str">
        <f>[4]签字版本!B9</f>
        <v>马昌旺</v>
      </c>
      <c r="C9" s="24" t="str">
        <f>SUBSTITUTE([4]签字版本!C9,MID([4]签字版本!C9,7,8),"********")</f>
        <v>352627********1114</v>
      </c>
      <c r="D9" s="25" t="str">
        <f>SUBSTITUTE([4]签字版本!D9,MID([4]签字版本!D9,4,4),"****")</f>
        <v>157****1918</v>
      </c>
      <c r="E9" s="24" t="str">
        <f>[4]签字版本!E9</f>
        <v>水源</v>
      </c>
      <c r="F9" s="26">
        <f>[4]签字版本!F9</f>
        <v>5.76</v>
      </c>
      <c r="G9" s="26">
        <f t="shared" si="0"/>
        <v>5.76</v>
      </c>
      <c r="H9" s="26">
        <f t="shared" si="1"/>
        <v>172.8</v>
      </c>
      <c r="I9" s="26">
        <f>[4]签字版本!J9</f>
        <v>34.56</v>
      </c>
      <c r="J9" s="25" t="str">
        <f>SUBSTITUTE([4]签字版本!K9,MID([4]签字版本!K9,9,7),"*******")</f>
        <v>62218405*******2920</v>
      </c>
      <c r="K9" s="24" t="str">
        <f>[4]签字版本!L9</f>
        <v>连城县农村信用联社塘前信用社</v>
      </c>
    </row>
    <row r="10" spans="1:11">
      <c r="A10" s="24" t="str">
        <f>[4]签字版本!A10</f>
        <v>4</v>
      </c>
      <c r="B10" s="24" t="str">
        <f>[4]签字版本!B10</f>
        <v>马炎文</v>
      </c>
      <c r="C10" s="24" t="str">
        <f>SUBSTITUTE([4]签字版本!C10,MID([4]签字版本!C10,7,8),"********")</f>
        <v>352627********1117</v>
      </c>
      <c r="D10" s="25" t="str">
        <f>SUBSTITUTE([4]签字版本!D10,MID([4]签字版本!D10,4,4),"****")</f>
        <v>135****2234</v>
      </c>
      <c r="E10" s="24" t="str">
        <f>[4]签字版本!E10</f>
        <v>水源</v>
      </c>
      <c r="F10" s="26">
        <f>[4]签字版本!F10</f>
        <v>5.85</v>
      </c>
      <c r="G10" s="26">
        <f t="shared" si="0"/>
        <v>5.85</v>
      </c>
      <c r="H10" s="26">
        <f t="shared" si="1"/>
        <v>175.5</v>
      </c>
      <c r="I10" s="26">
        <f>[4]签字版本!J10</f>
        <v>35.1</v>
      </c>
      <c r="J10" s="25" t="str">
        <f>SUBSTITUTE([4]签字版本!K10,MID([4]签字版本!K10,9,7),"*******")</f>
        <v>62218405*******7577</v>
      </c>
      <c r="K10" s="24" t="str">
        <f>[4]签字版本!L10</f>
        <v>连城县农村信用联社塘前信用社</v>
      </c>
    </row>
    <row r="11" spans="1:11">
      <c r="A11" s="24" t="str">
        <f>[4]签字版本!A11</f>
        <v>5</v>
      </c>
      <c r="B11" s="24" t="str">
        <f>[4]签字版本!B11</f>
        <v>马炎生</v>
      </c>
      <c r="C11" s="24" t="str">
        <f>SUBSTITUTE([4]签字版本!C11,MID([4]签字版本!C11,7,8),"********")</f>
        <v>352627********1113</v>
      </c>
      <c r="D11" s="25" t="str">
        <f>SUBSTITUTE([4]签字版本!D11,MID([4]签字版本!D11,4,4),"****")</f>
        <v>187****1297</v>
      </c>
      <c r="E11" s="24" t="str">
        <f>[4]签字版本!E11</f>
        <v>水源</v>
      </c>
      <c r="F11" s="26">
        <f>[4]签字版本!F11</f>
        <v>5.22</v>
      </c>
      <c r="G11" s="26">
        <f t="shared" si="0"/>
        <v>5.22</v>
      </c>
      <c r="H11" s="26">
        <f t="shared" si="1"/>
        <v>156.6</v>
      </c>
      <c r="I11" s="26">
        <f>[4]签字版本!J11</f>
        <v>31.32</v>
      </c>
      <c r="J11" s="25" t="str">
        <f>SUBSTITUTE([4]签字版本!K11,MID([4]签字版本!K11,9,7),"*******")</f>
        <v>62218405*******7411</v>
      </c>
      <c r="K11" s="24" t="str">
        <f>[4]签字版本!L11</f>
        <v>连城县农村信用联社塘前信用社</v>
      </c>
    </row>
    <row r="12" spans="1:11">
      <c r="A12" s="24" t="str">
        <f>[4]签字版本!A12</f>
        <v>6</v>
      </c>
      <c r="B12" s="24" t="str">
        <f>[4]签字版本!B12</f>
        <v>张立群</v>
      </c>
      <c r="C12" s="24" t="str">
        <f>SUBSTITUTE([4]签字版本!C12,MID([4]签字版本!C12,7,8),"********")</f>
        <v>352627********1120</v>
      </c>
      <c r="D12" s="25" t="str">
        <f>SUBSTITUTE([4]签字版本!D12,MID([4]签字版本!D12,4,4),"****")</f>
        <v>187****9249</v>
      </c>
      <c r="E12" s="24" t="str">
        <f>[4]签字版本!E12</f>
        <v>水源</v>
      </c>
      <c r="F12" s="26">
        <f>[4]签字版本!F12</f>
        <v>4.23</v>
      </c>
      <c r="G12" s="26">
        <f t="shared" si="0"/>
        <v>4.23</v>
      </c>
      <c r="H12" s="26">
        <f t="shared" si="1"/>
        <v>126.9</v>
      </c>
      <c r="I12" s="26">
        <f>[4]签字版本!J12</f>
        <v>25.38</v>
      </c>
      <c r="J12" s="25" t="str">
        <f>SUBSTITUTE([4]签字版本!K12,MID([4]签字版本!K12,9,7),"*******")</f>
        <v>62218405*******7395</v>
      </c>
      <c r="K12" s="24" t="str">
        <f>[4]签字版本!L12</f>
        <v>连城县农村信用联社塘前信用社</v>
      </c>
    </row>
    <row r="13" spans="1:11">
      <c r="A13" s="24" t="str">
        <f>[4]签字版本!A13</f>
        <v>7</v>
      </c>
      <c r="B13" s="24" t="str">
        <f>[4]签字版本!B13</f>
        <v>张兰英</v>
      </c>
      <c r="C13" s="24" t="str">
        <f>SUBSTITUTE([4]签字版本!C13,MID([4]签字版本!C13,7,8),"********")</f>
        <v>352627********1127</v>
      </c>
      <c r="D13" s="25" t="str">
        <f>SUBSTITUTE([4]签字版本!D13,MID([4]签字版本!D13,4,4),"****")</f>
        <v>150****4217</v>
      </c>
      <c r="E13" s="24" t="str">
        <f>[4]签字版本!E13</f>
        <v>水源</v>
      </c>
      <c r="F13" s="26">
        <f>[4]签字版本!F13</f>
        <v>3.6</v>
      </c>
      <c r="G13" s="26">
        <f t="shared" si="0"/>
        <v>3.6</v>
      </c>
      <c r="H13" s="26">
        <f t="shared" si="1"/>
        <v>108</v>
      </c>
      <c r="I13" s="26">
        <f>[4]签字版本!J13</f>
        <v>21.6</v>
      </c>
      <c r="J13" s="25" t="str">
        <f>SUBSTITUTE([4]签字版本!K13,MID([4]签字版本!K13,9,7),"*******")</f>
        <v>62218405*******7429</v>
      </c>
      <c r="K13" s="24" t="str">
        <f>[4]签字版本!L13</f>
        <v>连城县农村信用联社塘前信用社</v>
      </c>
    </row>
    <row r="14" spans="1:11">
      <c r="A14" s="24" t="str">
        <f>[4]签字版本!A14</f>
        <v>8</v>
      </c>
      <c r="B14" s="24" t="str">
        <f>[4]签字版本!B14</f>
        <v>马森良</v>
      </c>
      <c r="C14" s="24" t="str">
        <f>SUBSTITUTE([4]签字版本!C14,MID([4]签字版本!C14,7,8),"********")</f>
        <v>352627********1110</v>
      </c>
      <c r="D14" s="25" t="str">
        <f>SUBSTITUTE([4]签字版本!D14,MID([4]签字版本!D14,4,4),"****")</f>
        <v>173****0637</v>
      </c>
      <c r="E14" s="24" t="str">
        <f>[4]签字版本!E14</f>
        <v>水源</v>
      </c>
      <c r="F14" s="26">
        <f>[4]签字版本!F14</f>
        <v>4.14</v>
      </c>
      <c r="G14" s="26">
        <f t="shared" si="0"/>
        <v>4.14</v>
      </c>
      <c r="H14" s="26">
        <f t="shared" si="1"/>
        <v>124.2</v>
      </c>
      <c r="I14" s="26">
        <f>[4]签字版本!J14</f>
        <v>24.84</v>
      </c>
      <c r="J14" s="25" t="str">
        <f>SUBSTITUTE([4]签字版本!K14,MID([4]签字版本!K14,9,7),"*******")</f>
        <v>62218405*******7643</v>
      </c>
      <c r="K14" s="24" t="str">
        <f>[4]签字版本!L14</f>
        <v>连城县农村信用联社塘前信用社</v>
      </c>
    </row>
    <row r="15" spans="1:11">
      <c r="A15" s="24" t="str">
        <f>[4]签字版本!A15</f>
        <v>9</v>
      </c>
      <c r="B15" s="24" t="str">
        <f>[4]签字版本!B15</f>
        <v>马自来</v>
      </c>
      <c r="C15" s="24" t="str">
        <f>SUBSTITUTE([4]签字版本!C15,MID([4]签字版本!C15,7,8),"********")</f>
        <v>352627********1111</v>
      </c>
      <c r="D15" s="25" t="str">
        <f>SUBSTITUTE([4]签字版本!D15,MID([4]签字版本!D15,4,4),"****")</f>
        <v>185****9549</v>
      </c>
      <c r="E15" s="24" t="str">
        <f>[4]签字版本!E15</f>
        <v>水源</v>
      </c>
      <c r="F15" s="26">
        <f>[4]签字版本!F15</f>
        <v>4.14</v>
      </c>
      <c r="G15" s="26">
        <f t="shared" si="0"/>
        <v>4.14</v>
      </c>
      <c r="H15" s="26">
        <f t="shared" si="1"/>
        <v>124.2</v>
      </c>
      <c r="I15" s="26">
        <f>[4]签字版本!J15</f>
        <v>24.84</v>
      </c>
      <c r="J15" s="25" t="str">
        <f>SUBSTITUTE([4]签字版本!K15,MID([4]签字版本!K15,9,7),"*******")</f>
        <v>62218405*******7528</v>
      </c>
      <c r="K15" s="24" t="str">
        <f>[4]签字版本!L15</f>
        <v>连城县农村信用联社塘前信用社</v>
      </c>
    </row>
    <row r="16" spans="1:11">
      <c r="A16" s="24" t="str">
        <f>[4]签字版本!A16</f>
        <v>10</v>
      </c>
      <c r="B16" s="24" t="str">
        <f>[4]签字版本!B16</f>
        <v>肖招莲</v>
      </c>
      <c r="C16" s="24" t="str">
        <f>SUBSTITUTE([4]签字版本!C16,MID([4]签字版本!C16,7,8),"********")</f>
        <v>352627********1124</v>
      </c>
      <c r="D16" s="25" t="str">
        <f>SUBSTITUTE([4]签字版本!D16,MID([4]签字版本!D16,4,4),"****")</f>
        <v>135****5043</v>
      </c>
      <c r="E16" s="24" t="str">
        <f>[4]签字版本!E16</f>
        <v>水源</v>
      </c>
      <c r="F16" s="26">
        <f>[4]签字版本!F16</f>
        <v>3.15</v>
      </c>
      <c r="G16" s="26">
        <f t="shared" si="0"/>
        <v>3.15</v>
      </c>
      <c r="H16" s="26">
        <f t="shared" si="1"/>
        <v>94.5</v>
      </c>
      <c r="I16" s="26">
        <f>[4]签字版本!J16</f>
        <v>18.9</v>
      </c>
      <c r="J16" s="25" t="str">
        <f>SUBSTITUTE([4]签字版本!K16,MID([4]签字版本!K16,9,7),"*******")</f>
        <v>62303615*******9635</v>
      </c>
      <c r="K16" s="24" t="str">
        <f>[4]签字版本!L16</f>
        <v>连城县农村信用联社塘前信用社</v>
      </c>
    </row>
    <row r="17" spans="1:11">
      <c r="A17" s="24" t="str">
        <f>[4]签字版本!A17</f>
        <v>11</v>
      </c>
      <c r="B17" s="24" t="str">
        <f>[4]签字版本!B17</f>
        <v>马春林</v>
      </c>
      <c r="C17" s="24" t="str">
        <f>SUBSTITUTE([4]签字版本!C17,MID([4]签字版本!C17,7,8),"********")</f>
        <v>352627********1112</v>
      </c>
      <c r="D17" s="25" t="str">
        <f>SUBSTITUTE([4]签字版本!D17,MID([4]签字版本!D17,4,4),"****")</f>
        <v>188****3981</v>
      </c>
      <c r="E17" s="24" t="str">
        <f>[4]签字版本!E17</f>
        <v>水源</v>
      </c>
      <c r="F17" s="26">
        <f>[4]签字版本!F17</f>
        <v>3.15</v>
      </c>
      <c r="G17" s="26">
        <f t="shared" si="0"/>
        <v>3.15</v>
      </c>
      <c r="H17" s="26">
        <f t="shared" si="1"/>
        <v>94.5</v>
      </c>
      <c r="I17" s="26">
        <f>[4]签字版本!J17</f>
        <v>18.9</v>
      </c>
      <c r="J17" s="25" t="str">
        <f>SUBSTITUTE([4]签字版本!K17,MID([4]签字版本!K17,9,7),"*******")</f>
        <v>62218405*******7403</v>
      </c>
      <c r="K17" s="24" t="str">
        <f>[4]签字版本!L17</f>
        <v>连城县农村信用联社塘前信用社</v>
      </c>
    </row>
    <row r="18" spans="1:11">
      <c r="A18" s="24" t="str">
        <f>[4]签字版本!A18</f>
        <v>12</v>
      </c>
      <c r="B18" s="24" t="str">
        <f>[4]签字版本!B18</f>
        <v>马仁良</v>
      </c>
      <c r="C18" s="24" t="str">
        <f>SUBSTITUTE([4]签字版本!C18,MID([4]签字版本!C18,7,8),"********")</f>
        <v>352627********1115</v>
      </c>
      <c r="D18" s="25" t="str">
        <f>SUBSTITUTE([4]签字版本!D18,MID([4]签字版本!D18,4,4),"****")</f>
        <v>187****2527</v>
      </c>
      <c r="E18" s="24" t="str">
        <f>[4]签字版本!E18</f>
        <v>水源</v>
      </c>
      <c r="F18" s="26">
        <f>[4]签字版本!F18</f>
        <v>4.14</v>
      </c>
      <c r="G18" s="26">
        <f t="shared" si="0"/>
        <v>4.14</v>
      </c>
      <c r="H18" s="26">
        <f t="shared" si="1"/>
        <v>124.2</v>
      </c>
      <c r="I18" s="26">
        <f>[4]签字版本!J18</f>
        <v>24.84</v>
      </c>
      <c r="J18" s="25" t="str">
        <f>SUBSTITUTE([4]签字版本!K18,MID([4]签字版本!K18,9,7),"*******")</f>
        <v>62218405*******7593</v>
      </c>
      <c r="K18" s="24" t="str">
        <f>[4]签字版本!L18</f>
        <v>连城县农村信用联社塘前信用社</v>
      </c>
    </row>
    <row r="19" spans="1:11">
      <c r="A19" s="24" t="str">
        <f>[4]签字版本!A19</f>
        <v>13</v>
      </c>
      <c r="B19" s="24" t="str">
        <f>[4]签字版本!B19</f>
        <v>马火德</v>
      </c>
      <c r="C19" s="24" t="str">
        <f>SUBSTITUTE([4]签字版本!C19,MID([4]签字版本!C19,7,8),"********")</f>
        <v>352627********1138</v>
      </c>
      <c r="D19" s="25" t="str">
        <f>SUBSTITUTE([4]签字版本!D19,MID([4]签字版本!D19,4,4),"****")</f>
        <v>183****3135</v>
      </c>
      <c r="E19" s="24" t="str">
        <f>[4]签字版本!E19</f>
        <v>水源</v>
      </c>
      <c r="F19" s="26">
        <f>[4]签字版本!F19</f>
        <v>8.1</v>
      </c>
      <c r="G19" s="26">
        <f t="shared" si="0"/>
        <v>8.1</v>
      </c>
      <c r="H19" s="26">
        <f t="shared" si="1"/>
        <v>243</v>
      </c>
      <c r="I19" s="26">
        <f>[4]签字版本!J19</f>
        <v>48.6</v>
      </c>
      <c r="J19" s="25" t="str">
        <f>SUBSTITUTE([4]签字版本!K19,MID([4]签字版本!K19,9,7),"*******")</f>
        <v>62218405*******7437</v>
      </c>
      <c r="K19" s="24" t="str">
        <f>[4]签字版本!L19</f>
        <v>连城县农村信用联社塘前信用社</v>
      </c>
    </row>
    <row r="20" spans="1:11">
      <c r="A20" s="24" t="str">
        <f>[4]签字版本!A20</f>
        <v>14</v>
      </c>
      <c r="B20" s="24" t="str">
        <f>[4]签字版本!B20</f>
        <v>马桂寿</v>
      </c>
      <c r="C20" s="24" t="str">
        <f>SUBSTITUTE([4]签字版本!C20,MID([4]签字版本!C20,7,8),"********")</f>
        <v>352627********1110</v>
      </c>
      <c r="D20" s="25" t="str">
        <f>SUBSTITUTE([4]签字版本!D20,MID([4]签字版本!D20,4,4),"****")</f>
        <v>138****0302</v>
      </c>
      <c r="E20" s="24" t="str">
        <f>[4]签字版本!E20</f>
        <v>水源</v>
      </c>
      <c r="F20" s="26">
        <f>[4]签字版本!F20</f>
        <v>15.39</v>
      </c>
      <c r="G20" s="26">
        <f t="shared" si="0"/>
        <v>15.39</v>
      </c>
      <c r="H20" s="26">
        <f t="shared" si="1"/>
        <v>461.7</v>
      </c>
      <c r="I20" s="26">
        <f>[4]签字版本!J20</f>
        <v>92.34</v>
      </c>
      <c r="J20" s="25" t="str">
        <f>SUBSTITUTE([4]签字版本!K20,MID([4]签字版本!K20,9,7),"*******")</f>
        <v>62218405*******7353</v>
      </c>
      <c r="K20" s="24" t="str">
        <f>[4]签字版本!L20</f>
        <v>连城县农村信用联社塘前信用社</v>
      </c>
    </row>
    <row r="21" spans="1:11">
      <c r="A21" s="24" t="str">
        <f>[4]签字版本!A21</f>
        <v>15</v>
      </c>
      <c r="B21" s="24" t="str">
        <f>[4]签字版本!B21</f>
        <v>马金海</v>
      </c>
      <c r="C21" s="24" t="str">
        <f>SUBSTITUTE([4]签字版本!C21,MID([4]签字版本!C21,7,8),"********")</f>
        <v>352627********1116</v>
      </c>
      <c r="D21" s="25" t="str">
        <f>SUBSTITUTE([4]签字版本!D21,MID([4]签字版本!D21,4,4),"****")</f>
        <v>188****3990</v>
      </c>
      <c r="E21" s="24" t="str">
        <f>[4]签字版本!E21</f>
        <v>水源</v>
      </c>
      <c r="F21" s="26">
        <f>[4]签字版本!F21</f>
        <v>5.76</v>
      </c>
      <c r="G21" s="26">
        <f t="shared" si="0"/>
        <v>5.76</v>
      </c>
      <c r="H21" s="26">
        <f t="shared" si="1"/>
        <v>172.8</v>
      </c>
      <c r="I21" s="26">
        <f>[4]签字版本!J21</f>
        <v>34.56</v>
      </c>
      <c r="J21" s="25" t="str">
        <f>SUBSTITUTE([4]签字版本!K21,MID([4]签字版本!K21,9,7),"*******")</f>
        <v>62218405*******7619</v>
      </c>
      <c r="K21" s="24" t="str">
        <f>[4]签字版本!L21</f>
        <v>连城县农村信用联社塘前信用社</v>
      </c>
    </row>
    <row r="22" spans="1:11">
      <c r="A22" s="24" t="str">
        <f>[4]签字版本!A22</f>
        <v>16</v>
      </c>
      <c r="B22" s="24" t="str">
        <f>[4]签字版本!B22</f>
        <v>马治发</v>
      </c>
      <c r="C22" s="24" t="str">
        <f>SUBSTITUTE([4]签字版本!C22,MID([4]签字版本!C22,7,8),"********")</f>
        <v>352627********1118</v>
      </c>
      <c r="D22" s="25" t="str">
        <f>SUBSTITUTE([4]签字版本!D22,MID([4]签字版本!D22,4,4),"****")</f>
        <v>188****3990</v>
      </c>
      <c r="E22" s="24" t="str">
        <f>[4]签字版本!E22</f>
        <v>水源</v>
      </c>
      <c r="F22" s="26">
        <f>[4]签字版本!F22</f>
        <v>3.15</v>
      </c>
      <c r="G22" s="26">
        <f t="shared" si="0"/>
        <v>3.15</v>
      </c>
      <c r="H22" s="26">
        <f t="shared" si="1"/>
        <v>94.5</v>
      </c>
      <c r="I22" s="26">
        <f>[4]签字版本!J22</f>
        <v>18.9</v>
      </c>
      <c r="J22" s="25" t="str">
        <f>SUBSTITUTE([4]签字版本!K22,MID([4]签字版本!K22,9,7),"*******")</f>
        <v>62218405*******6532</v>
      </c>
      <c r="K22" s="24" t="str">
        <f>[4]签字版本!L22</f>
        <v>连城县农村信用联社塘前信用社</v>
      </c>
    </row>
    <row r="23" spans="1:11">
      <c r="A23" s="24" t="str">
        <f>[4]签字版本!A23</f>
        <v>17</v>
      </c>
      <c r="B23" s="24" t="str">
        <f>[4]签字版本!B23</f>
        <v>马木旺</v>
      </c>
      <c r="C23" s="24" t="str">
        <f>SUBSTITUTE([4]签字版本!C23,MID([4]签字版本!C23,7,8),"********")</f>
        <v>352627********1130</v>
      </c>
      <c r="D23" s="25" t="str">
        <f>SUBSTITUTE([4]签字版本!D23,MID([4]签字版本!D23,4,4),"****")</f>
        <v>187****7829</v>
      </c>
      <c r="E23" s="24" t="str">
        <f>[4]签字版本!E23</f>
        <v>水源</v>
      </c>
      <c r="F23" s="26">
        <f>[4]签字版本!F23</f>
        <v>3.51</v>
      </c>
      <c r="G23" s="26">
        <f t="shared" si="0"/>
        <v>3.51</v>
      </c>
      <c r="H23" s="26">
        <f t="shared" si="1"/>
        <v>105.3</v>
      </c>
      <c r="I23" s="26">
        <f>[4]签字版本!J23</f>
        <v>21.06</v>
      </c>
      <c r="J23" s="25" t="str">
        <f>SUBSTITUTE([4]签字版本!K23,MID([4]签字版本!K23,9,7),"*******")</f>
        <v>90908240*******0028590</v>
      </c>
      <c r="K23" s="24" t="str">
        <f>[4]签字版本!L23</f>
        <v>连城县农村信用联社塘前信用社</v>
      </c>
    </row>
    <row r="24" spans="1:11">
      <c r="A24" s="24" t="str">
        <f>[4]签字版本!A24</f>
        <v>18</v>
      </c>
      <c r="B24" s="24" t="str">
        <f>[4]签字版本!B24</f>
        <v>马积德</v>
      </c>
      <c r="C24" s="24" t="str">
        <f>SUBSTITUTE([4]签字版本!C24,MID([4]签字版本!C24,7,8),"********")</f>
        <v>352627********1117</v>
      </c>
      <c r="D24" s="25" t="str">
        <f>SUBSTITUTE([4]签字版本!D24,MID([4]签字版本!D24,4,4),"****")</f>
        <v>139****7348</v>
      </c>
      <c r="E24" s="24" t="str">
        <f>[4]签字版本!E24</f>
        <v>水源</v>
      </c>
      <c r="F24" s="26">
        <f>[4]签字版本!F24</f>
        <v>11.43</v>
      </c>
      <c r="G24" s="26">
        <f t="shared" si="0"/>
        <v>11.43</v>
      </c>
      <c r="H24" s="26">
        <f t="shared" si="1"/>
        <v>342.9</v>
      </c>
      <c r="I24" s="26">
        <f>[4]签字版本!J24</f>
        <v>68.58</v>
      </c>
      <c r="J24" s="25" t="str">
        <f>SUBSTITUTE([4]签字版本!K24,MID([4]签字版本!K24,9,7),"*******")</f>
        <v>62218405*******7569</v>
      </c>
      <c r="K24" s="24" t="str">
        <f>[4]签字版本!L24</f>
        <v>连城县农村信用联社塘前信用社</v>
      </c>
    </row>
    <row r="25" spans="1:11">
      <c r="A25" s="24" t="str">
        <f>[4]签字版本!A25</f>
        <v>19</v>
      </c>
      <c r="B25" s="24" t="str">
        <f>[4]签字版本!B25</f>
        <v>马天旺</v>
      </c>
      <c r="C25" s="24" t="str">
        <f>SUBSTITUTE([4]签字版本!C25,MID([4]签字版本!C25,7,8),"********")</f>
        <v>352627********1113</v>
      </c>
      <c r="D25" s="25" t="str">
        <f>SUBSTITUTE([4]签字版本!D25,MID([4]签字版本!D25,4,4),"****")</f>
        <v>135****3579</v>
      </c>
      <c r="E25" s="24" t="str">
        <f>[4]签字版本!E25</f>
        <v>水源</v>
      </c>
      <c r="F25" s="26">
        <f>[4]签字版本!F25</f>
        <v>13.32</v>
      </c>
      <c r="G25" s="26">
        <f t="shared" si="0"/>
        <v>13.32</v>
      </c>
      <c r="H25" s="26">
        <f t="shared" si="1"/>
        <v>399.6</v>
      </c>
      <c r="I25" s="26">
        <f>[4]签字版本!J25</f>
        <v>79.92</v>
      </c>
      <c r="J25" s="25" t="str">
        <f>SUBSTITUTE([4]签字版本!K25,MID([4]签字版本!K25,9,7),"*******")</f>
        <v>62218405*******7494</v>
      </c>
      <c r="K25" s="24" t="str">
        <f>[4]签字版本!L25</f>
        <v>连城县农村信用联社塘前信用社</v>
      </c>
    </row>
    <row r="26" spans="1:11">
      <c r="A26" s="24" t="str">
        <f>[4]签字版本!A26</f>
        <v>20</v>
      </c>
      <c r="B26" s="24" t="str">
        <f>[4]签字版本!B26</f>
        <v>马远辉</v>
      </c>
      <c r="C26" s="24" t="str">
        <f>SUBSTITUTE([4]签字版本!C26,MID([4]签字版本!C26,7,8),"********")</f>
        <v>352627********1110</v>
      </c>
      <c r="D26" s="25" t="str">
        <f>SUBSTITUTE([4]签字版本!D26,MID([4]签字版本!D26,4,4),"****")</f>
        <v>159****5591</v>
      </c>
      <c r="E26" s="24" t="str">
        <f>[4]签字版本!E26</f>
        <v>水源</v>
      </c>
      <c r="F26" s="26">
        <f>[4]签字版本!F26</f>
        <v>7.11</v>
      </c>
      <c r="G26" s="26">
        <f t="shared" si="0"/>
        <v>7.11</v>
      </c>
      <c r="H26" s="26">
        <f t="shared" si="1"/>
        <v>213.3</v>
      </c>
      <c r="I26" s="26">
        <f>[4]签字版本!J26</f>
        <v>42.66</v>
      </c>
      <c r="J26" s="25" t="str">
        <f>SUBSTITUTE([4]签字版本!K26,MID([4]签字版本!K26,9,7),"*******")</f>
        <v>62218405*******8088</v>
      </c>
      <c r="K26" s="24" t="str">
        <f>[4]签字版本!L26</f>
        <v>连城县农村信用联社塘前信用社</v>
      </c>
    </row>
    <row r="27" spans="1:11">
      <c r="A27" s="24" t="str">
        <f>[4]签字版本!A27</f>
        <v>21</v>
      </c>
      <c r="B27" s="24" t="str">
        <f>[4]签字版本!B27</f>
        <v>马招台</v>
      </c>
      <c r="C27" s="24" t="str">
        <f>SUBSTITUTE([4]签字版本!C27,MID([4]签字版本!C27,7,8),"********")</f>
        <v>352627********1147</v>
      </c>
      <c r="D27" s="25" t="str">
        <f>SUBSTITUTE([4]签字版本!D27,MID([4]签字版本!D27,4,4),"****")</f>
        <v>135****3135</v>
      </c>
      <c r="E27" s="24" t="str">
        <f>[4]签字版本!E27</f>
        <v>水源</v>
      </c>
      <c r="F27" s="26">
        <f>[4]签字版本!F27</f>
        <v>5.85</v>
      </c>
      <c r="G27" s="26">
        <f t="shared" si="0"/>
        <v>5.85</v>
      </c>
      <c r="H27" s="26">
        <f t="shared" si="1"/>
        <v>175.5</v>
      </c>
      <c r="I27" s="26">
        <f>[4]签字版本!J27</f>
        <v>35.1</v>
      </c>
      <c r="J27" s="25" t="str">
        <f>SUBSTITUTE([4]签字版本!K27,MID([4]签字版本!K27,9,7),"*******")</f>
        <v>62218405*******8407</v>
      </c>
      <c r="K27" s="24" t="str">
        <f>[4]签字版本!L27</f>
        <v>连城县农村信用联社塘前信用社</v>
      </c>
    </row>
    <row r="28" spans="1:11">
      <c r="A28" s="24" t="str">
        <f>[4]签字版本!A28</f>
        <v>22</v>
      </c>
      <c r="B28" s="24" t="str">
        <f>[4]签字版本!B28</f>
        <v>马柏旺</v>
      </c>
      <c r="C28" s="24" t="str">
        <f>SUBSTITUTE([4]签字版本!C28,MID([4]签字版本!C28,7,8),"********")</f>
        <v>352627********1130</v>
      </c>
      <c r="D28" s="25" t="str">
        <f>SUBSTITUTE([4]签字版本!D28,MID([4]签字版本!D28,4,4),"****")</f>
        <v>158****8260</v>
      </c>
      <c r="E28" s="24" t="str">
        <f>[4]签字版本!E28</f>
        <v>水源</v>
      </c>
      <c r="F28" s="26">
        <f>[4]签字版本!F28</f>
        <v>3.15</v>
      </c>
      <c r="G28" s="26">
        <f t="shared" si="0"/>
        <v>3.15</v>
      </c>
      <c r="H28" s="26">
        <f t="shared" si="1"/>
        <v>94.5</v>
      </c>
      <c r="I28" s="26">
        <f>[4]签字版本!J28</f>
        <v>18.9</v>
      </c>
      <c r="J28" s="25" t="str">
        <f>SUBSTITUTE([4]签字版本!K28,MID([4]签字版本!K28,9,7),"*******")</f>
        <v>90908240*******0028616</v>
      </c>
      <c r="K28" s="24" t="str">
        <f>[4]签字版本!L28</f>
        <v>连城县农村信用联社塘前信用社</v>
      </c>
    </row>
    <row r="29" spans="1:11">
      <c r="A29" s="24" t="str">
        <f>[4]签字版本!A29</f>
        <v>23</v>
      </c>
      <c r="B29" s="24" t="str">
        <f>[4]签字版本!B29</f>
        <v>马远亨</v>
      </c>
      <c r="C29" s="24" t="str">
        <f>SUBSTITUTE([4]签字版本!C29,MID([4]签字版本!C29,7,8),"********")</f>
        <v>352627********1113</v>
      </c>
      <c r="D29" s="25" t="str">
        <f>SUBSTITUTE([4]签字版本!D29,MID([4]签字版本!D29,4,4),"****")</f>
        <v>188****2472</v>
      </c>
      <c r="E29" s="24" t="str">
        <f>[4]签字版本!E29</f>
        <v>水源</v>
      </c>
      <c r="F29" s="26">
        <f>[4]签字版本!F29</f>
        <v>4.32</v>
      </c>
      <c r="G29" s="26">
        <f t="shared" si="0"/>
        <v>4.32</v>
      </c>
      <c r="H29" s="26">
        <f t="shared" si="1"/>
        <v>129.6</v>
      </c>
      <c r="I29" s="26">
        <f>[4]签字版本!J29</f>
        <v>25.92</v>
      </c>
      <c r="J29" s="25" t="str">
        <f>SUBSTITUTE([4]签字版本!K29,MID([4]签字版本!K29,9,7),"*******")</f>
        <v>62218405*******7999</v>
      </c>
      <c r="K29" s="24" t="str">
        <f>[4]签字版本!L29</f>
        <v>连城县农村信用联社塘前信用社</v>
      </c>
    </row>
    <row r="30" spans="1:11">
      <c r="A30" s="24" t="str">
        <f>[4]签字版本!A30</f>
        <v>24</v>
      </c>
      <c r="B30" s="24" t="str">
        <f>[4]签字版本!B30</f>
        <v>马柏善</v>
      </c>
      <c r="C30" s="24" t="str">
        <f>SUBSTITUTE([4]签字版本!C30,MID([4]签字版本!C30,7,8),"********")</f>
        <v>352627********1111</v>
      </c>
      <c r="D30" s="25" t="str">
        <f>SUBSTITUTE([4]签字版本!D30,MID([4]签字版本!D30,4,4),"****")</f>
        <v>153****1078</v>
      </c>
      <c r="E30" s="24" t="str">
        <f>[4]签字版本!E30</f>
        <v>水源</v>
      </c>
      <c r="F30" s="26">
        <f>[4]签字版本!F30</f>
        <v>3.42</v>
      </c>
      <c r="G30" s="26">
        <f t="shared" si="0"/>
        <v>3.42</v>
      </c>
      <c r="H30" s="26">
        <f t="shared" si="1"/>
        <v>102.6</v>
      </c>
      <c r="I30" s="26">
        <f>[4]签字版本!J30</f>
        <v>20.52</v>
      </c>
      <c r="J30" s="25" t="str">
        <f>SUBSTITUTE([4]签字版本!K30,MID([4]签字版本!K30,9,7),"*******")</f>
        <v>62218405*******8294</v>
      </c>
      <c r="K30" s="24" t="str">
        <f>[4]签字版本!L30</f>
        <v>连城县农村信用联社塘前信用社</v>
      </c>
    </row>
    <row r="31" spans="1:11">
      <c r="A31" s="24" t="str">
        <f>[4]签字版本!A31</f>
        <v>25</v>
      </c>
      <c r="B31" s="24" t="str">
        <f>[4]签字版本!B31</f>
        <v>马柏亮</v>
      </c>
      <c r="C31" s="24" t="str">
        <f>SUBSTITUTE([4]签字版本!C31,MID([4]签字版本!C31,7,8),"********")</f>
        <v>352627********1114</v>
      </c>
      <c r="D31" s="25" t="str">
        <f>SUBSTITUTE([4]签字版本!D31,MID([4]签字版本!D31,4,4),"****")</f>
        <v>158****2834</v>
      </c>
      <c r="E31" s="24" t="str">
        <f>[4]签字版本!E31</f>
        <v>水源</v>
      </c>
      <c r="F31" s="26">
        <f>[4]签字版本!F31</f>
        <v>4.23</v>
      </c>
      <c r="G31" s="26">
        <f t="shared" si="0"/>
        <v>4.23</v>
      </c>
      <c r="H31" s="26">
        <f t="shared" si="1"/>
        <v>126.9</v>
      </c>
      <c r="I31" s="26">
        <f>[4]签字版本!J31</f>
        <v>25.38</v>
      </c>
      <c r="J31" s="25" t="str">
        <f>SUBSTITUTE([4]签字版本!K31,MID([4]签字版本!K31,9,7),"*******")</f>
        <v>62218405*******8237</v>
      </c>
      <c r="K31" s="24" t="str">
        <f>[4]签字版本!L31</f>
        <v>连城县农村信用联社塘前信用社</v>
      </c>
    </row>
    <row r="32" spans="1:11">
      <c r="A32" s="24" t="str">
        <f>[4]签字版本!A32</f>
        <v>26</v>
      </c>
      <c r="B32" s="24" t="str">
        <f>[4]签字版本!B32</f>
        <v>马杨林</v>
      </c>
      <c r="C32" s="24" t="str">
        <f>SUBSTITUTE([4]签字版本!C32,MID([4]签字版本!C32,7,8),"********")</f>
        <v>352627********1131</v>
      </c>
      <c r="D32" s="25" t="str">
        <f>SUBSTITUTE([4]签字版本!D32,MID([4]签字版本!D32,4,4),"****")</f>
        <v>059****3956</v>
      </c>
      <c r="E32" s="24" t="str">
        <f>[4]签字版本!E32</f>
        <v>水源</v>
      </c>
      <c r="F32" s="26">
        <f>[4]签字版本!F32</f>
        <v>6.39</v>
      </c>
      <c r="G32" s="26">
        <f t="shared" si="0"/>
        <v>6.39</v>
      </c>
      <c r="H32" s="26">
        <f t="shared" si="1"/>
        <v>191.7</v>
      </c>
      <c r="I32" s="26">
        <f>[4]签字版本!J32</f>
        <v>38.34</v>
      </c>
      <c r="J32" s="25" t="str">
        <f>SUBSTITUTE([4]签字版本!K32,MID([4]签字版本!K32,9,7),"*******")</f>
        <v>62218405*******8021</v>
      </c>
      <c r="K32" s="24" t="str">
        <f>[4]签字版本!L32</f>
        <v>连城县农村信用联社塘前信用社</v>
      </c>
    </row>
    <row r="33" spans="1:11">
      <c r="A33" s="24" t="str">
        <f>[4]签字版本!A33</f>
        <v>27</v>
      </c>
      <c r="B33" s="24" t="str">
        <f>[4]签字版本!B33</f>
        <v>马仁兴</v>
      </c>
      <c r="C33" s="24" t="str">
        <f>SUBSTITUTE([4]签字版本!C33,MID([4]签字版本!C33,7,8),"********")</f>
        <v>352627********1114</v>
      </c>
      <c r="D33" s="25" t="str">
        <f>SUBSTITUTE([4]签字版本!D33,MID([4]签字版本!D33,4,4),"****")</f>
        <v>189****1997</v>
      </c>
      <c r="E33" s="24" t="str">
        <f>[4]签字版本!E33</f>
        <v>水源</v>
      </c>
      <c r="F33" s="26">
        <f>[4]签字版本!F33</f>
        <v>3.15</v>
      </c>
      <c r="G33" s="26">
        <f t="shared" si="0"/>
        <v>3.15</v>
      </c>
      <c r="H33" s="26">
        <f t="shared" si="1"/>
        <v>94.5</v>
      </c>
      <c r="I33" s="26">
        <f>[4]签字版本!J33</f>
        <v>18.9</v>
      </c>
      <c r="J33" s="25" t="str">
        <f>SUBSTITUTE([4]签字版本!K33,MID([4]签字版本!K33,9,7),"*******")</f>
        <v>62218405*******8310</v>
      </c>
      <c r="K33" s="24" t="str">
        <f>[4]签字版本!L33</f>
        <v>连城县农村信用联社塘前信用社</v>
      </c>
    </row>
    <row r="34" spans="1:11">
      <c r="A34" s="24" t="str">
        <f>[4]签字版本!A34</f>
        <v>28</v>
      </c>
      <c r="B34" s="24" t="str">
        <f>[4]签字版本!B34</f>
        <v>马金品</v>
      </c>
      <c r="C34" s="24" t="str">
        <f>SUBSTITUTE([4]签字版本!C34,MID([4]签字版本!C34,7,8),"********")</f>
        <v>352627********1118</v>
      </c>
      <c r="D34" s="25" t="str">
        <f>SUBSTITUTE([4]签字版本!D34,MID([4]签字版本!D34,4,4),"****")</f>
        <v>151****1295</v>
      </c>
      <c r="E34" s="24" t="str">
        <f>[4]签字版本!E34</f>
        <v>水源</v>
      </c>
      <c r="F34" s="26">
        <f>[4]签字版本!F34</f>
        <v>5.85</v>
      </c>
      <c r="G34" s="26">
        <f t="shared" si="0"/>
        <v>5.85</v>
      </c>
      <c r="H34" s="26">
        <f t="shared" si="1"/>
        <v>175.5</v>
      </c>
      <c r="I34" s="26">
        <f>[4]签字版本!J34</f>
        <v>35.1</v>
      </c>
      <c r="J34" s="25" t="str">
        <f>SUBSTITUTE([4]签字版本!K34,MID([4]签字版本!K34,9,7),"*******")</f>
        <v>62218405*******8179</v>
      </c>
      <c r="K34" s="24" t="str">
        <f>[4]签字版本!L34</f>
        <v>连城县农村信用联社塘前信用社</v>
      </c>
    </row>
    <row r="35" spans="1:11">
      <c r="A35" s="24" t="str">
        <f>[4]签字版本!A35</f>
        <v>29</v>
      </c>
      <c r="B35" s="24" t="str">
        <f>[4]签字版本!B35</f>
        <v>马元菊</v>
      </c>
      <c r="C35" s="24" t="str">
        <f>SUBSTITUTE([4]签字版本!C35,MID([4]签字版本!C35,7,8),"********")</f>
        <v>352627********1144</v>
      </c>
      <c r="D35" s="25" t="str">
        <f>SUBSTITUTE([4]签字版本!D35,MID([4]签字版本!D35,4,4),"****")</f>
        <v>137****3465</v>
      </c>
      <c r="E35" s="24" t="str">
        <f>[4]签字版本!E35</f>
        <v>水源</v>
      </c>
      <c r="F35" s="26">
        <f>[4]签字版本!F35</f>
        <v>4.86</v>
      </c>
      <c r="G35" s="26">
        <f t="shared" si="0"/>
        <v>4.86</v>
      </c>
      <c r="H35" s="26">
        <f t="shared" si="1"/>
        <v>145.8</v>
      </c>
      <c r="I35" s="26">
        <f>[4]签字版本!J35</f>
        <v>29.16</v>
      </c>
      <c r="J35" s="25" t="str">
        <f>SUBSTITUTE([4]签字版本!K35,MID([4]签字版本!K35,9,7),"*******")</f>
        <v>62218405*******8070</v>
      </c>
      <c r="K35" s="24" t="str">
        <f>[4]签字版本!L35</f>
        <v>连城县农村信用联社塘前信用社</v>
      </c>
    </row>
    <row r="36" spans="1:11">
      <c r="A36" s="24" t="str">
        <f>[4]签字版本!A36</f>
        <v>30</v>
      </c>
      <c r="B36" s="24" t="str">
        <f>[4]签字版本!B36</f>
        <v>马钟财</v>
      </c>
      <c r="C36" s="24" t="str">
        <f>SUBSTITUTE([4]签字版本!C36,MID([4]签字版本!C36,7,8),"********")</f>
        <v>352627********1110</v>
      </c>
      <c r="D36" s="25" t="str">
        <f>SUBSTITUTE([4]签字版本!D36,MID([4]签字版本!D36,4,4),"****")</f>
        <v>150****2894</v>
      </c>
      <c r="E36" s="24" t="str">
        <f>[4]签字版本!E36</f>
        <v>水源</v>
      </c>
      <c r="F36" s="26">
        <f>[4]签字版本!F36</f>
        <v>2.61</v>
      </c>
      <c r="G36" s="26">
        <f t="shared" si="0"/>
        <v>2.61</v>
      </c>
      <c r="H36" s="26">
        <f t="shared" si="1"/>
        <v>78.3</v>
      </c>
      <c r="I36" s="26">
        <f>[4]签字版本!J36</f>
        <v>15.66</v>
      </c>
      <c r="J36" s="25" t="str">
        <f>SUBSTITUTE([4]签字版本!K36,MID([4]签字版本!K36,9,7),"*******")</f>
        <v>62218405*******8724</v>
      </c>
      <c r="K36" s="24" t="str">
        <f>[4]签字版本!L36</f>
        <v>连城县农村信用联社塘前信用社</v>
      </c>
    </row>
    <row r="37" spans="1:11">
      <c r="A37" s="24" t="str">
        <f>[4]签字版本!A37</f>
        <v>31</v>
      </c>
      <c r="B37" s="24" t="str">
        <f>[4]签字版本!B37</f>
        <v>马运财</v>
      </c>
      <c r="C37" s="24" t="str">
        <f>SUBSTITUTE([4]签字版本!C37,MID([4]签字版本!C37,7,8),"********")</f>
        <v>352627********1117</v>
      </c>
      <c r="D37" s="25" t="str">
        <f>SUBSTITUTE([4]签字版本!D37,MID([4]签字版本!D37,4,4),"****")</f>
        <v>135****5755</v>
      </c>
      <c r="E37" s="24" t="str">
        <f>[4]签字版本!E37</f>
        <v>水源</v>
      </c>
      <c r="F37" s="26">
        <f>[4]签字版本!F37</f>
        <v>2.88</v>
      </c>
      <c r="G37" s="26">
        <f t="shared" si="0"/>
        <v>2.88</v>
      </c>
      <c r="H37" s="26">
        <f t="shared" si="1"/>
        <v>86.4</v>
      </c>
      <c r="I37" s="26">
        <f>[4]签字版本!J37</f>
        <v>17.28</v>
      </c>
      <c r="J37" s="25" t="str">
        <f>SUBSTITUTE([4]签字版本!K37,MID([4]签字版本!K37,9,7),"*******")</f>
        <v>90908240*******0025021</v>
      </c>
      <c r="K37" s="24" t="str">
        <f>[4]签字版本!L37</f>
        <v>连城县农村信用联社塘前信用社</v>
      </c>
    </row>
    <row r="38" spans="1:11">
      <c r="A38" s="24" t="str">
        <f>[4]签字版本!A38</f>
        <v>32</v>
      </c>
      <c r="B38" s="24" t="str">
        <f>[4]签字版本!B38</f>
        <v>马潘</v>
      </c>
      <c r="C38" s="24" t="str">
        <f>SUBSTITUTE([4]签字版本!C38,MID([4]签字版本!C38,7,8),"********")</f>
        <v>352627********1116</v>
      </c>
      <c r="D38" s="25" t="str">
        <f>SUBSTITUTE([4]签字版本!D38,MID([4]签字版本!D38,4,4),"****")</f>
        <v>135****3753</v>
      </c>
      <c r="E38" s="24" t="str">
        <f>[4]签字版本!E38</f>
        <v>水源</v>
      </c>
      <c r="F38" s="26">
        <f>[4]签字版本!F38</f>
        <v>5.04</v>
      </c>
      <c r="G38" s="26">
        <f t="shared" si="0"/>
        <v>5.04</v>
      </c>
      <c r="H38" s="26">
        <f t="shared" si="1"/>
        <v>151.2</v>
      </c>
      <c r="I38" s="26">
        <f>[4]签字版本!J38</f>
        <v>30.24</v>
      </c>
      <c r="J38" s="25" t="str">
        <f>SUBSTITUTE([4]签字版本!K38,MID([4]签字版本!K38,9,7),"*******")</f>
        <v>62218405*******8393</v>
      </c>
      <c r="K38" s="24" t="str">
        <f>[4]签字版本!L38</f>
        <v>连城县农村信用联社塘前信用社</v>
      </c>
    </row>
    <row r="39" spans="1:11">
      <c r="A39" s="24" t="str">
        <f>[4]签字版本!A39</f>
        <v>33</v>
      </c>
      <c r="B39" s="24" t="str">
        <f>[4]签字版本!B39</f>
        <v>叶春富</v>
      </c>
      <c r="C39" s="24" t="str">
        <f>SUBSTITUTE([4]签字版本!C39,MID([4]签字版本!C39,7,8),"********")</f>
        <v>352627********1129</v>
      </c>
      <c r="D39" s="25" t="str">
        <f>SUBSTITUTE([4]签字版本!D39,MID([4]签字版本!D39,4,4),"****")</f>
        <v>189****6290</v>
      </c>
      <c r="E39" s="24" t="str">
        <f>[4]签字版本!E39</f>
        <v>水源</v>
      </c>
      <c r="F39" s="26">
        <f>[4]签字版本!F39</f>
        <v>3.78</v>
      </c>
      <c r="G39" s="26">
        <f t="shared" si="0"/>
        <v>3.78</v>
      </c>
      <c r="H39" s="26">
        <f t="shared" si="1"/>
        <v>113.4</v>
      </c>
      <c r="I39" s="26">
        <f>[4]签字版本!J39</f>
        <v>22.68</v>
      </c>
      <c r="J39" s="25" t="str">
        <f>SUBSTITUTE([4]签字版本!K39,MID([4]签字版本!K39,9,7),"*******")</f>
        <v>62218405*******8195</v>
      </c>
      <c r="K39" s="24" t="str">
        <f>[4]签字版本!L39</f>
        <v>连城县农村信用联社塘前信用社</v>
      </c>
    </row>
    <row r="40" spans="1:11">
      <c r="A40" s="24" t="str">
        <f>[4]签字版本!A40</f>
        <v>34</v>
      </c>
      <c r="B40" s="24" t="str">
        <f>[4]签字版本!B40</f>
        <v>邓秀招</v>
      </c>
      <c r="C40" s="24" t="str">
        <f>SUBSTITUTE([4]签字版本!C40,MID([4]签字版本!C40,7,8),"********")</f>
        <v>352627********1122</v>
      </c>
      <c r="D40" s="25" t="str">
        <f>SUBSTITUTE([4]签字版本!D40,MID([4]签字版本!D40,4,4),"****")</f>
        <v>189****6232</v>
      </c>
      <c r="E40" s="24" t="str">
        <f>[4]签字版本!E40</f>
        <v>水源</v>
      </c>
      <c r="F40" s="26">
        <f>[4]签字版本!F40</f>
        <v>5.58</v>
      </c>
      <c r="G40" s="26">
        <f t="shared" si="0"/>
        <v>5.58</v>
      </c>
      <c r="H40" s="26">
        <f t="shared" si="1"/>
        <v>167.4</v>
      </c>
      <c r="I40" s="26">
        <f>[4]签字版本!J40</f>
        <v>33.48</v>
      </c>
      <c r="J40" s="25" t="str">
        <f>SUBSTITUTE([4]签字版本!K40,MID([4]签字版本!K40,9,7),"*******")</f>
        <v>62218405*******8252</v>
      </c>
      <c r="K40" s="24" t="str">
        <f>[4]签字版本!L40</f>
        <v>连城县农村信用联社塘前信用社</v>
      </c>
    </row>
    <row r="41" spans="1:11">
      <c r="A41" s="24" t="str">
        <f>[4]签字版本!A41</f>
        <v>35</v>
      </c>
      <c r="B41" s="24" t="str">
        <f>[4]签字版本!B41</f>
        <v>林招菊</v>
      </c>
      <c r="C41" s="24" t="str">
        <f>SUBSTITUTE([4]签字版本!C41,MID([4]签字版本!C41,7,8),"********")</f>
        <v>352627********1142</v>
      </c>
      <c r="D41" s="25" t="str">
        <f>SUBSTITUTE([4]签字版本!D41,MID([4]签字版本!D41,4,4),"****")</f>
        <v>159****2509</v>
      </c>
      <c r="E41" s="24" t="str">
        <f>[4]签字版本!E41</f>
        <v>水源</v>
      </c>
      <c r="F41" s="26">
        <f>[4]签字版本!F41</f>
        <v>3.15</v>
      </c>
      <c r="G41" s="26">
        <f t="shared" si="0"/>
        <v>3.15</v>
      </c>
      <c r="H41" s="26">
        <f t="shared" si="1"/>
        <v>94.5</v>
      </c>
      <c r="I41" s="26">
        <f>[4]签字版本!J41</f>
        <v>18.9</v>
      </c>
      <c r="J41" s="25" t="str">
        <f>SUBSTITUTE([4]签字版本!K41,MID([4]签字版本!K41,9,7),"*******")</f>
        <v>62218405*******8146</v>
      </c>
      <c r="K41" s="24" t="str">
        <f>[4]签字版本!L41</f>
        <v>连城县农村信用联社塘前信用社</v>
      </c>
    </row>
    <row r="42" spans="1:11">
      <c r="A42" s="24" t="str">
        <f>[4]签字版本!A42</f>
        <v>36</v>
      </c>
      <c r="B42" s="24" t="str">
        <f>[4]签字版本!B42</f>
        <v>马富生</v>
      </c>
      <c r="C42" s="24" t="str">
        <f>SUBSTITUTE([4]签字版本!C42,MID([4]签字版本!C42,7,8),"********")</f>
        <v>352627********1111</v>
      </c>
      <c r="D42" s="25" t="str">
        <f>SUBSTITUTE([4]签字版本!D42,MID([4]签字版本!D42,4,4),"****")</f>
        <v>138****3936</v>
      </c>
      <c r="E42" s="24" t="str">
        <f>[4]签字版本!E42</f>
        <v>水源</v>
      </c>
      <c r="F42" s="26">
        <f>[4]签字版本!F42</f>
        <v>7.74</v>
      </c>
      <c r="G42" s="26">
        <f t="shared" si="0"/>
        <v>7.74</v>
      </c>
      <c r="H42" s="26">
        <f t="shared" si="1"/>
        <v>232.2</v>
      </c>
      <c r="I42" s="26">
        <f>[4]签字版本!J42</f>
        <v>46.44</v>
      </c>
      <c r="J42" s="25" t="str">
        <f>SUBSTITUTE([4]签字版本!K42,MID([4]签字版本!K42,9,7),"*******")</f>
        <v>62218405*******8187</v>
      </c>
      <c r="K42" s="24" t="str">
        <f>[4]签字版本!L42</f>
        <v>连城县农村信用联社塘前信用社</v>
      </c>
    </row>
    <row r="43" spans="1:11">
      <c r="A43" s="24" t="str">
        <f>[4]签字版本!A43</f>
        <v>37</v>
      </c>
      <c r="B43" s="24" t="str">
        <f>[4]签字版本!B43</f>
        <v>马杨德</v>
      </c>
      <c r="C43" s="24" t="str">
        <f>SUBSTITUTE([4]签字版本!C43,MID([4]签字版本!C43,7,8),"********")</f>
        <v>352627********1113</v>
      </c>
      <c r="D43" s="25" t="str">
        <f>SUBSTITUTE([4]签字版本!D43,MID([4]签字版本!D43,4,4),"****")</f>
        <v>159****3015</v>
      </c>
      <c r="E43" s="24" t="str">
        <f>[4]签字版本!E43</f>
        <v>水源</v>
      </c>
      <c r="F43" s="26">
        <f>[4]签字版本!F43</f>
        <v>6.03</v>
      </c>
      <c r="G43" s="26">
        <f t="shared" si="0"/>
        <v>6.03</v>
      </c>
      <c r="H43" s="26">
        <f t="shared" si="1"/>
        <v>180.9</v>
      </c>
      <c r="I43" s="26">
        <f>[4]签字版本!J43</f>
        <v>36.18</v>
      </c>
      <c r="J43" s="25" t="str">
        <f>SUBSTITUTE([4]签字版本!K43,MID([4]签字版本!K43,9,7),"*******")</f>
        <v>62218405*******6573</v>
      </c>
      <c r="K43" s="24" t="str">
        <f>[4]签字版本!L43</f>
        <v>连城县农村信用联社塘前信用社</v>
      </c>
    </row>
    <row r="44" spans="1:11">
      <c r="A44" s="24" t="str">
        <f>[4]签字版本!A44</f>
        <v>38</v>
      </c>
      <c r="B44" s="24" t="str">
        <f>[4]签字版本!B44</f>
        <v>马发跃</v>
      </c>
      <c r="C44" s="24" t="str">
        <f>SUBSTITUTE([4]签字版本!C44,MID([4]签字版本!C44,7,8),"********")</f>
        <v>352627********1118</v>
      </c>
      <c r="D44" s="25" t="str">
        <f>SUBSTITUTE([4]签字版本!D44,MID([4]签字版本!D44,4,4),"****")</f>
        <v>158****2019</v>
      </c>
      <c r="E44" s="24" t="str">
        <f>[4]签字版本!E44</f>
        <v>水源</v>
      </c>
      <c r="F44" s="26">
        <f>[4]签字版本!F44</f>
        <v>4.86</v>
      </c>
      <c r="G44" s="26">
        <f t="shared" si="0"/>
        <v>4.86</v>
      </c>
      <c r="H44" s="26">
        <f t="shared" si="1"/>
        <v>145.8</v>
      </c>
      <c r="I44" s="26">
        <f>[4]签字版本!J44</f>
        <v>29.16</v>
      </c>
      <c r="J44" s="25" t="str">
        <f>SUBSTITUTE([4]签字版本!K44,MID([4]签字版本!K44,9,7),"*******")</f>
        <v>62218405*******8229</v>
      </c>
      <c r="K44" s="24" t="str">
        <f>[4]签字版本!L44</f>
        <v>连城县农村信用联社塘前信用社</v>
      </c>
    </row>
    <row r="45" spans="1:11">
      <c r="A45" s="24" t="str">
        <f>[4]签字版本!A45</f>
        <v>39</v>
      </c>
      <c r="B45" s="24" t="str">
        <f>[4]签字版本!B45</f>
        <v>李兰清</v>
      </c>
      <c r="C45" s="24" t="str">
        <f>SUBSTITUTE([4]签字版本!C45,MID([4]签字版本!C45,7,8),"********")</f>
        <v>352627********1125</v>
      </c>
      <c r="D45" s="25" t="str">
        <f>SUBSTITUTE([4]签字版本!D45,MID([4]签字版本!D45,4,4),"****")</f>
        <v>189****5628</v>
      </c>
      <c r="E45" s="24" t="str">
        <f>[4]签字版本!E45</f>
        <v>水源</v>
      </c>
      <c r="F45" s="26">
        <f>[4]签字版本!F45</f>
        <v>6.66</v>
      </c>
      <c r="G45" s="26">
        <f t="shared" si="0"/>
        <v>6.66</v>
      </c>
      <c r="H45" s="26">
        <f t="shared" si="1"/>
        <v>199.8</v>
      </c>
      <c r="I45" s="26">
        <f>[4]签字版本!J45</f>
        <v>39.96</v>
      </c>
      <c r="J45" s="25" t="str">
        <f>SUBSTITUTE([4]签字版本!K45,MID([4]签字版本!K45,9,7),"*******")</f>
        <v>62218405*******8138</v>
      </c>
      <c r="K45" s="24" t="str">
        <f>[4]签字版本!L45</f>
        <v>连城县农村信用联社塘前信用社</v>
      </c>
    </row>
    <row r="46" spans="1:11">
      <c r="A46" s="24" t="str">
        <f>[4]签字版本!A46</f>
        <v>40</v>
      </c>
      <c r="B46" s="24" t="str">
        <f>[4]签字版本!B46</f>
        <v>马志瑞</v>
      </c>
      <c r="C46" s="24" t="str">
        <f>SUBSTITUTE([4]签字版本!C46,MID([4]签字版本!C46,7,8),"********")</f>
        <v>352627********1117</v>
      </c>
      <c r="D46" s="25" t="str">
        <f>SUBSTITUTE([4]签字版本!D46,MID([4]签字版本!D46,4,4),"****")</f>
        <v>150****3193</v>
      </c>
      <c r="E46" s="24" t="str">
        <f>[4]签字版本!E46</f>
        <v>水源</v>
      </c>
      <c r="F46" s="26">
        <f>[4]签字版本!F46</f>
        <v>4.23</v>
      </c>
      <c r="G46" s="26">
        <f t="shared" si="0"/>
        <v>4.23</v>
      </c>
      <c r="H46" s="26">
        <f t="shared" si="1"/>
        <v>126.9</v>
      </c>
      <c r="I46" s="26">
        <f>[4]签字版本!J46</f>
        <v>25.38</v>
      </c>
      <c r="J46" s="25" t="str">
        <f>SUBSTITUTE([4]签字版本!K46,MID([4]签字版本!K46,9,7),"*******")</f>
        <v>62218405*******8245</v>
      </c>
      <c r="K46" s="24" t="str">
        <f>[4]签字版本!L46</f>
        <v>连城县农村信用联社塘前信用社</v>
      </c>
    </row>
    <row r="47" spans="1:11">
      <c r="A47" s="24" t="str">
        <f>[4]签字版本!A47</f>
        <v>41</v>
      </c>
      <c r="B47" s="24" t="str">
        <f>[4]签字版本!B47</f>
        <v>马泉福</v>
      </c>
      <c r="C47" s="24" t="str">
        <f>SUBSTITUTE([4]签字版本!C47,MID([4]签字版本!C47,7,8),"********")</f>
        <v>352627********1115</v>
      </c>
      <c r="D47" s="25" t="str">
        <f>SUBSTITUTE([4]签字版本!D47,MID([4]签字版本!D47,4,4),"****")</f>
        <v>134****9115</v>
      </c>
      <c r="E47" s="24" t="str">
        <f>[4]签字版本!E47</f>
        <v>水源</v>
      </c>
      <c r="F47" s="26">
        <f>[4]签字版本!F47</f>
        <v>1.62</v>
      </c>
      <c r="G47" s="26">
        <f t="shared" si="0"/>
        <v>1.62</v>
      </c>
      <c r="H47" s="26">
        <f t="shared" si="1"/>
        <v>48.6</v>
      </c>
      <c r="I47" s="26">
        <f>[4]签字版本!J47</f>
        <v>9.72</v>
      </c>
      <c r="J47" s="25" t="str">
        <f>SUBSTITUTE([4]签字版本!K47,MID([4]签字版本!K47,9,7),"*******")</f>
        <v>62218405*******8385</v>
      </c>
      <c r="K47" s="24" t="str">
        <f>[4]签字版本!L47</f>
        <v>连城县农村信用联社塘前信用社</v>
      </c>
    </row>
    <row r="48" spans="1:11">
      <c r="A48" s="24" t="str">
        <f>[4]签字版本!A48</f>
        <v>42</v>
      </c>
      <c r="B48" s="24" t="str">
        <f>[4]签字版本!B48</f>
        <v>马钟保</v>
      </c>
      <c r="C48" s="24" t="str">
        <f>SUBSTITUTE([4]签字版本!C48,MID([4]签字版本!C48,7,8),"********")</f>
        <v>352627********1110</v>
      </c>
      <c r="D48" s="25" t="str">
        <f>SUBSTITUTE([4]签字版本!D48,MID([4]签字版本!D48,4,4),"****")</f>
        <v>192****6098</v>
      </c>
      <c r="E48" s="24" t="str">
        <f>[4]签字版本!E48</f>
        <v>水源</v>
      </c>
      <c r="F48" s="26">
        <f>[4]签字版本!F48</f>
        <v>2.88</v>
      </c>
      <c r="G48" s="26">
        <f t="shared" si="0"/>
        <v>2.88</v>
      </c>
      <c r="H48" s="26">
        <f t="shared" si="1"/>
        <v>86.4</v>
      </c>
      <c r="I48" s="26">
        <f>[4]签字版本!J48</f>
        <v>17.28</v>
      </c>
      <c r="J48" s="25" t="str">
        <f>SUBSTITUTE([4]签字版本!K48,MID([4]签字版本!K48,9,7),"*******")</f>
        <v>62303625*******7682</v>
      </c>
      <c r="K48" s="24" t="str">
        <f>[4]签字版本!L48</f>
        <v>连城县农村信用联社塘前信用社</v>
      </c>
    </row>
    <row r="49" spans="1:11">
      <c r="A49" s="24" t="str">
        <f>[4]签字版本!A49</f>
        <v>43</v>
      </c>
      <c r="B49" s="24" t="str">
        <f>[4]签字版本!B49</f>
        <v>马松树</v>
      </c>
      <c r="C49" s="24" t="str">
        <f>SUBSTITUTE([4]签字版本!C49,MID([4]签字版本!C49,7,8),"********")</f>
        <v>352627********1118</v>
      </c>
      <c r="D49" s="25" t="str">
        <f>SUBSTITUTE([4]签字版本!D49,MID([4]签字版本!D49,4,4),"****")</f>
        <v>180****7618</v>
      </c>
      <c r="E49" s="24" t="str">
        <f>[4]签字版本!E49</f>
        <v>水源</v>
      </c>
      <c r="F49" s="26">
        <f>[4]签字版本!F49</f>
        <v>6.57</v>
      </c>
      <c r="G49" s="26">
        <f t="shared" si="0"/>
        <v>6.57</v>
      </c>
      <c r="H49" s="26">
        <f t="shared" si="1"/>
        <v>197.1</v>
      </c>
      <c r="I49" s="26">
        <f>[4]签字版本!J49</f>
        <v>39.42</v>
      </c>
      <c r="J49" s="25" t="str">
        <f>SUBSTITUTE([4]签字版本!K49,MID([4]签字版本!K49,9,7),"*******")</f>
        <v>62218405*******8757</v>
      </c>
      <c r="K49" s="24" t="str">
        <f>[4]签字版本!L49</f>
        <v>连城县农村信用联社塘前信用社</v>
      </c>
    </row>
    <row r="50" spans="1:11">
      <c r="A50" s="24" t="str">
        <f>[4]签字版本!A50</f>
        <v>44</v>
      </c>
      <c r="B50" s="24" t="str">
        <f>[4]签字版本!B50</f>
        <v>马强</v>
      </c>
      <c r="C50" s="24" t="str">
        <f>SUBSTITUTE([4]签字版本!C50,MID([4]签字版本!C50,7,8),"********")</f>
        <v>352627********111X</v>
      </c>
      <c r="D50" s="25" t="str">
        <f>SUBSTITUTE([4]签字版本!D50,MID([4]签字版本!D50,4,4),"****")</f>
        <v>158****7184</v>
      </c>
      <c r="E50" s="24" t="str">
        <f>[4]签字版本!E50</f>
        <v>水源</v>
      </c>
      <c r="F50" s="26">
        <f>[4]签字版本!F50</f>
        <v>4.68</v>
      </c>
      <c r="G50" s="26">
        <f t="shared" si="0"/>
        <v>4.68</v>
      </c>
      <c r="H50" s="26">
        <f t="shared" si="1"/>
        <v>140.4</v>
      </c>
      <c r="I50" s="26">
        <f>[4]签字版本!J50</f>
        <v>28.08</v>
      </c>
      <c r="J50" s="25" t="str">
        <f>SUBSTITUTE([4]签字版本!K50,MID([4]签字版本!K50,9,7),"*******")</f>
        <v>62218405*******9052</v>
      </c>
      <c r="K50" s="24" t="str">
        <f>[4]签字版本!L50</f>
        <v>连城县农村信用联社塘前信用社</v>
      </c>
    </row>
    <row r="51" spans="1:11">
      <c r="A51" s="24" t="str">
        <f>[4]签字版本!A51</f>
        <v>45</v>
      </c>
      <c r="B51" s="24" t="str">
        <f>[4]签字版本!B51</f>
        <v>马明宗</v>
      </c>
      <c r="C51" s="24" t="str">
        <f>SUBSTITUTE([4]签字版本!C51,MID([4]签字版本!C51,7,8),"********")</f>
        <v>352627********111X</v>
      </c>
      <c r="D51" s="25" t="str">
        <f>SUBSTITUTE([4]签字版本!D51,MID([4]签字版本!D51,4,4),"****")</f>
        <v>191****8173</v>
      </c>
      <c r="E51" s="24" t="str">
        <f>[4]签字版本!E51</f>
        <v>水源</v>
      </c>
      <c r="F51" s="26">
        <f>[4]签字版本!F51</f>
        <v>1.17</v>
      </c>
      <c r="G51" s="26">
        <f t="shared" si="0"/>
        <v>1.17</v>
      </c>
      <c r="H51" s="26">
        <f t="shared" si="1"/>
        <v>35.1</v>
      </c>
      <c r="I51" s="26">
        <f>[4]签字版本!J51</f>
        <v>7.02</v>
      </c>
      <c r="J51" s="25" t="str">
        <f>SUBSTITUTE([4]签字版本!K51,MID([4]签字版本!K51,9,7),"*******")</f>
        <v>62218405*******8815</v>
      </c>
      <c r="K51" s="24" t="str">
        <f>[4]签字版本!L51</f>
        <v>连城县农村信用联社塘前信用社</v>
      </c>
    </row>
    <row r="52" spans="1:11">
      <c r="A52" s="24" t="str">
        <f>[4]签字版本!A52</f>
        <v>46</v>
      </c>
      <c r="B52" s="24" t="str">
        <f>[4]签字版本!B52</f>
        <v>马玉兰</v>
      </c>
      <c r="C52" s="24" t="str">
        <f>SUBSTITUTE([4]签字版本!C52,MID([4]签字版本!C52,7,8),"********")</f>
        <v>352627********1125</v>
      </c>
      <c r="D52" s="25" t="str">
        <f>SUBSTITUTE([4]签字版本!D52,MID([4]签字版本!D52,4,4),"****")</f>
        <v>136****6686</v>
      </c>
      <c r="E52" s="24" t="str">
        <f>[4]签字版本!E52</f>
        <v>水源</v>
      </c>
      <c r="F52" s="26">
        <f>[4]签字版本!F52</f>
        <v>3.51</v>
      </c>
      <c r="G52" s="26">
        <f t="shared" si="0"/>
        <v>3.51</v>
      </c>
      <c r="H52" s="26">
        <f t="shared" si="1"/>
        <v>105.3</v>
      </c>
      <c r="I52" s="26">
        <f>[4]签字版本!J52</f>
        <v>21.06</v>
      </c>
      <c r="J52" s="25" t="str">
        <f>SUBSTITUTE([4]签字版本!K52,MID([4]签字版本!K52,9,7),"*******")</f>
        <v>62218405*******3578</v>
      </c>
      <c r="K52" s="24" t="str">
        <f>[4]签字版本!L52</f>
        <v>连城县农村信用联社塘前信用社</v>
      </c>
    </row>
    <row r="53" spans="1:11">
      <c r="A53" s="24" t="str">
        <f>[4]签字版本!A53</f>
        <v>47</v>
      </c>
      <c r="B53" s="24" t="str">
        <f>[4]签字版本!B53</f>
        <v>马汉杰</v>
      </c>
      <c r="C53" s="24" t="str">
        <f>SUBSTITUTE([4]签字版本!C53,MID([4]签字版本!C53,7,8),"********")</f>
        <v>352627********1111</v>
      </c>
      <c r="D53" s="25" t="str">
        <f>SUBSTITUTE([4]签字版本!D53,MID([4]签字版本!D53,4,4),"****")</f>
        <v>159****4796</v>
      </c>
      <c r="E53" s="24" t="str">
        <f>[4]签字版本!E53</f>
        <v>水源</v>
      </c>
      <c r="F53" s="26">
        <f>[4]签字版本!F53</f>
        <v>8.01</v>
      </c>
      <c r="G53" s="26">
        <f t="shared" si="0"/>
        <v>8.01</v>
      </c>
      <c r="H53" s="26">
        <f t="shared" si="1"/>
        <v>240.3</v>
      </c>
      <c r="I53" s="26">
        <f>[4]签字版本!J53</f>
        <v>48.06</v>
      </c>
      <c r="J53" s="25" t="str">
        <f>SUBSTITUTE([4]签字版本!K53,MID([4]签字版本!K53,9,7),"*******")</f>
        <v>62218405*******8823</v>
      </c>
      <c r="K53" s="24" t="str">
        <f>[4]签字版本!L53</f>
        <v>连城县农村信用联社塘前信用社</v>
      </c>
    </row>
    <row r="54" spans="1:11">
      <c r="A54" s="24" t="str">
        <f>[4]签字版本!A54</f>
        <v>48</v>
      </c>
      <c r="B54" s="24" t="str">
        <f>[4]签字版本!B54</f>
        <v>张小梅</v>
      </c>
      <c r="C54" s="24" t="str">
        <f>SUBSTITUTE([4]签字版本!C54,MID([4]签字版本!C54,7,8),"********")</f>
        <v>352627********1123
</v>
      </c>
      <c r="D54" s="25" t="str">
        <f>SUBSTITUTE([4]签字版本!D54,MID([4]签字版本!D54,4,4),"****")</f>
        <v>183****5851</v>
      </c>
      <c r="E54" s="24" t="str">
        <f>[4]签字版本!E54</f>
        <v>水源</v>
      </c>
      <c r="F54" s="26">
        <f>[4]签字版本!F54</f>
        <v>0.63</v>
      </c>
      <c r="G54" s="26">
        <f t="shared" si="0"/>
        <v>0.63</v>
      </c>
      <c r="H54" s="26">
        <f t="shared" si="1"/>
        <v>18.9</v>
      </c>
      <c r="I54" s="26">
        <f>[4]签字版本!J54</f>
        <v>3.78</v>
      </c>
      <c r="J54" s="25" t="str">
        <f>SUBSTITUTE([4]签字版本!K54,MID([4]签字版本!K54,9,7),"*******")</f>
        <v>62303611*******4748</v>
      </c>
      <c r="K54" s="24" t="str">
        <f>[4]签字版本!L54</f>
        <v>连城县农村信用联社塘前信用社</v>
      </c>
    </row>
    <row r="55" spans="1:11">
      <c r="A55" s="24" t="str">
        <f>[4]签字版本!A55</f>
        <v>49</v>
      </c>
      <c r="B55" s="24" t="str">
        <f>[4]签字版本!B55</f>
        <v>马秋生</v>
      </c>
      <c r="C55" s="24" t="str">
        <f>SUBSTITUTE([4]签字版本!C55,MID([4]签字版本!C55,7,8),"********")</f>
        <v>352627********1135</v>
      </c>
      <c r="D55" s="25" t="str">
        <f>SUBSTITUTE([4]签字版本!D55,MID([4]签字版本!D55,4,4),"****")</f>
        <v>137****3368</v>
      </c>
      <c r="E55" s="24" t="str">
        <f>[4]签字版本!E55</f>
        <v>水源</v>
      </c>
      <c r="F55" s="26">
        <f>[4]签字版本!F55</f>
        <v>3.87</v>
      </c>
      <c r="G55" s="26">
        <f t="shared" si="0"/>
        <v>3.87</v>
      </c>
      <c r="H55" s="26">
        <f t="shared" si="1"/>
        <v>116.1</v>
      </c>
      <c r="I55" s="26">
        <f>[4]签字版本!J55</f>
        <v>23.22</v>
      </c>
      <c r="J55" s="25" t="str">
        <f>SUBSTITUTE([4]签字版本!K55,MID([4]签字版本!K55,9,7),"*******")</f>
        <v>62218405*******8989</v>
      </c>
      <c r="K55" s="24" t="str">
        <f>[4]签字版本!L55</f>
        <v>连城县农村信用联社塘前信用社</v>
      </c>
    </row>
    <row r="56" spans="1:11">
      <c r="A56" s="24" t="str">
        <f>[4]签字版本!A56</f>
        <v>50</v>
      </c>
      <c r="B56" s="24" t="str">
        <f>[4]签字版本!B56</f>
        <v>马坤新</v>
      </c>
      <c r="C56" s="24" t="str">
        <f>SUBSTITUTE([4]签字版本!C56,MID([4]签字版本!C56,7,8),"********")</f>
        <v>352627********1114</v>
      </c>
      <c r="D56" s="25" t="str">
        <f>SUBSTITUTE([4]签字版本!D56,MID([4]签字版本!D56,4,4),"****")</f>
        <v>189****7230</v>
      </c>
      <c r="E56" s="24" t="str">
        <f>[4]签字版本!E56</f>
        <v>水源</v>
      </c>
      <c r="F56" s="26">
        <f>[4]签字版本!F56</f>
        <v>7.38</v>
      </c>
      <c r="G56" s="26">
        <f t="shared" si="0"/>
        <v>7.38</v>
      </c>
      <c r="H56" s="26">
        <f t="shared" si="1"/>
        <v>221.4</v>
      </c>
      <c r="I56" s="26">
        <f>[4]签字版本!J56</f>
        <v>44.28</v>
      </c>
      <c r="J56" s="25" t="str">
        <f>SUBSTITUTE([4]签字版本!K56,MID([4]签字版本!K56,9,7),"*******")</f>
        <v>62218405*******8831</v>
      </c>
      <c r="K56" s="24" t="str">
        <f>[4]签字版本!L56</f>
        <v>连城县农村信用联社塘前信用社</v>
      </c>
    </row>
    <row r="57" spans="1:11">
      <c r="A57" s="24" t="str">
        <f>[4]签字版本!A57</f>
        <v>51</v>
      </c>
      <c r="B57" s="24" t="str">
        <f>[4]签字版本!B57</f>
        <v>马锡华</v>
      </c>
      <c r="C57" s="24" t="str">
        <f>SUBSTITUTE([4]签字版本!C57,MID([4]签字版本!C57,7,8),"********")</f>
        <v>352627********1138</v>
      </c>
      <c r="D57" s="25" t="str">
        <f>SUBSTITUTE([4]签字版本!D57,MID([4]签字版本!D57,4,4),"****")</f>
        <v>158****7808</v>
      </c>
      <c r="E57" s="24" t="str">
        <f>[4]签字版本!E57</f>
        <v>水源</v>
      </c>
      <c r="F57" s="26">
        <f>[4]签字版本!F57</f>
        <v>1.17</v>
      </c>
      <c r="G57" s="26">
        <f t="shared" si="0"/>
        <v>1.17</v>
      </c>
      <c r="H57" s="26">
        <f t="shared" si="1"/>
        <v>35.1</v>
      </c>
      <c r="I57" s="26">
        <f>[4]签字版本!J57</f>
        <v>7.02</v>
      </c>
      <c r="J57" s="25" t="str">
        <f>SUBSTITUTE([4]签字版本!K57,MID([4]签字版本!K57,9,7),"*******")</f>
        <v>62218405*******8955</v>
      </c>
      <c r="K57" s="24" t="str">
        <f>[4]签字版本!L57</f>
        <v>连城县农村信用联社塘前信用社</v>
      </c>
    </row>
    <row r="58" spans="1:11">
      <c r="A58" s="24" t="str">
        <f>[4]签字版本!A58</f>
        <v>52</v>
      </c>
      <c r="B58" s="24" t="str">
        <f>[4]签字版本!B58</f>
        <v>马庆河</v>
      </c>
      <c r="C58" s="24" t="str">
        <f>SUBSTITUTE([4]签字版本!C58,MID([4]签字版本!C58,7,8),"********")</f>
        <v>352627********1110</v>
      </c>
      <c r="D58" s="25" t="str">
        <f>SUBSTITUTE([4]签字版本!D58,MID([4]签字版本!D58,4,4),"****")</f>
        <v>173****8763</v>
      </c>
      <c r="E58" s="24" t="str">
        <f>[4]签字版本!E58</f>
        <v>水源</v>
      </c>
      <c r="F58" s="26">
        <f>[4]签字版本!F58</f>
        <v>3.51</v>
      </c>
      <c r="G58" s="26">
        <f t="shared" si="0"/>
        <v>3.51</v>
      </c>
      <c r="H58" s="26">
        <f t="shared" si="1"/>
        <v>105.3</v>
      </c>
      <c r="I58" s="26">
        <f>[4]签字版本!J58</f>
        <v>21.06</v>
      </c>
      <c r="J58" s="25" t="str">
        <f>SUBSTITUTE([4]签字版本!K58,MID([4]签字版本!K58,9,7),"*******")</f>
        <v>62218405*******8732</v>
      </c>
      <c r="K58" s="24" t="str">
        <f>[4]签字版本!L58</f>
        <v>连城县农村信用联社塘前信用社</v>
      </c>
    </row>
    <row r="59" spans="1:11">
      <c r="A59" s="24" t="str">
        <f>[4]签字版本!A59</f>
        <v>53</v>
      </c>
      <c r="B59" s="24" t="str">
        <f>[4]签字版本!B59</f>
        <v>马宗照</v>
      </c>
      <c r="C59" s="24" t="str">
        <f>SUBSTITUTE([4]签字版本!C59,MID([4]签字版本!C59,7,8),"********")</f>
        <v>352627********1115</v>
      </c>
      <c r="D59" s="25" t="str">
        <f>SUBSTITUTE([4]签字版本!D59,MID([4]签字版本!D59,4,4),"****")</f>
        <v>189****4019</v>
      </c>
      <c r="E59" s="24" t="str">
        <f>[4]签字版本!E59</f>
        <v>水源</v>
      </c>
      <c r="F59" s="26">
        <f>[4]签字版本!F59</f>
        <v>13.68</v>
      </c>
      <c r="G59" s="26">
        <f t="shared" si="0"/>
        <v>13.68</v>
      </c>
      <c r="H59" s="26">
        <f t="shared" si="1"/>
        <v>410.4</v>
      </c>
      <c r="I59" s="26">
        <f>[4]签字版本!J59</f>
        <v>82.08</v>
      </c>
      <c r="J59" s="25" t="str">
        <f>SUBSTITUTE([4]签字版本!K59,MID([4]签字版本!K59,9,7),"*******")</f>
        <v>62218405*******8716</v>
      </c>
      <c r="K59" s="24" t="str">
        <f>[4]签字版本!L59</f>
        <v>连城县农村信用联社塘前信用社</v>
      </c>
    </row>
    <row r="60" spans="1:11">
      <c r="A60" s="24" t="str">
        <f>[4]签字版本!A60</f>
        <v>54</v>
      </c>
      <c r="B60" s="24" t="str">
        <f>[4]签字版本!B60</f>
        <v>罗金群</v>
      </c>
      <c r="C60" s="24" t="str">
        <f>SUBSTITUTE([4]签字版本!C60,MID([4]签字版本!C60,7,8),"********")</f>
        <v>352627********1127</v>
      </c>
      <c r="D60" s="25" t="str">
        <f>SUBSTITUTE([4]签字版本!D60,MID([4]签字版本!D60,4,4),"****")</f>
        <v>133****3111</v>
      </c>
      <c r="E60" s="24" t="str">
        <f>[4]签字版本!E60</f>
        <v>水源</v>
      </c>
      <c r="F60" s="26">
        <f>[4]签字版本!F60</f>
        <v>3.87</v>
      </c>
      <c r="G60" s="26">
        <f t="shared" si="0"/>
        <v>3.87</v>
      </c>
      <c r="H60" s="26">
        <f t="shared" si="1"/>
        <v>116.1</v>
      </c>
      <c r="I60" s="26">
        <f>[4]签字版本!J60</f>
        <v>23.22</v>
      </c>
      <c r="J60" s="25" t="str">
        <f>SUBSTITUTE([4]签字版本!K60,MID([4]签字版本!K60,9,7),"*******")</f>
        <v>62218405*******8682</v>
      </c>
      <c r="K60" s="24" t="str">
        <f>[4]签字版本!L60</f>
        <v>连城县农村信用联社塘前信用社</v>
      </c>
    </row>
    <row r="61" spans="1:11">
      <c r="A61" s="24" t="str">
        <f>[4]签字版本!A61</f>
        <v>55</v>
      </c>
      <c r="B61" s="24" t="str">
        <f>[4]签字版本!B61</f>
        <v>马坤福</v>
      </c>
      <c r="C61" s="24" t="str">
        <f>SUBSTITUTE([4]签字版本!C61,MID([4]签字版本!C61,7,8),"********")</f>
        <v>352627********1117</v>
      </c>
      <c r="D61" s="25" t="str">
        <f>SUBSTITUTE([4]签字版本!D61,MID([4]签字版本!D61,4,4),"****")</f>
        <v>158****5491</v>
      </c>
      <c r="E61" s="24" t="str">
        <f>[4]签字版本!E61</f>
        <v>水源</v>
      </c>
      <c r="F61" s="26">
        <f>[4]签字版本!F61</f>
        <v>2.34</v>
      </c>
      <c r="G61" s="26">
        <f t="shared" si="0"/>
        <v>2.34</v>
      </c>
      <c r="H61" s="26">
        <f t="shared" si="1"/>
        <v>70.2</v>
      </c>
      <c r="I61" s="26">
        <f>[4]签字版本!J61</f>
        <v>14.04</v>
      </c>
      <c r="J61" s="25" t="str">
        <f>SUBSTITUTE([4]签字版本!K61,MID([4]签字版本!K61,9,7),"*******")</f>
        <v>62303611*******2351</v>
      </c>
      <c r="K61" s="24" t="str">
        <f>[4]签字版本!L61</f>
        <v>连城县农村信用联社塘前信用社</v>
      </c>
    </row>
    <row r="62" spans="1:11">
      <c r="A62" s="24" t="str">
        <f>[4]签字版本!A62</f>
        <v>56</v>
      </c>
      <c r="B62" s="24" t="str">
        <f>[4]签字版本!B62</f>
        <v>马泉源</v>
      </c>
      <c r="C62" s="24" t="str">
        <f>SUBSTITUTE([4]签字版本!C62,MID([4]签字版本!C62,7,8),"********")</f>
        <v>352627********111X</v>
      </c>
      <c r="D62" s="25" t="str">
        <f>SUBSTITUTE([4]签字版本!D62,MID([4]签字版本!D62,4,4),"****")</f>
        <v>138****3013</v>
      </c>
      <c r="E62" s="24" t="str">
        <f>[4]签字版本!E62</f>
        <v>水源</v>
      </c>
      <c r="F62" s="26">
        <f>[4]签字版本!F62</f>
        <v>4.05</v>
      </c>
      <c r="G62" s="26">
        <f t="shared" si="0"/>
        <v>4.05</v>
      </c>
      <c r="H62" s="26">
        <f t="shared" si="1"/>
        <v>121.5</v>
      </c>
      <c r="I62" s="26">
        <f>[4]签字版本!J62</f>
        <v>24.3</v>
      </c>
      <c r="J62" s="25" t="str">
        <f>SUBSTITUTE([4]签字版本!K62,MID([4]签字版本!K62,9,7),"*******")</f>
        <v>62218405*******8799</v>
      </c>
      <c r="K62" s="24" t="str">
        <f>[4]签字版本!L62</f>
        <v>连城县农村信用联社塘前信用社</v>
      </c>
    </row>
    <row r="63" spans="1:11">
      <c r="A63" s="24" t="str">
        <f>[4]签字版本!A63</f>
        <v>57</v>
      </c>
      <c r="B63" s="24" t="str">
        <f>[4]签字版本!B63</f>
        <v>马世杰</v>
      </c>
      <c r="C63" s="24" t="str">
        <f>SUBSTITUTE([4]签字版本!C63,MID([4]签字版本!C63,7,8),"********")</f>
        <v>352627********1119</v>
      </c>
      <c r="D63" s="25" t="str">
        <f>SUBSTITUTE([4]签字版本!D63,MID([4]签字版本!D63,4,4),"****")</f>
        <v>139****7973</v>
      </c>
      <c r="E63" s="24" t="str">
        <f>[4]签字版本!E63</f>
        <v>水源</v>
      </c>
      <c r="F63" s="26">
        <f>[4]签字版本!F63</f>
        <v>5.49</v>
      </c>
      <c r="G63" s="26">
        <f t="shared" si="0"/>
        <v>5.49</v>
      </c>
      <c r="H63" s="26">
        <f t="shared" si="1"/>
        <v>164.7</v>
      </c>
      <c r="I63" s="26">
        <f>[4]签字版本!J63</f>
        <v>32.94</v>
      </c>
      <c r="J63" s="25" t="str">
        <f>SUBSTITUTE([4]签字版本!K63,MID([4]签字版本!K63,9,7),"*******")</f>
        <v>62218405*******8864</v>
      </c>
      <c r="K63" s="24" t="str">
        <f>[4]签字版本!L63</f>
        <v>连城县农村信用联社塘前信用社</v>
      </c>
    </row>
    <row r="64" spans="1:11">
      <c r="A64" s="24" t="str">
        <f>[4]签字版本!A64</f>
        <v>58</v>
      </c>
      <c r="B64" s="24" t="str">
        <f>[4]签字版本!B64</f>
        <v>马庆先</v>
      </c>
      <c r="C64" s="24" t="str">
        <f>SUBSTITUTE([4]签字版本!C64,MID([4]签字版本!C64,7,8),"********")</f>
        <v>352627********1115</v>
      </c>
      <c r="D64" s="25" t="str">
        <f>SUBSTITUTE([4]签字版本!D64,MID([4]签字版本!D64,4,4),"****")</f>
        <v>183****2476</v>
      </c>
      <c r="E64" s="24" t="str">
        <f>[4]签字版本!E64</f>
        <v>水源</v>
      </c>
      <c r="F64" s="26">
        <f>[4]签字版本!F64</f>
        <v>4.23</v>
      </c>
      <c r="G64" s="26">
        <f t="shared" si="0"/>
        <v>4.23</v>
      </c>
      <c r="H64" s="26">
        <f t="shared" si="1"/>
        <v>126.9</v>
      </c>
      <c r="I64" s="26">
        <f>[4]签字版本!J64</f>
        <v>25.38</v>
      </c>
      <c r="J64" s="25" t="str">
        <f>SUBSTITUTE([4]签字版本!K64,MID([4]签字版本!K64,9,7),"*******")</f>
        <v>62218405*******3560</v>
      </c>
      <c r="K64" s="24" t="str">
        <f>[4]签字版本!L64</f>
        <v>连城县农村信用联社塘前信用社</v>
      </c>
    </row>
    <row r="65" spans="1:11">
      <c r="A65" s="24" t="str">
        <f>[4]签字版本!A65</f>
        <v>59</v>
      </c>
      <c r="B65" s="24" t="str">
        <f>[4]签字版本!B65</f>
        <v>张立梅</v>
      </c>
      <c r="C65" s="24" t="str">
        <f>SUBSTITUTE([4]签字版本!C65,MID([4]签字版本!C65,7,8),"********")</f>
        <v>352627********1120</v>
      </c>
      <c r="D65" s="25" t="str">
        <f>SUBSTITUTE([4]签字版本!D65,MID([4]签字版本!D65,4,4),"****")</f>
        <v>182****5371</v>
      </c>
      <c r="E65" s="24" t="str">
        <f>[4]签字版本!E65</f>
        <v>水源</v>
      </c>
      <c r="F65" s="26">
        <f>[4]签字版本!F65</f>
        <v>4.5</v>
      </c>
      <c r="G65" s="26">
        <f t="shared" si="0"/>
        <v>4.5</v>
      </c>
      <c r="H65" s="26">
        <f t="shared" si="1"/>
        <v>135</v>
      </c>
      <c r="I65" s="26">
        <f>[4]签字版本!J65</f>
        <v>27</v>
      </c>
      <c r="J65" s="25" t="str">
        <f>SUBSTITUTE([4]签字版本!K65,MID([4]签字版本!K65,9,7),"*******")</f>
        <v>62218405*******8898</v>
      </c>
      <c r="K65" s="24" t="str">
        <f>[4]签字版本!L65</f>
        <v>连城县农村信用联社塘前信用社</v>
      </c>
    </row>
    <row r="66" spans="1:11">
      <c r="A66" s="24" t="str">
        <f>[4]签字版本!A66</f>
        <v>60</v>
      </c>
      <c r="B66" s="24" t="str">
        <f>[4]签字版本!B66</f>
        <v>马玉波</v>
      </c>
      <c r="C66" s="24" t="str">
        <f>SUBSTITUTE([4]签字版本!C66,MID([4]签字版本!C66,7,8),"********")</f>
        <v>352627********111X</v>
      </c>
      <c r="D66" s="25" t="str">
        <f>SUBSTITUTE([4]签字版本!D66,MID([4]签字版本!D66,4,4),"****")</f>
        <v>136****2977</v>
      </c>
      <c r="E66" s="24" t="str">
        <f>[4]签字版本!E66</f>
        <v>水源</v>
      </c>
      <c r="F66" s="26">
        <f>[4]签字版本!F66</f>
        <v>4.68</v>
      </c>
      <c r="G66" s="26">
        <f t="shared" si="0"/>
        <v>4.68</v>
      </c>
      <c r="H66" s="26">
        <f t="shared" si="1"/>
        <v>140.4</v>
      </c>
      <c r="I66" s="26">
        <f>[4]签字版本!J66</f>
        <v>28.08</v>
      </c>
      <c r="J66" s="25" t="str">
        <f>SUBSTITUTE([4]签字版本!K66,MID([4]签字版本!K66,9,7),"*******")</f>
        <v>62218405*******8930</v>
      </c>
      <c r="K66" s="24" t="str">
        <f>[4]签字版本!L66</f>
        <v>连城县农村信用联社塘前信用社</v>
      </c>
    </row>
    <row r="67" spans="1:11">
      <c r="A67" s="24" t="str">
        <f>[4]签字版本!A67</f>
        <v>61</v>
      </c>
      <c r="B67" s="24" t="str">
        <f>[4]签字版本!B67</f>
        <v>马良</v>
      </c>
      <c r="C67" s="24" t="str">
        <f>SUBSTITUTE([4]签字版本!C67,MID([4]签字版本!C67,7,8),"********")</f>
        <v>352627********111X</v>
      </c>
      <c r="D67" s="25" t="str">
        <f>SUBSTITUTE([4]签字版本!D67,MID([4]签字版本!D67,4,4),"****")</f>
        <v>135****4670</v>
      </c>
      <c r="E67" s="24" t="str">
        <f>[4]签字版本!E67</f>
        <v>水源</v>
      </c>
      <c r="F67" s="26">
        <f>[4]签字版本!F67</f>
        <v>5.67</v>
      </c>
      <c r="G67" s="26">
        <f t="shared" si="0"/>
        <v>5.67</v>
      </c>
      <c r="H67" s="26">
        <f t="shared" si="1"/>
        <v>170.1</v>
      </c>
      <c r="I67" s="26">
        <f>[4]签字版本!J67</f>
        <v>34.02</v>
      </c>
      <c r="J67" s="25" t="str">
        <f>SUBSTITUTE([4]签字版本!K67,MID([4]签字版本!K67,9,7),"*******")</f>
        <v>62218405*******8856</v>
      </c>
      <c r="K67" s="24" t="str">
        <f>[4]签字版本!L67</f>
        <v>连城县农村信用联社塘前信用社</v>
      </c>
    </row>
    <row r="68" spans="1:11">
      <c r="A68" s="24" t="str">
        <f>[4]签字版本!A68</f>
        <v>62</v>
      </c>
      <c r="B68" s="24" t="str">
        <f>[4]签字版本!B68</f>
        <v>马飞</v>
      </c>
      <c r="C68" s="24" t="str">
        <f>SUBSTITUTE([4]签字版本!C68,MID([4]签字版本!C68,7,8),"********")</f>
        <v>352627********1134</v>
      </c>
      <c r="D68" s="25" t="str">
        <f>SUBSTITUTE([4]签字版本!D68,MID([4]签字版本!D68,4,4),"****")</f>
        <v>137****3142</v>
      </c>
      <c r="E68" s="24" t="str">
        <f>[4]签字版本!E68</f>
        <v>水源</v>
      </c>
      <c r="F68" s="26">
        <f>[4]签字版本!F68</f>
        <v>2.79</v>
      </c>
      <c r="G68" s="26">
        <f t="shared" si="0"/>
        <v>2.79</v>
      </c>
      <c r="H68" s="26">
        <f t="shared" si="1"/>
        <v>83.7</v>
      </c>
      <c r="I68" s="26">
        <f>[4]签字版本!J68</f>
        <v>16.74</v>
      </c>
      <c r="J68" s="25" t="str">
        <f>SUBSTITUTE([4]签字版本!K68,MID([4]签字版本!K68,9,7),"*******")</f>
        <v>90908240*******0028778</v>
      </c>
      <c r="K68" s="24" t="str">
        <f>[4]签字版本!L68</f>
        <v>连城县农村信用联社塘前信用社</v>
      </c>
    </row>
    <row r="69" spans="1:11">
      <c r="A69" s="24" t="str">
        <f>[4]签字版本!A69</f>
        <v>63</v>
      </c>
      <c r="B69" s="24" t="str">
        <f>[4]签字版本!B69</f>
        <v>马志春</v>
      </c>
      <c r="C69" s="24" t="str">
        <f>SUBSTITUTE([4]签字版本!C69,MID([4]签字版本!C69,7,8),"********")</f>
        <v>352627********1116</v>
      </c>
      <c r="D69" s="25" t="str">
        <f>SUBSTITUTE([4]签字版本!D69,MID([4]签字版本!D69,4,4),"****")</f>
        <v>189****9021</v>
      </c>
      <c r="E69" s="24" t="str">
        <f>[4]签字版本!E69</f>
        <v>水源</v>
      </c>
      <c r="F69" s="26">
        <f>[4]签字版本!F69</f>
        <v>11.34</v>
      </c>
      <c r="G69" s="26">
        <f t="shared" si="0"/>
        <v>11.34</v>
      </c>
      <c r="H69" s="26">
        <f t="shared" si="1"/>
        <v>340.2</v>
      </c>
      <c r="I69" s="26">
        <f>[4]签字版本!J69</f>
        <v>68.04</v>
      </c>
      <c r="J69" s="25" t="str">
        <f>SUBSTITUTE([4]签字版本!K69,MID([4]签字版本!K69,9,7),"*******")</f>
        <v>62218405*******8765</v>
      </c>
      <c r="K69" s="24" t="str">
        <f>[4]签字版本!L69</f>
        <v>连城县农村信用联社塘前信用社</v>
      </c>
    </row>
    <row r="70" spans="1:11">
      <c r="A70" s="24" t="str">
        <f>[4]签字版本!A70</f>
        <v>64</v>
      </c>
      <c r="B70" s="24" t="str">
        <f>[4]签字版本!B70</f>
        <v>马树林</v>
      </c>
      <c r="C70" s="24" t="str">
        <f>SUBSTITUTE([4]签字版本!C70,MID([4]签字版本!C70,7,8),"********")</f>
        <v>352627********1118</v>
      </c>
      <c r="D70" s="25" t="str">
        <f>SUBSTITUTE([4]签字版本!D70,MID([4]签字版本!D70,4,4),"****")</f>
        <v>136****7703</v>
      </c>
      <c r="E70" s="24" t="str">
        <f>[4]签字版本!E70</f>
        <v>水源</v>
      </c>
      <c r="F70" s="26">
        <f>[4]签字版本!F70</f>
        <v>3.06</v>
      </c>
      <c r="G70" s="26">
        <f t="shared" si="0"/>
        <v>3.06</v>
      </c>
      <c r="H70" s="26">
        <f t="shared" si="1"/>
        <v>91.8</v>
      </c>
      <c r="I70" s="26">
        <f>[4]签字版本!J70</f>
        <v>18.36</v>
      </c>
      <c r="J70" s="25" t="str">
        <f>SUBSTITUTE([4]签字版本!K70,MID([4]签字版本!K70,9,7),"*******")</f>
        <v>62218405*******8997</v>
      </c>
      <c r="K70" s="24" t="str">
        <f>[4]签字版本!L70</f>
        <v>连城县农村信用联社塘前信用社</v>
      </c>
    </row>
    <row r="71" spans="1:11">
      <c r="A71" s="24" t="str">
        <f>[4]签字版本!A71</f>
        <v>65</v>
      </c>
      <c r="B71" s="24" t="str">
        <f>[4]签字版本!B71</f>
        <v>马长文</v>
      </c>
      <c r="C71" s="24" t="str">
        <f>SUBSTITUTE([4]签字版本!C71,MID([4]签字版本!C71,7,8),"********")</f>
        <v>352627********111X</v>
      </c>
      <c r="D71" s="25" t="str">
        <f>SUBSTITUTE([4]签字版本!D71,MID([4]签字版本!D71,4,4),"****")</f>
        <v>059****3525</v>
      </c>
      <c r="E71" s="24" t="str">
        <f>[4]签字版本!E71</f>
        <v>水源</v>
      </c>
      <c r="F71" s="26">
        <f>[4]签字版本!F71</f>
        <v>3.87</v>
      </c>
      <c r="G71" s="26">
        <f t="shared" ref="G71:G134" si="2">F71</f>
        <v>3.87</v>
      </c>
      <c r="H71" s="26">
        <f t="shared" ref="H71:H134" si="3">G71*30</f>
        <v>116.1</v>
      </c>
      <c r="I71" s="26">
        <f>[4]签字版本!J71</f>
        <v>23.22</v>
      </c>
      <c r="J71" s="25" t="str">
        <f>SUBSTITUTE([4]签字版本!K71,MID([4]签字版本!K71,9,7),"*******")</f>
        <v>62218405*******8674</v>
      </c>
      <c r="K71" s="24" t="str">
        <f>[4]签字版本!L71</f>
        <v>连城县农村信用联社塘前信用社</v>
      </c>
    </row>
    <row r="72" spans="1:11">
      <c r="A72" s="24" t="str">
        <f>[4]签字版本!A72</f>
        <v>66</v>
      </c>
      <c r="B72" s="24" t="str">
        <f>[4]签字版本!B72</f>
        <v>马德健</v>
      </c>
      <c r="C72" s="24" t="str">
        <f>SUBSTITUTE([4]签字版本!C72,MID([4]签字版本!C72,7,8),"********")</f>
        <v>352627********1114</v>
      </c>
      <c r="D72" s="25" t="str">
        <f>SUBSTITUTE([4]签字版本!D72,MID([4]签字版本!D72,4,4),"****")</f>
        <v>133****5583</v>
      </c>
      <c r="E72" s="24" t="str">
        <f>[4]签字版本!E72</f>
        <v>水源</v>
      </c>
      <c r="F72" s="26">
        <f>[4]签字版本!F72</f>
        <v>4.14</v>
      </c>
      <c r="G72" s="26">
        <f t="shared" si="2"/>
        <v>4.14</v>
      </c>
      <c r="H72" s="26">
        <f t="shared" si="3"/>
        <v>124.2</v>
      </c>
      <c r="I72" s="26">
        <f>[4]签字版本!J72</f>
        <v>24.84</v>
      </c>
      <c r="J72" s="25" t="str">
        <f>SUBSTITUTE([4]签字版本!K72,MID([4]签字版本!K72,9,7),"*******")</f>
        <v>62218405*******8773</v>
      </c>
      <c r="K72" s="24" t="str">
        <f>[4]签字版本!L72</f>
        <v>连城县农村信用联社塘前信用社</v>
      </c>
    </row>
    <row r="73" spans="1:11">
      <c r="A73" s="24" t="str">
        <f>[4]签字版本!A73</f>
        <v>67</v>
      </c>
      <c r="B73" s="24" t="str">
        <f>[4]签字版本!B73</f>
        <v>马志德</v>
      </c>
      <c r="C73" s="24" t="str">
        <f>SUBSTITUTE([4]签字版本!C73,MID([4]签字版本!C73,7,8),"********")</f>
        <v>352627********1111</v>
      </c>
      <c r="D73" s="25" t="str">
        <f>SUBSTITUTE([4]签字版本!D73,MID([4]签字版本!D73,4,4),"****")</f>
        <v>189****8848</v>
      </c>
      <c r="E73" s="24" t="str">
        <f>[4]签字版本!E73</f>
        <v>水源</v>
      </c>
      <c r="F73" s="26">
        <f>[4]签字版本!F73</f>
        <v>2.88</v>
      </c>
      <c r="G73" s="26">
        <f t="shared" si="2"/>
        <v>2.88</v>
      </c>
      <c r="H73" s="26">
        <f t="shared" si="3"/>
        <v>86.4</v>
      </c>
      <c r="I73" s="26">
        <f>[4]签字版本!J73</f>
        <v>17.28</v>
      </c>
      <c r="J73" s="25" t="str">
        <f>SUBSTITUTE([4]签字版本!K73,MID([4]签字版本!K73,9,7),"*******")</f>
        <v>62218405*******8963</v>
      </c>
      <c r="K73" s="24" t="str">
        <f>[4]签字版本!L73</f>
        <v>连城县农村信用联社塘前信用社</v>
      </c>
    </row>
    <row r="74" spans="1:11">
      <c r="A74" s="24" t="str">
        <f>[4]签字版本!A74</f>
        <v>68</v>
      </c>
      <c r="B74" s="24" t="str">
        <f>[4]签字版本!B74</f>
        <v>罗雨群</v>
      </c>
      <c r="C74" s="24" t="str">
        <f>SUBSTITUTE([4]签字版本!C74,MID([4]签字版本!C74,7,8),"********")</f>
        <v>352627********1120</v>
      </c>
      <c r="D74" s="25" t="str">
        <f>SUBSTITUTE([4]签字版本!D74,MID([4]签字版本!D74,4,4),"****")</f>
        <v>133****9910</v>
      </c>
      <c r="E74" s="24" t="str">
        <f>[4]签字版本!E74</f>
        <v>水源</v>
      </c>
      <c r="F74" s="26">
        <f>[4]签字版本!F74</f>
        <v>3.51</v>
      </c>
      <c r="G74" s="26">
        <f t="shared" si="2"/>
        <v>3.51</v>
      </c>
      <c r="H74" s="26">
        <f t="shared" si="3"/>
        <v>105.3</v>
      </c>
      <c r="I74" s="26">
        <f>[4]签字版本!J74</f>
        <v>21.06</v>
      </c>
      <c r="J74" s="25" t="str">
        <f>SUBSTITUTE([4]签字版本!K74,MID([4]签字版本!K74,9,7),"*******")</f>
        <v>62218405*******8781</v>
      </c>
      <c r="K74" s="24" t="str">
        <f>[4]签字版本!L74</f>
        <v>连城县农村信用联社塘前信用社</v>
      </c>
    </row>
    <row r="75" spans="1:11">
      <c r="A75" s="24" t="str">
        <f>[4]签字版本!A75</f>
        <v>69</v>
      </c>
      <c r="B75" s="24" t="str">
        <f>[4]签字版本!B75</f>
        <v>马永祥</v>
      </c>
      <c r="C75" s="24" t="str">
        <f>SUBSTITUTE([4]签字版本!C75,MID([4]签字版本!C75,7,8),"********")</f>
        <v>352627********1116</v>
      </c>
      <c r="D75" s="25" t="str">
        <f>SUBSTITUTE([4]签字版本!D75,MID([4]签字版本!D75,4,4),"****")</f>
        <v>185****6688</v>
      </c>
      <c r="E75" s="24" t="str">
        <f>[4]签字版本!E75</f>
        <v>水源</v>
      </c>
      <c r="F75" s="26">
        <f>[4]签字版本!F75</f>
        <v>4.41</v>
      </c>
      <c r="G75" s="26">
        <f t="shared" si="2"/>
        <v>4.41</v>
      </c>
      <c r="H75" s="26">
        <f t="shared" si="3"/>
        <v>132.3</v>
      </c>
      <c r="I75" s="26">
        <f>[4]签字版本!J75</f>
        <v>26.46</v>
      </c>
      <c r="J75" s="25" t="str">
        <f>SUBSTITUTE([4]签字版本!K75,MID([4]签字版本!K75,9,7),"*******")</f>
        <v>62218405*******0798</v>
      </c>
      <c r="K75" s="24" t="str">
        <f>[4]签字版本!L75</f>
        <v>连城县农村信用联社塘前信用社</v>
      </c>
    </row>
    <row r="76" spans="1:11">
      <c r="A76" s="24" t="str">
        <f>[4]签字版本!A76</f>
        <v>70</v>
      </c>
      <c r="B76" s="24" t="str">
        <f>[4]签字版本!B76</f>
        <v>马庆章</v>
      </c>
      <c r="C76" s="24" t="str">
        <f>SUBSTITUTE([4]签字版本!C76,MID([4]签字版本!C76,7,8),"********")</f>
        <v>352627********1111</v>
      </c>
      <c r="D76" s="25" t="str">
        <f>SUBSTITUTE([4]签字版本!D76,MID([4]签字版本!D76,4,4),"****")</f>
        <v>159****3877</v>
      </c>
      <c r="E76" s="24" t="str">
        <f>[4]签字版本!E76</f>
        <v>水源</v>
      </c>
      <c r="F76" s="26">
        <f>[4]签字版本!F76</f>
        <v>5.13</v>
      </c>
      <c r="G76" s="26">
        <f t="shared" si="2"/>
        <v>5.13</v>
      </c>
      <c r="H76" s="26">
        <f t="shared" si="3"/>
        <v>153.9</v>
      </c>
      <c r="I76" s="26">
        <f>[4]签字版本!J76</f>
        <v>30.78</v>
      </c>
      <c r="J76" s="25" t="str">
        <f>SUBSTITUTE([4]签字版本!K76,MID([4]签字版本!K76,9,7),"*******")</f>
        <v>90908240*******0028821</v>
      </c>
      <c r="K76" s="24" t="str">
        <f>[4]签字版本!L76</f>
        <v>连城县农村信用联社塘前信用社</v>
      </c>
    </row>
    <row r="77" spans="1:11">
      <c r="A77" s="24" t="str">
        <f>[4]签字版本!A77</f>
        <v>71</v>
      </c>
      <c r="B77" s="24" t="str">
        <f>[4]签字版本!B77</f>
        <v>马火华</v>
      </c>
      <c r="C77" s="24" t="str">
        <f>SUBSTITUTE([4]签字版本!C77,MID([4]签字版本!C77,7,8),"********")</f>
        <v>352627********1175</v>
      </c>
      <c r="D77" s="25" t="str">
        <f>SUBSTITUTE([4]签字版本!D77,MID([4]签字版本!D77,4,4),"****")</f>
        <v>189****2860</v>
      </c>
      <c r="E77" s="24" t="str">
        <f>[4]签字版本!E77</f>
        <v>水源</v>
      </c>
      <c r="F77" s="26">
        <f>[4]签字版本!F77</f>
        <v>2.88</v>
      </c>
      <c r="G77" s="26">
        <f t="shared" si="2"/>
        <v>2.88</v>
      </c>
      <c r="H77" s="26">
        <f t="shared" si="3"/>
        <v>86.4</v>
      </c>
      <c r="I77" s="26">
        <f>[4]签字版本!J77</f>
        <v>17.28</v>
      </c>
      <c r="J77" s="25" t="str">
        <f>SUBSTITUTE([4]签字版本!K77,MID([4]签字版本!K77,9,7),"*******")</f>
        <v>62218405*******9847</v>
      </c>
      <c r="K77" s="24" t="str">
        <f>[4]签字版本!L77</f>
        <v>连城县农村信用联社塘前信用社</v>
      </c>
    </row>
    <row r="78" spans="1:11">
      <c r="A78" s="24" t="str">
        <f>[4]签字版本!A78</f>
        <v>72</v>
      </c>
      <c r="B78" s="24" t="str">
        <f>[4]签字版本!B78</f>
        <v>罗秋辉</v>
      </c>
      <c r="C78" s="24" t="str">
        <f>SUBSTITUTE([4]签字版本!C78,MID([4]签字版本!C78,7,8),"********")</f>
        <v>350825********1116</v>
      </c>
      <c r="D78" s="25" t="str">
        <f>SUBSTITUTE([4]签字版本!D78,MID([4]签字版本!D78,4,4),"****")</f>
        <v>135****7919</v>
      </c>
      <c r="E78" s="24" t="str">
        <f>[4]签字版本!E78</f>
        <v>水源</v>
      </c>
      <c r="F78" s="26">
        <f>[4]签字版本!F78</f>
        <v>8.55</v>
      </c>
      <c r="G78" s="26">
        <f t="shared" si="2"/>
        <v>8.55</v>
      </c>
      <c r="H78" s="26">
        <f t="shared" si="3"/>
        <v>256.5</v>
      </c>
      <c r="I78" s="26">
        <f>[4]签字版本!J78</f>
        <v>51.3</v>
      </c>
      <c r="J78" s="25" t="str">
        <f>SUBSTITUTE([4]签字版本!K78,MID([4]签字版本!K78,9,7),"*******")</f>
        <v>62218405*******9177</v>
      </c>
      <c r="K78" s="24" t="str">
        <f>[4]签字版本!L78</f>
        <v>连城县农村信用联社塘前信用社</v>
      </c>
    </row>
    <row r="79" spans="1:11">
      <c r="A79" s="24" t="str">
        <f>[4]签字版本!A79</f>
        <v>73</v>
      </c>
      <c r="B79" s="24" t="str">
        <f>[4]签字版本!B79</f>
        <v>马永波</v>
      </c>
      <c r="C79" s="24" t="str">
        <f>SUBSTITUTE([4]签字版本!C79,MID([4]签字版本!C79,7,8),"********")</f>
        <v>352627********1130</v>
      </c>
      <c r="D79" s="25" t="str">
        <f>SUBSTITUTE([4]签字版本!D79,MID([4]签字版本!D79,4,4),"****")</f>
        <v>173****5501</v>
      </c>
      <c r="E79" s="24" t="str">
        <f>[4]签字版本!E79</f>
        <v>水源</v>
      </c>
      <c r="F79" s="26">
        <f>[4]签字版本!F79</f>
        <v>6.93</v>
      </c>
      <c r="G79" s="26">
        <f t="shared" si="2"/>
        <v>6.93</v>
      </c>
      <c r="H79" s="26">
        <f t="shared" si="3"/>
        <v>207.9</v>
      </c>
      <c r="I79" s="26">
        <f>[4]签字版本!J79</f>
        <v>41.58</v>
      </c>
      <c r="J79" s="25" t="str">
        <f>SUBSTITUTE([4]签字版本!K79,MID([4]签字版本!K79,9,7),"*******")</f>
        <v>62218405*******9664</v>
      </c>
      <c r="K79" s="24" t="str">
        <f>[4]签字版本!L79</f>
        <v>连城县农村信用联社塘前信用社</v>
      </c>
    </row>
    <row r="80" spans="1:11">
      <c r="A80" s="24" t="str">
        <f>[4]签字版本!A80</f>
        <v>74</v>
      </c>
      <c r="B80" s="24" t="str">
        <f>[4]签字版本!B80</f>
        <v>马永涛</v>
      </c>
      <c r="C80" s="24" t="str">
        <f>SUBSTITUTE([4]签字版本!C80,MID([4]签字版本!C80,7,8),"********")</f>
        <v>352627********1116</v>
      </c>
      <c r="D80" s="25" t="str">
        <f>SUBSTITUTE([4]签字版本!D80,MID([4]签字版本!D80,4,4),"****")</f>
        <v>059****3531</v>
      </c>
      <c r="E80" s="24" t="str">
        <f>[4]签字版本!E80</f>
        <v>水源</v>
      </c>
      <c r="F80" s="26">
        <f>[4]签字版本!F80</f>
        <v>5.85</v>
      </c>
      <c r="G80" s="26">
        <f t="shared" si="2"/>
        <v>5.85</v>
      </c>
      <c r="H80" s="26">
        <f t="shared" si="3"/>
        <v>175.5</v>
      </c>
      <c r="I80" s="26">
        <f>[4]签字版本!J80</f>
        <v>35.1</v>
      </c>
      <c r="J80" s="25" t="str">
        <f>SUBSTITUTE([4]签字版本!K80,MID([4]签字版本!K80,9,7),"*******")</f>
        <v>62218405*******9466</v>
      </c>
      <c r="K80" s="24" t="str">
        <f>[4]签字版本!L80</f>
        <v>连城县农村信用联社塘前信用社</v>
      </c>
    </row>
    <row r="81" spans="1:11">
      <c r="A81" s="24" t="str">
        <f>[4]签字版本!A81</f>
        <v>75</v>
      </c>
      <c r="B81" s="24" t="str">
        <f>[4]签字版本!B81</f>
        <v>马华锋</v>
      </c>
      <c r="C81" s="24" t="str">
        <f>SUBSTITUTE([4]签字版本!C81,MID([4]签字版本!C81,7,8),"********")</f>
        <v>352627********1114</v>
      </c>
      <c r="D81" s="25" t="str">
        <f>SUBSTITUTE([4]签字版本!D81,MID([4]签字版本!D81,4,4),"****")</f>
        <v>185****9328</v>
      </c>
      <c r="E81" s="24" t="str">
        <f>[4]签字版本!E81</f>
        <v>水源</v>
      </c>
      <c r="F81" s="26">
        <f>[4]签字版本!F81</f>
        <v>4.77</v>
      </c>
      <c r="G81" s="26">
        <f t="shared" si="2"/>
        <v>4.77</v>
      </c>
      <c r="H81" s="26">
        <f t="shared" si="3"/>
        <v>143.1</v>
      </c>
      <c r="I81" s="26">
        <f>[4]签字版本!J81</f>
        <v>28.62</v>
      </c>
      <c r="J81" s="25" t="str">
        <f>SUBSTITUTE([4]签字版本!K81,MID([4]签字版本!K81,9,7),"*******")</f>
        <v>62218405*******9805</v>
      </c>
      <c r="K81" s="24" t="str">
        <f>[4]签字版本!L81</f>
        <v>连城县农村信用联社塘前信用社</v>
      </c>
    </row>
    <row r="82" spans="1:11">
      <c r="A82" s="24" t="str">
        <f>[4]签字版本!A82</f>
        <v>76</v>
      </c>
      <c r="B82" s="24" t="str">
        <f>[4]签字版本!B82</f>
        <v>马建杰</v>
      </c>
      <c r="C82" s="24" t="str">
        <f>SUBSTITUTE([4]签字版本!C82,MID([4]签字版本!C82,7,8),"********")</f>
        <v>352627********1119</v>
      </c>
      <c r="D82" s="25" t="str">
        <f>SUBSTITUTE([4]签字版本!D82,MID([4]签字版本!D82,4,4),"****")</f>
        <v>159****6649</v>
      </c>
      <c r="E82" s="24" t="str">
        <f>[4]签字版本!E82</f>
        <v>水源</v>
      </c>
      <c r="F82" s="26">
        <f>[4]签字版本!F82</f>
        <v>2.61</v>
      </c>
      <c r="G82" s="26">
        <f t="shared" si="2"/>
        <v>2.61</v>
      </c>
      <c r="H82" s="26">
        <f t="shared" si="3"/>
        <v>78.3</v>
      </c>
      <c r="I82" s="26">
        <f>[4]签字版本!J82</f>
        <v>15.66</v>
      </c>
      <c r="J82" s="25" t="str">
        <f>SUBSTITUTE([4]签字版本!K82,MID([4]签字版本!K82,9,7),"*******")</f>
        <v>62218405*******0780</v>
      </c>
      <c r="K82" s="24" t="str">
        <f>[4]签字版本!L82</f>
        <v>连城县农村信用联社塘前信用社</v>
      </c>
    </row>
    <row r="83" spans="1:11">
      <c r="A83" s="24" t="str">
        <f>[4]签字版本!A83</f>
        <v>77</v>
      </c>
      <c r="B83" s="24" t="str">
        <f>[4]签字版本!B83</f>
        <v>马永春</v>
      </c>
      <c r="C83" s="24" t="str">
        <f>SUBSTITUTE([4]签字版本!C83,MID([4]签字版本!C83,7,8),"********")</f>
        <v>352627********1119</v>
      </c>
      <c r="D83" s="25" t="str">
        <f>SUBSTITUTE([4]签字版本!D83,MID([4]签字版本!D83,4,4),"****")</f>
        <v>136****9814</v>
      </c>
      <c r="E83" s="24" t="str">
        <f>[4]签字版本!E83</f>
        <v>水源</v>
      </c>
      <c r="F83" s="26">
        <f>[4]签字版本!F83</f>
        <v>7.38</v>
      </c>
      <c r="G83" s="26">
        <f t="shared" si="2"/>
        <v>7.38</v>
      </c>
      <c r="H83" s="26">
        <f t="shared" si="3"/>
        <v>221.4</v>
      </c>
      <c r="I83" s="26">
        <f>[4]签字版本!J83</f>
        <v>44.28</v>
      </c>
      <c r="J83" s="25" t="str">
        <f>SUBSTITUTE([4]签字版本!K83,MID([4]签字版本!K83,9,7),"*******")</f>
        <v>62218405*******9524</v>
      </c>
      <c r="K83" s="24" t="str">
        <f>[4]签字版本!L83</f>
        <v>连城县农村信用联社塘前信用社</v>
      </c>
    </row>
    <row r="84" spans="1:11">
      <c r="A84" s="24" t="str">
        <f>[4]签字版本!A84</f>
        <v>78</v>
      </c>
      <c r="B84" s="24" t="str">
        <f>[4]签字版本!B84</f>
        <v>罗秋富</v>
      </c>
      <c r="C84" s="24" t="str">
        <f>SUBSTITUTE([4]签字版本!C84,MID([4]签字版本!C84,7,8),"********")</f>
        <v>350825********111X</v>
      </c>
      <c r="D84" s="25" t="str">
        <f>SUBSTITUTE([4]签字版本!D84,MID([4]签字版本!D84,4,4),"****")</f>
        <v>180****8162</v>
      </c>
      <c r="E84" s="24" t="str">
        <f>[4]签字版本!E84</f>
        <v>水源</v>
      </c>
      <c r="F84" s="26">
        <f>[4]签字版本!F84</f>
        <v>3.51</v>
      </c>
      <c r="G84" s="26">
        <f t="shared" si="2"/>
        <v>3.51</v>
      </c>
      <c r="H84" s="26">
        <f t="shared" si="3"/>
        <v>105.3</v>
      </c>
      <c r="I84" s="26">
        <f>[4]签字版本!J84</f>
        <v>21.06</v>
      </c>
      <c r="J84" s="25" t="str">
        <f>SUBSTITUTE([4]签字版本!K84,MID([4]签字版本!K84,9,7),"*******")</f>
        <v>62212727*******5699</v>
      </c>
      <c r="K84" s="24" t="str">
        <f>[4]签字版本!L84</f>
        <v>连城县农村信用联社塘前信用社</v>
      </c>
    </row>
    <row r="85" spans="1:11">
      <c r="A85" s="24" t="str">
        <f>[4]签字版本!A85</f>
        <v>79</v>
      </c>
      <c r="B85" s="24" t="str">
        <f>[4]签字版本!B85</f>
        <v>马永和</v>
      </c>
      <c r="C85" s="24" t="str">
        <f>SUBSTITUTE([4]签字版本!C85,MID([4]签字版本!C85,7,8),"********")</f>
        <v>352627********1117</v>
      </c>
      <c r="D85" s="25" t="str">
        <f>SUBSTITUTE([4]签字版本!D85,MID([4]签字版本!D85,4,4),"****")</f>
        <v>189****4289</v>
      </c>
      <c r="E85" s="24" t="str">
        <f>[4]签字版本!E85</f>
        <v>水源</v>
      </c>
      <c r="F85" s="26">
        <f>[4]签字版本!F85</f>
        <v>5.49</v>
      </c>
      <c r="G85" s="26">
        <f t="shared" si="2"/>
        <v>5.49</v>
      </c>
      <c r="H85" s="26">
        <f t="shared" si="3"/>
        <v>164.7</v>
      </c>
      <c r="I85" s="26">
        <f>[4]签字版本!J85</f>
        <v>32.94</v>
      </c>
      <c r="J85" s="25" t="str">
        <f>SUBSTITUTE([4]签字版本!K85,MID([4]签字版本!K85,9,7),"*******")</f>
        <v>62218405*******9557</v>
      </c>
      <c r="K85" s="24" t="str">
        <f>[4]签字版本!L85</f>
        <v>连城县农村信用联社塘前信用社</v>
      </c>
    </row>
    <row r="86" spans="1:11">
      <c r="A86" s="24" t="str">
        <f>[4]签字版本!A86</f>
        <v>80</v>
      </c>
      <c r="B86" s="24" t="str">
        <f>[4]签字版本!B86</f>
        <v>罗金应</v>
      </c>
      <c r="C86" s="24" t="str">
        <f>SUBSTITUTE([4]签字版本!C86,MID([4]签字版本!C86,7,8),"********")</f>
        <v>352627********1119</v>
      </c>
      <c r="D86" s="25" t="str">
        <f>SUBSTITUTE([4]签字版本!D86,MID([4]签字版本!D86,4,4),"****")</f>
        <v>138****9171</v>
      </c>
      <c r="E86" s="24" t="str">
        <f>[4]签字版本!E86</f>
        <v>水源</v>
      </c>
      <c r="F86" s="26">
        <f>[4]签字版本!F86</f>
        <v>3.15</v>
      </c>
      <c r="G86" s="26">
        <f t="shared" si="2"/>
        <v>3.15</v>
      </c>
      <c r="H86" s="26">
        <f t="shared" si="3"/>
        <v>94.5</v>
      </c>
      <c r="I86" s="26">
        <f>[4]签字版本!J86</f>
        <v>18.9</v>
      </c>
      <c r="J86" s="25" t="str">
        <f>SUBSTITUTE([4]签字版本!K86,MID([4]签字版本!K86,9,7),"*******")</f>
        <v>62218405*******6722</v>
      </c>
      <c r="K86" s="24" t="str">
        <f>[4]签字版本!L86</f>
        <v>连城县农村信用联社塘前信用社</v>
      </c>
    </row>
    <row r="87" spans="1:11">
      <c r="A87" s="24" t="str">
        <f>[4]签字版本!A87</f>
        <v>81</v>
      </c>
      <c r="B87" s="24" t="str">
        <f>[4]签字版本!B87</f>
        <v>罗辉焕</v>
      </c>
      <c r="C87" s="24" t="str">
        <f>SUBSTITUTE([4]签字版本!C87,MID([4]签字版本!C87,7,8),"********")</f>
        <v>352627********1114</v>
      </c>
      <c r="D87" s="25" t="str">
        <f>SUBSTITUTE([4]签字版本!D87,MID([4]签字版本!D87,4,4),"****")</f>
        <v>139****2683</v>
      </c>
      <c r="E87" s="24" t="str">
        <f>[4]签字版本!E87</f>
        <v>水源</v>
      </c>
      <c r="F87" s="26">
        <f>[4]签字版本!F87</f>
        <v>4.77</v>
      </c>
      <c r="G87" s="26">
        <f t="shared" si="2"/>
        <v>4.77</v>
      </c>
      <c r="H87" s="26">
        <f t="shared" si="3"/>
        <v>143.1</v>
      </c>
      <c r="I87" s="26">
        <f>[4]签字版本!J87</f>
        <v>28.62</v>
      </c>
      <c r="J87" s="25" t="str">
        <f>SUBSTITUTE([4]签字版本!K87,MID([4]签字版本!K87,9,7),"*******")</f>
        <v>62218405*******9615</v>
      </c>
      <c r="K87" s="24" t="str">
        <f>[4]签字版本!L87</f>
        <v>连城县农村信用联社塘前信用社</v>
      </c>
    </row>
    <row r="88" spans="1:11">
      <c r="A88" s="24" t="str">
        <f>[4]签字版本!A88</f>
        <v>82</v>
      </c>
      <c r="B88" s="24" t="str">
        <f>[4]签字版本!B88</f>
        <v>马志平</v>
      </c>
      <c r="C88" s="24" t="str">
        <f>SUBSTITUTE([4]签字版本!C88,MID([4]签字版本!C88,7,8),"********")</f>
        <v>352627********1111</v>
      </c>
      <c r="D88" s="25" t="str">
        <f>SUBSTITUTE([4]签字版本!D88,MID([4]签字版本!D88,4,4),"****")</f>
        <v>130****8189</v>
      </c>
      <c r="E88" s="24" t="str">
        <f>[4]签字版本!E88</f>
        <v>水源</v>
      </c>
      <c r="F88" s="26">
        <f>[4]签字版本!F88</f>
        <v>3.6</v>
      </c>
      <c r="G88" s="26">
        <f t="shared" si="2"/>
        <v>3.6</v>
      </c>
      <c r="H88" s="26">
        <f t="shared" si="3"/>
        <v>108</v>
      </c>
      <c r="I88" s="26">
        <f>[4]签字版本!J88</f>
        <v>21.6</v>
      </c>
      <c r="J88" s="25" t="str">
        <f>SUBSTITUTE([4]签字版本!K88,MID([4]签字版本!K88,9,7),"*******")</f>
        <v>62218405*******9789</v>
      </c>
      <c r="K88" s="24" t="str">
        <f>[4]签字版本!L88</f>
        <v>连城县农村信用联社塘前信用社</v>
      </c>
    </row>
    <row r="89" spans="1:11">
      <c r="A89" s="24" t="str">
        <f>[4]签字版本!A89</f>
        <v>83</v>
      </c>
      <c r="B89" s="24" t="str">
        <f>[4]签字版本!B89</f>
        <v>马骅</v>
      </c>
      <c r="C89" s="24" t="str">
        <f>SUBSTITUTE([4]签字版本!C89,MID([4]签字版本!C89,7,8),"********")</f>
        <v>352627********111X</v>
      </c>
      <c r="D89" s="25" t="str">
        <f>SUBSTITUTE([4]签字版本!D89,MID([4]签字版本!D89,4,4),"****")</f>
        <v>134****1439</v>
      </c>
      <c r="E89" s="24" t="str">
        <f>[4]签字版本!E89</f>
        <v>水源</v>
      </c>
      <c r="F89" s="26">
        <f>[4]签字版本!F89</f>
        <v>4.77</v>
      </c>
      <c r="G89" s="26">
        <f t="shared" si="2"/>
        <v>4.77</v>
      </c>
      <c r="H89" s="26">
        <f t="shared" si="3"/>
        <v>143.1</v>
      </c>
      <c r="I89" s="26">
        <f>[4]签字版本!J89</f>
        <v>28.62</v>
      </c>
      <c r="J89" s="25" t="str">
        <f>SUBSTITUTE([4]签字版本!K89,MID([4]签字版本!K89,9,7),"*******")</f>
        <v>62218405*******9656</v>
      </c>
      <c r="K89" s="24" t="str">
        <f>[4]签字版本!L89</f>
        <v>连城县农村信用联社塘前信用社</v>
      </c>
    </row>
    <row r="90" spans="1:11">
      <c r="A90" s="24" t="str">
        <f>[4]签字版本!A90</f>
        <v>84</v>
      </c>
      <c r="B90" s="24" t="str">
        <f>[4]签字版本!B90</f>
        <v>马华杰</v>
      </c>
      <c r="C90" s="24" t="str">
        <f>SUBSTITUTE([4]签字版本!C90,MID([4]签字版本!C90,7,8),"********")</f>
        <v>352627********1111</v>
      </c>
      <c r="D90" s="25" t="str">
        <f>SUBSTITUTE([4]签字版本!D90,MID([4]签字版本!D90,4,4),"****")</f>
        <v>136****8479</v>
      </c>
      <c r="E90" s="24" t="str">
        <f>[4]签字版本!E90</f>
        <v>水源</v>
      </c>
      <c r="F90" s="26">
        <f>[4]签字版本!F90</f>
        <v>4.86</v>
      </c>
      <c r="G90" s="26">
        <f t="shared" si="2"/>
        <v>4.86</v>
      </c>
      <c r="H90" s="26">
        <f t="shared" si="3"/>
        <v>145.8</v>
      </c>
      <c r="I90" s="26">
        <f>[4]签字版本!J90</f>
        <v>29.16</v>
      </c>
      <c r="J90" s="25" t="str">
        <f>SUBSTITUTE([4]签字版本!K90,MID([4]签字版本!K90,9,7),"*******")</f>
        <v>62218405*******9714</v>
      </c>
      <c r="K90" s="24" t="str">
        <f>[4]签字版本!L90</f>
        <v>连城县农村信用联社塘前信用社</v>
      </c>
    </row>
    <row r="91" spans="1:11">
      <c r="A91" s="24" t="str">
        <f>[4]签字版本!A91</f>
        <v>85</v>
      </c>
      <c r="B91" s="24" t="str">
        <f>[4]签字版本!B91</f>
        <v>马永亮</v>
      </c>
      <c r="C91" s="24" t="str">
        <f>SUBSTITUTE([4]签字版本!C91,MID([4]签字版本!C91,7,8),"********")</f>
        <v>352627********1113</v>
      </c>
      <c r="D91" s="25" t="str">
        <f>SUBSTITUTE([4]签字版本!D91,MID([4]签字版本!D91,4,4),"****")</f>
        <v>138****1422</v>
      </c>
      <c r="E91" s="24" t="str">
        <f>[4]签字版本!E91</f>
        <v>水源</v>
      </c>
      <c r="F91" s="26">
        <f>[4]签字版本!F91</f>
        <v>8.46</v>
      </c>
      <c r="G91" s="26">
        <f t="shared" si="2"/>
        <v>8.46</v>
      </c>
      <c r="H91" s="26">
        <f t="shared" si="3"/>
        <v>253.8</v>
      </c>
      <c r="I91" s="26">
        <f>[4]签字版本!J91</f>
        <v>50.76</v>
      </c>
      <c r="J91" s="25" t="str">
        <f>SUBSTITUTE([4]签字版本!K91,MID([4]签字版本!K91,9,7),"*******")</f>
        <v>62218405*******9581</v>
      </c>
      <c r="K91" s="24" t="str">
        <f>[4]签字版本!L91</f>
        <v>连城县农村信用联社塘前信用社</v>
      </c>
    </row>
    <row r="92" spans="1:11">
      <c r="A92" s="24" t="str">
        <f>[4]签字版本!A92</f>
        <v>86</v>
      </c>
      <c r="B92" s="24" t="str">
        <f>[4]签字版本!B92</f>
        <v>马永光</v>
      </c>
      <c r="C92" s="24" t="str">
        <f>SUBSTITUTE([4]签字版本!C92,MID([4]签字版本!C92,7,8),"********")</f>
        <v>352627********1118</v>
      </c>
      <c r="D92" s="25" t="str">
        <f>SUBSTITUTE([4]签字版本!D92,MID([4]签字版本!D92,4,4),"****")</f>
        <v>151****4838</v>
      </c>
      <c r="E92" s="24" t="str">
        <f>[4]签字版本!E92</f>
        <v>水源</v>
      </c>
      <c r="F92" s="26">
        <f>[4]签字版本!F92</f>
        <v>3.96</v>
      </c>
      <c r="G92" s="26">
        <f t="shared" si="2"/>
        <v>3.96</v>
      </c>
      <c r="H92" s="26">
        <f t="shared" si="3"/>
        <v>118.8</v>
      </c>
      <c r="I92" s="26">
        <f>[4]签字版本!J92</f>
        <v>23.76</v>
      </c>
      <c r="J92" s="25" t="str">
        <f>SUBSTITUTE([4]签字版本!K92,MID([4]签字版本!K92,9,7),"*******")</f>
        <v>62218405*******9680</v>
      </c>
      <c r="K92" s="24" t="str">
        <f>[4]签字版本!L92</f>
        <v>连城县农村信用联社塘前信用社</v>
      </c>
    </row>
    <row r="93" spans="1:11">
      <c r="A93" s="24" t="str">
        <f>[4]签字版本!A93</f>
        <v>87</v>
      </c>
      <c r="B93" s="24" t="str">
        <f>[4]签字版本!B93</f>
        <v>罗生茂</v>
      </c>
      <c r="C93" s="24" t="str">
        <f>SUBSTITUTE([4]签字版本!C93,MID([4]签字版本!C93,7,8),"********")</f>
        <v>352627********0099</v>
      </c>
      <c r="D93" s="25" t="str">
        <f>SUBSTITUTE([4]签字版本!D93,MID([4]签字版本!D93,4,4),"****")</f>
        <v>153****1186</v>
      </c>
      <c r="E93" s="24" t="str">
        <f>[4]签字版本!E93</f>
        <v>水源</v>
      </c>
      <c r="F93" s="26">
        <f>[4]签字版本!F93</f>
        <v>2.88</v>
      </c>
      <c r="G93" s="26">
        <f t="shared" si="2"/>
        <v>2.88</v>
      </c>
      <c r="H93" s="26">
        <f t="shared" si="3"/>
        <v>86.4</v>
      </c>
      <c r="I93" s="26">
        <f>[4]签字版本!J93</f>
        <v>17.28</v>
      </c>
      <c r="J93" s="25" t="str">
        <f>SUBSTITUTE([4]签字版本!K93,MID([4]签字版本!K93,9,7),"*******")</f>
        <v>62218405*******9490</v>
      </c>
      <c r="K93" s="24" t="str">
        <f>[4]签字版本!L93</f>
        <v>连城县农村信用联社塘前信用社</v>
      </c>
    </row>
    <row r="94" spans="1:11">
      <c r="A94" s="24" t="str">
        <f>[4]签字版本!A94</f>
        <v>88</v>
      </c>
      <c r="B94" s="24" t="str">
        <f>[4]签字版本!B94</f>
        <v>罗炳昌</v>
      </c>
      <c r="C94" s="24" t="str">
        <f>SUBSTITUTE([4]签字版本!C94,MID([4]签字版本!C94,7,8),"********")</f>
        <v>352627********1114</v>
      </c>
      <c r="D94" s="25" t="str">
        <f>SUBSTITUTE([4]签字版本!D94,MID([4]签字版本!D94,4,4),"****")</f>
        <v>138****6956</v>
      </c>
      <c r="E94" s="24" t="str">
        <f>[4]签字版本!E94</f>
        <v>水源</v>
      </c>
      <c r="F94" s="26">
        <f>[4]签字版本!F94</f>
        <v>2.34</v>
      </c>
      <c r="G94" s="26">
        <f t="shared" si="2"/>
        <v>2.34</v>
      </c>
      <c r="H94" s="26">
        <f t="shared" si="3"/>
        <v>70.2</v>
      </c>
      <c r="I94" s="26">
        <f>[4]签字版本!J94</f>
        <v>14.04</v>
      </c>
      <c r="J94" s="25" t="str">
        <f>SUBSTITUTE([4]签字版本!K94,MID([4]签字版本!K94,9,7),"*******")</f>
        <v>62218405*******9508</v>
      </c>
      <c r="K94" s="24" t="str">
        <f>[4]签字版本!L94</f>
        <v>连城县农村信用联社塘前信用社</v>
      </c>
    </row>
    <row r="95" spans="1:11">
      <c r="A95" s="24" t="str">
        <f>[4]签字版本!A95</f>
        <v>89</v>
      </c>
      <c r="B95" s="24" t="str">
        <f>[4]签字版本!B95</f>
        <v>马永彪</v>
      </c>
      <c r="C95" s="24" t="str">
        <f>SUBSTITUTE([4]签字版本!C95,MID([4]签字版本!C95,7,8),"********")</f>
        <v>352627********115X</v>
      </c>
      <c r="D95" s="25" t="str">
        <f>SUBSTITUTE([4]签字版本!D95,MID([4]签字版本!D95,4,4),"****")</f>
        <v>137****0600</v>
      </c>
      <c r="E95" s="24" t="str">
        <f>[4]签字版本!E95</f>
        <v>水源</v>
      </c>
      <c r="F95" s="26">
        <f>[4]签字版本!F95</f>
        <v>5.85</v>
      </c>
      <c r="G95" s="26">
        <f t="shared" si="2"/>
        <v>5.85</v>
      </c>
      <c r="H95" s="26">
        <f t="shared" si="3"/>
        <v>175.5</v>
      </c>
      <c r="I95" s="26">
        <f>[4]签字版本!J95</f>
        <v>35.1</v>
      </c>
      <c r="J95" s="25" t="str">
        <f>SUBSTITUTE([4]签字版本!K95,MID([4]签字版本!K95,9,7),"*******")</f>
        <v>62218405*******9862</v>
      </c>
      <c r="K95" s="24" t="str">
        <f>[4]签字版本!L95</f>
        <v>连城县农村信用联社塘前信用社</v>
      </c>
    </row>
    <row r="96" spans="1:11">
      <c r="A96" s="24" t="str">
        <f>[4]签字版本!A96</f>
        <v>90</v>
      </c>
      <c r="B96" s="24" t="str">
        <f>[4]签字版本!B96</f>
        <v>马水波</v>
      </c>
      <c r="C96" s="24" t="str">
        <f>SUBSTITUTE([4]签字版本!C96,MID([4]签字版本!C96,7,8),"********")</f>
        <v>352627********1115</v>
      </c>
      <c r="D96" s="25" t="str">
        <f>SUBSTITUTE([4]签字版本!D96,MID([4]签字版本!D96,4,4),"****")</f>
        <v>180****1490</v>
      </c>
      <c r="E96" s="24" t="str">
        <f>[4]签字版本!E96</f>
        <v>水源</v>
      </c>
      <c r="F96" s="26">
        <f>[4]签字版本!F96</f>
        <v>3.87</v>
      </c>
      <c r="G96" s="26">
        <f t="shared" si="2"/>
        <v>3.87</v>
      </c>
      <c r="H96" s="26">
        <f t="shared" si="3"/>
        <v>116.1</v>
      </c>
      <c r="I96" s="26">
        <f>[4]签字版本!J96</f>
        <v>23.22</v>
      </c>
      <c r="J96" s="25" t="str">
        <f>SUBSTITUTE([4]签字版本!K96,MID([4]签字版本!K96,9,7),"*******")</f>
        <v>62303625*******2989</v>
      </c>
      <c r="K96" s="24" t="str">
        <f>[4]签字版本!L96</f>
        <v>连城县农村信用联社塘前信用社</v>
      </c>
    </row>
    <row r="97" spans="1:11">
      <c r="A97" s="24" t="str">
        <f>[4]签字版本!A97</f>
        <v>91</v>
      </c>
      <c r="B97" s="24" t="str">
        <f>[4]签字版本!B97</f>
        <v>马智雕</v>
      </c>
      <c r="C97" s="24" t="str">
        <f>SUBSTITUTE([4]签字版本!C97,MID([4]签字版本!C97,7,8),"********")</f>
        <v>350825********1110</v>
      </c>
      <c r="D97" s="25" t="str">
        <f>SUBSTITUTE([4]签字版本!D97,MID([4]签字版本!D97,4,4),"****")</f>
        <v>199****7965</v>
      </c>
      <c r="E97" s="24" t="str">
        <f>[4]签字版本!E97</f>
        <v>水源</v>
      </c>
      <c r="F97" s="26">
        <f>[4]签字版本!F97</f>
        <v>5.58</v>
      </c>
      <c r="G97" s="26">
        <f t="shared" si="2"/>
        <v>5.58</v>
      </c>
      <c r="H97" s="26">
        <f t="shared" si="3"/>
        <v>167.4</v>
      </c>
      <c r="I97" s="26">
        <f>[4]签字版本!J97</f>
        <v>33.48</v>
      </c>
      <c r="J97" s="25" t="str">
        <f>SUBSTITUTE([4]签字版本!K97,MID([4]签字版本!K97,9,7),"*******")</f>
        <v>62303611*******1682</v>
      </c>
      <c r="K97" s="24" t="str">
        <f>[4]签字版本!L97</f>
        <v>连城县农村信用联社塘前信用社</v>
      </c>
    </row>
    <row r="98" spans="1:11">
      <c r="A98" s="24" t="str">
        <f>[4]签字版本!A98</f>
        <v>92</v>
      </c>
      <c r="B98" s="24" t="str">
        <f>[4]签字版本!B98</f>
        <v>马永德</v>
      </c>
      <c r="C98" s="24" t="str">
        <f>SUBSTITUTE([4]签字版本!C98,MID([4]签字版本!C98,7,8),"********")</f>
        <v>352627********1112</v>
      </c>
      <c r="D98" s="25" t="str">
        <f>SUBSTITUTE([4]签字版本!D98,MID([4]签字版本!D98,4,4),"****")</f>
        <v>133****3878</v>
      </c>
      <c r="E98" s="24" t="str">
        <f>[4]签字版本!E98</f>
        <v>水源</v>
      </c>
      <c r="F98" s="26">
        <f>[4]签字版本!F98</f>
        <v>8.19</v>
      </c>
      <c r="G98" s="26">
        <f t="shared" si="2"/>
        <v>8.19</v>
      </c>
      <c r="H98" s="26">
        <f t="shared" si="3"/>
        <v>245.7</v>
      </c>
      <c r="I98" s="26">
        <f>[4]签字版本!J98</f>
        <v>49.14</v>
      </c>
      <c r="J98" s="25" t="str">
        <f>SUBSTITUTE([4]签字版本!K98,MID([4]签字版本!K98,9,7),"*******")</f>
        <v>62218405*******9599</v>
      </c>
      <c r="K98" s="24" t="str">
        <f>[4]签字版本!L98</f>
        <v>连城县农村信用联社塘前信用社</v>
      </c>
    </row>
    <row r="99" spans="1:11">
      <c r="A99" s="24" t="str">
        <f>[4]签字版本!A99</f>
        <v>93</v>
      </c>
      <c r="B99" s="24" t="str">
        <f>[4]签字版本!B99</f>
        <v>马志彪</v>
      </c>
      <c r="C99" s="24" t="str">
        <f>SUBSTITUTE([4]签字版本!C99,MID([4]签字版本!C99,7,8),"********")</f>
        <v>352627********1133</v>
      </c>
      <c r="D99" s="25" t="str">
        <f>SUBSTITUTE([4]签字版本!D99,MID([4]签字版本!D99,4,4),"****")</f>
        <v>136****1928</v>
      </c>
      <c r="E99" s="24" t="str">
        <f>[4]签字版本!E99</f>
        <v>水源</v>
      </c>
      <c r="F99" s="26">
        <f>[4]签字版本!F99</f>
        <v>4.77</v>
      </c>
      <c r="G99" s="26">
        <f t="shared" si="2"/>
        <v>4.77</v>
      </c>
      <c r="H99" s="26">
        <f t="shared" si="3"/>
        <v>143.1</v>
      </c>
      <c r="I99" s="26">
        <f>[4]签字版本!J99</f>
        <v>28.62</v>
      </c>
      <c r="J99" s="25" t="str">
        <f>SUBSTITUTE([4]签字版本!K99,MID([4]签字版本!K99,9,7),"*******")</f>
        <v>62218405*******9631</v>
      </c>
      <c r="K99" s="24" t="str">
        <f>[4]签字版本!L99</f>
        <v>连城县农村信用联社塘前信用社</v>
      </c>
    </row>
    <row r="100" spans="1:11">
      <c r="A100" s="24" t="str">
        <f>[4]签字版本!A100</f>
        <v>94</v>
      </c>
      <c r="B100" s="24" t="str">
        <f>[4]签字版本!B100</f>
        <v>罗钦华</v>
      </c>
      <c r="C100" s="24" t="str">
        <f>SUBSTITUTE([4]签字版本!C100,MID([4]签字版本!C100,7,8),"********")</f>
        <v>352627********1116</v>
      </c>
      <c r="D100" s="25" t="str">
        <f>SUBSTITUTE([4]签字版本!D100,MID([4]签字版本!D100,4,4),"****")</f>
        <v>189****1265</v>
      </c>
      <c r="E100" s="24" t="str">
        <f>[4]签字版本!E100</f>
        <v>水源</v>
      </c>
      <c r="F100" s="26">
        <f>[4]签字版本!F100</f>
        <v>4.95</v>
      </c>
      <c r="G100" s="26">
        <f t="shared" si="2"/>
        <v>4.95</v>
      </c>
      <c r="H100" s="26">
        <f t="shared" si="3"/>
        <v>148.5</v>
      </c>
      <c r="I100" s="26">
        <f>[4]签字版本!J100</f>
        <v>29.7</v>
      </c>
      <c r="J100" s="25" t="str">
        <f>SUBSTITUTE([4]签字版本!K100,MID([4]签字版本!K100,9,7),"*******")</f>
        <v>62218405*******0290</v>
      </c>
      <c r="K100" s="24" t="str">
        <f>[4]签字版本!L100</f>
        <v>连城县农村信用联社塘前信用社</v>
      </c>
    </row>
    <row r="101" spans="1:11">
      <c r="A101" s="24" t="str">
        <f>[4]签字版本!A101</f>
        <v>95</v>
      </c>
      <c r="B101" s="24" t="str">
        <f>[4]签字版本!B101</f>
        <v>罗兴裕</v>
      </c>
      <c r="C101" s="24" t="str">
        <f>SUBSTITUTE([4]签字版本!C101,MID([4]签字版本!C101,7,8),"********")</f>
        <v>352627********1118</v>
      </c>
      <c r="D101" s="25" t="str">
        <f>SUBSTITUTE([4]签字版本!D101,MID([4]签字版本!D101,4,4),"****")</f>
        <v>180****9131</v>
      </c>
      <c r="E101" s="24" t="str">
        <f>[4]签字版本!E101</f>
        <v>水源</v>
      </c>
      <c r="F101" s="26">
        <f>[4]签字版本!F101</f>
        <v>5.49</v>
      </c>
      <c r="G101" s="26">
        <f t="shared" si="2"/>
        <v>5.49</v>
      </c>
      <c r="H101" s="26">
        <f t="shared" si="3"/>
        <v>164.7</v>
      </c>
      <c r="I101" s="26">
        <f>[4]签字版本!J101</f>
        <v>32.94</v>
      </c>
      <c r="J101" s="25" t="str">
        <f>SUBSTITUTE([4]签字版本!K101,MID([4]签字版本!K101,9,7),"*******")</f>
        <v>62218405*******6771</v>
      </c>
      <c r="K101" s="24" t="str">
        <f>[4]签字版本!L101</f>
        <v>连城县农村信用联社塘前信用社</v>
      </c>
    </row>
    <row r="102" spans="1:11">
      <c r="A102" s="24" t="str">
        <f>[4]签字版本!A102</f>
        <v>96</v>
      </c>
      <c r="B102" s="24" t="str">
        <f>[4]签字版本!B102</f>
        <v>罗柏翠</v>
      </c>
      <c r="C102" s="24" t="str">
        <f>SUBSTITUTE([4]签字版本!C102,MID([4]签字版本!C102,7,8),"********")</f>
        <v>352627********1112</v>
      </c>
      <c r="D102" s="25" t="str">
        <f>SUBSTITUTE([4]签字版本!D102,MID([4]签字版本!D102,4,4),"****")</f>
        <v>150****8069</v>
      </c>
      <c r="E102" s="24" t="str">
        <f>[4]签字版本!E102</f>
        <v>水源</v>
      </c>
      <c r="F102" s="26">
        <f>[4]签字版本!F102</f>
        <v>6.03</v>
      </c>
      <c r="G102" s="26">
        <f t="shared" si="2"/>
        <v>6.03</v>
      </c>
      <c r="H102" s="26">
        <f t="shared" si="3"/>
        <v>180.9</v>
      </c>
      <c r="I102" s="26">
        <f>[4]签字版本!J102</f>
        <v>36.18</v>
      </c>
      <c r="J102" s="25" t="str">
        <f>SUBSTITUTE([4]签字版本!K102,MID([4]签字版本!K102,9,7),"*******")</f>
        <v>62218405*******0183</v>
      </c>
      <c r="K102" s="24" t="str">
        <f>[4]签字版本!L102</f>
        <v>连城县农村信用联社塘前信用社</v>
      </c>
    </row>
    <row r="103" spans="1:11">
      <c r="A103" s="24" t="str">
        <f>[4]签字版本!A103</f>
        <v>97</v>
      </c>
      <c r="B103" s="24" t="str">
        <f>[4]签字版本!B103</f>
        <v>罗善良</v>
      </c>
      <c r="C103" s="24" t="str">
        <f>SUBSTITUTE([4]签字版本!C103,MID([4]签字版本!C103,7,8),"********")</f>
        <v>352627********1112</v>
      </c>
      <c r="D103" s="25" t="str">
        <f>SUBSTITUTE([4]签字版本!D103,MID([4]签字版本!D103,4,4),"****")</f>
        <v>134****3024</v>
      </c>
      <c r="E103" s="24" t="str">
        <f>[4]签字版本!E103</f>
        <v>水源</v>
      </c>
      <c r="F103" s="26">
        <f>[4]签字版本!F103</f>
        <v>15.84</v>
      </c>
      <c r="G103" s="26">
        <f t="shared" si="2"/>
        <v>15.84</v>
      </c>
      <c r="H103" s="26">
        <f t="shared" si="3"/>
        <v>475.2</v>
      </c>
      <c r="I103" s="26">
        <f>[4]签字版本!J103</f>
        <v>95.04</v>
      </c>
      <c r="J103" s="25" t="str">
        <f>SUBSTITUTE([4]签字版本!K103,MID([4]签字版本!K103,9,7),"*******")</f>
        <v>62218405*******0423</v>
      </c>
      <c r="K103" s="24" t="str">
        <f>[4]签字版本!L103</f>
        <v>连城县农村信用联社塘前信用社</v>
      </c>
    </row>
    <row r="104" spans="1:11">
      <c r="A104" s="24" t="str">
        <f>[4]签字版本!A104</f>
        <v>98</v>
      </c>
      <c r="B104" s="24" t="str">
        <f>[4]签字版本!B104</f>
        <v>罗天佑</v>
      </c>
      <c r="C104" s="24" t="str">
        <f>SUBSTITUTE([4]签字版本!C104,MID([4]签字版本!C104,7,8),"********")</f>
        <v>352627********1112</v>
      </c>
      <c r="D104" s="25" t="str">
        <f>SUBSTITUTE([4]签字版本!D104,MID([4]签字版本!D104,4,4),"****")</f>
        <v>158****2389</v>
      </c>
      <c r="E104" s="24" t="str">
        <f>[4]签字版本!E104</f>
        <v>水源</v>
      </c>
      <c r="F104" s="26">
        <f>[4]签字版本!F104</f>
        <v>4.77</v>
      </c>
      <c r="G104" s="26">
        <f t="shared" si="2"/>
        <v>4.77</v>
      </c>
      <c r="H104" s="26">
        <f t="shared" si="3"/>
        <v>143.1</v>
      </c>
      <c r="I104" s="26">
        <f>[4]签字版本!J104</f>
        <v>28.62</v>
      </c>
      <c r="J104" s="25" t="str">
        <f>SUBSTITUTE([4]签字版本!K104,MID([4]签字版本!K104,9,7),"*******")</f>
        <v>62218405*******0324</v>
      </c>
      <c r="K104" s="24" t="str">
        <f>[4]签字版本!L104</f>
        <v>连城县农村信用联社塘前信用社</v>
      </c>
    </row>
    <row r="105" spans="1:11">
      <c r="A105" s="24" t="str">
        <f>[4]签字版本!A105</f>
        <v>99</v>
      </c>
      <c r="B105" s="24" t="str">
        <f>[4]签字版本!B105</f>
        <v>罗善昌</v>
      </c>
      <c r="C105" s="24" t="str">
        <f>SUBSTITUTE([4]签字版本!C105,MID([4]签字版本!C105,7,8),"********")</f>
        <v>352627********1111</v>
      </c>
      <c r="D105" s="25" t="str">
        <f>SUBSTITUTE([4]签字版本!D105,MID([4]签字版本!D105,4,4),"****")</f>
        <v>158****0915</v>
      </c>
      <c r="E105" s="24" t="str">
        <f>[4]签字版本!E105</f>
        <v>水源</v>
      </c>
      <c r="F105" s="26">
        <f>[4]签字版本!F105</f>
        <v>5.31</v>
      </c>
      <c r="G105" s="26">
        <f t="shared" si="2"/>
        <v>5.31</v>
      </c>
      <c r="H105" s="26">
        <f t="shared" si="3"/>
        <v>159.3</v>
      </c>
      <c r="I105" s="26">
        <f>[4]签字版本!J105</f>
        <v>31.86</v>
      </c>
      <c r="J105" s="25" t="str">
        <f>SUBSTITUTE([4]签字版本!K105,MID([4]签字版本!K105,9,7),"*******")</f>
        <v>62218405*******0175</v>
      </c>
      <c r="K105" s="24" t="str">
        <f>[4]签字版本!L105</f>
        <v>连城县农村信用联社塘前信用社</v>
      </c>
    </row>
    <row r="106" spans="1:11">
      <c r="A106" s="24" t="str">
        <f>[4]签字版本!A106</f>
        <v>100</v>
      </c>
      <c r="B106" s="24" t="str">
        <f>[4]签字版本!B106</f>
        <v>罗善祥</v>
      </c>
      <c r="C106" s="24" t="str">
        <f>SUBSTITUTE([4]签字版本!C106,MID([4]签字版本!C106,7,8),"********")</f>
        <v>352627********1135</v>
      </c>
      <c r="D106" s="25" t="str">
        <f>SUBSTITUTE([4]签字版本!D106,MID([4]签字版本!D106,4,4),"****")</f>
        <v>135****7961</v>
      </c>
      <c r="E106" s="24" t="str">
        <f>[4]签字版本!E106</f>
        <v>水源</v>
      </c>
      <c r="F106" s="26">
        <f>[4]签字版本!F106</f>
        <v>6.03</v>
      </c>
      <c r="G106" s="26">
        <f t="shared" si="2"/>
        <v>6.03</v>
      </c>
      <c r="H106" s="26">
        <f t="shared" si="3"/>
        <v>180.9</v>
      </c>
      <c r="I106" s="26">
        <f>[4]签字版本!J106</f>
        <v>36.18</v>
      </c>
      <c r="J106" s="25" t="str">
        <f>SUBSTITUTE([4]签字版本!K106,MID([4]签字版本!K106,9,7),"*******")</f>
        <v>62218405*******0365</v>
      </c>
      <c r="K106" s="24" t="str">
        <f>[4]签字版本!L106</f>
        <v>连城县农村信用联社塘前信用社</v>
      </c>
    </row>
    <row r="107" spans="1:11">
      <c r="A107" s="24" t="str">
        <f>[4]签字版本!A107</f>
        <v>101</v>
      </c>
      <c r="B107" s="24" t="str">
        <f>[4]签字版本!B107</f>
        <v>罗先茂</v>
      </c>
      <c r="C107" s="24" t="str">
        <f>SUBSTITUTE([4]签字版本!C107,MID([4]签字版本!C107,7,8),"********")</f>
        <v>352627********1110</v>
      </c>
      <c r="D107" s="25" t="str">
        <f>SUBSTITUTE([4]签字版本!D107,MID([4]签字版本!D107,4,4),"****")</f>
        <v>158****9817</v>
      </c>
      <c r="E107" s="24" t="str">
        <f>[4]签字版本!E107</f>
        <v>水源</v>
      </c>
      <c r="F107" s="26">
        <f>[4]签字版本!F107</f>
        <v>6.21</v>
      </c>
      <c r="G107" s="26">
        <f t="shared" si="2"/>
        <v>6.21</v>
      </c>
      <c r="H107" s="26">
        <f t="shared" si="3"/>
        <v>186.3</v>
      </c>
      <c r="I107" s="26">
        <f>[4]签字版本!J107</f>
        <v>37.26</v>
      </c>
      <c r="J107" s="25" t="str">
        <f>SUBSTITUTE([4]签字版本!K107,MID([4]签字版本!K107,9,7),"*******")</f>
        <v>62218405*******0316</v>
      </c>
      <c r="K107" s="24" t="str">
        <f>[4]签字版本!L107</f>
        <v>连城县农村信用联社塘前信用社</v>
      </c>
    </row>
    <row r="108" spans="1:11">
      <c r="A108" s="24" t="str">
        <f>[4]签字版本!A108</f>
        <v>102</v>
      </c>
      <c r="B108" s="24" t="str">
        <f>[4]签字版本!B108</f>
        <v>罗水通</v>
      </c>
      <c r="C108" s="24" t="str">
        <f>SUBSTITUTE([4]签字版本!C108,MID([4]签字版本!C108,7,8),"********")</f>
        <v>352627********1116</v>
      </c>
      <c r="D108" s="25" t="str">
        <f>SUBSTITUTE([4]签字版本!D108,MID([4]签字版本!D108,4,4),"****")</f>
        <v>158****5202</v>
      </c>
      <c r="E108" s="24" t="str">
        <f>[4]签字版本!E108</f>
        <v>水源</v>
      </c>
      <c r="F108" s="26">
        <f>[4]签字版本!F108</f>
        <v>4.77</v>
      </c>
      <c r="G108" s="26">
        <f t="shared" si="2"/>
        <v>4.77</v>
      </c>
      <c r="H108" s="26">
        <f t="shared" si="3"/>
        <v>143.1</v>
      </c>
      <c r="I108" s="26">
        <f>[4]签字版本!J108</f>
        <v>28.62</v>
      </c>
      <c r="J108" s="25" t="str">
        <f>SUBSTITUTE([4]签字版本!K108,MID([4]签字版本!K108,9,7),"*******")</f>
        <v>62218405*******0340</v>
      </c>
      <c r="K108" s="24" t="str">
        <f>[4]签字版本!L108</f>
        <v>连城县农村信用联社塘前信用社</v>
      </c>
    </row>
    <row r="109" spans="1:11">
      <c r="A109" s="24" t="str">
        <f>[4]签字版本!A109</f>
        <v>103</v>
      </c>
      <c r="B109" s="24" t="str">
        <f>[4]签字版本!B109</f>
        <v>罗翠华</v>
      </c>
      <c r="C109" s="24" t="str">
        <f>SUBSTITUTE([4]签字版本!C109,MID([4]签字版本!C109,7,8),"********")</f>
        <v>352627********1110</v>
      </c>
      <c r="D109" s="25" t="str">
        <f>SUBSTITUTE([4]签字版本!D109,MID([4]签字版本!D109,4,4),"****")</f>
        <v>158****9360</v>
      </c>
      <c r="E109" s="24" t="str">
        <f>[4]签字版本!E109</f>
        <v>水源</v>
      </c>
      <c r="F109" s="26">
        <f>[4]签字版本!F109</f>
        <v>5.31</v>
      </c>
      <c r="G109" s="26">
        <f t="shared" si="2"/>
        <v>5.31</v>
      </c>
      <c r="H109" s="26">
        <f t="shared" si="3"/>
        <v>159.3</v>
      </c>
      <c r="I109" s="26">
        <f>[4]签字版本!J109</f>
        <v>31.86</v>
      </c>
      <c r="J109" s="25" t="str">
        <f>SUBSTITUTE([4]签字版本!K109,MID([4]签字版本!K109,9,7),"*******")</f>
        <v>62218405*******0282</v>
      </c>
      <c r="K109" s="24" t="str">
        <f>[4]签字版本!L109</f>
        <v>连城县农村信用联社塘前信用社</v>
      </c>
    </row>
    <row r="110" spans="1:11">
      <c r="A110" s="24" t="str">
        <f>[4]签字版本!A110</f>
        <v>104</v>
      </c>
      <c r="B110" s="24" t="str">
        <f>[4]签字版本!B110</f>
        <v>罗善禄</v>
      </c>
      <c r="C110" s="24" t="str">
        <f>SUBSTITUTE([4]签字版本!C110,MID([4]签字版本!C110,7,8),"********")</f>
        <v>352627********1139</v>
      </c>
      <c r="D110" s="25" t="str">
        <f>SUBSTITUTE([4]签字版本!D110,MID([4]签字版本!D110,4,4),"****")</f>
        <v>133****1911</v>
      </c>
      <c r="E110" s="24" t="str">
        <f>[4]签字版本!E110</f>
        <v>水源</v>
      </c>
      <c r="F110" s="26">
        <f>[4]签字版本!F110</f>
        <v>12.51</v>
      </c>
      <c r="G110" s="26">
        <f t="shared" si="2"/>
        <v>12.51</v>
      </c>
      <c r="H110" s="26">
        <f t="shared" si="3"/>
        <v>375.3</v>
      </c>
      <c r="I110" s="26">
        <f>[4]签字版本!J110</f>
        <v>75.06</v>
      </c>
      <c r="J110" s="25" t="str">
        <f>SUBSTITUTE([4]签字版本!K110,MID([4]签字版本!K110,9,7),"*******")</f>
        <v>62218405*******0357</v>
      </c>
      <c r="K110" s="24" t="str">
        <f>[4]签字版本!L110</f>
        <v>连城县农村信用联社塘前信用社</v>
      </c>
    </row>
    <row r="111" spans="1:11">
      <c r="A111" s="24" t="str">
        <f>[4]签字版本!A111</f>
        <v>105</v>
      </c>
      <c r="B111" s="24" t="str">
        <f>[4]签字版本!B111</f>
        <v>罗发文</v>
      </c>
      <c r="C111" s="24" t="str">
        <f>SUBSTITUTE([4]签字版本!C111,MID([4]签字版本!C111,7,8),"********")</f>
        <v>352627********1116</v>
      </c>
      <c r="D111" s="25" t="str">
        <f>SUBSTITUTE([4]签字版本!D111,MID([4]签字版本!D111,4,4),"****")</f>
        <v>136****5162</v>
      </c>
      <c r="E111" s="24" t="str">
        <f>[4]签字版本!E111</f>
        <v>水源</v>
      </c>
      <c r="F111" s="26">
        <f>[4]签字版本!F111</f>
        <v>4.77</v>
      </c>
      <c r="G111" s="26">
        <f t="shared" si="2"/>
        <v>4.77</v>
      </c>
      <c r="H111" s="26">
        <f t="shared" si="3"/>
        <v>143.1</v>
      </c>
      <c r="I111" s="26">
        <f>[4]签字版本!J111</f>
        <v>28.62</v>
      </c>
      <c r="J111" s="25" t="str">
        <f>SUBSTITUTE([4]签字版本!K111,MID([4]签字版本!K111,9,7),"*******")</f>
        <v>62218405*******0134</v>
      </c>
      <c r="K111" s="24" t="str">
        <f>[4]签字版本!L111</f>
        <v>连城县农村信用联社塘前信用社</v>
      </c>
    </row>
    <row r="112" spans="1:11">
      <c r="A112" s="24" t="str">
        <f>[4]签字版本!A112</f>
        <v>106</v>
      </c>
      <c r="B112" s="24" t="str">
        <f>[4]签字版本!B112</f>
        <v>谢秋兰</v>
      </c>
      <c r="C112" s="24" t="str">
        <f>SUBSTITUTE([4]签字版本!C112,MID([4]签字版本!C112,7,8),"********")</f>
        <v>352627********2646</v>
      </c>
      <c r="D112" s="25" t="str">
        <f>SUBSTITUTE([4]签字版本!D112,MID([4]签字版本!D112,4,4),"****")</f>
        <v>134****5589</v>
      </c>
      <c r="E112" s="24" t="str">
        <f>[4]签字版本!E112</f>
        <v>水源</v>
      </c>
      <c r="F112" s="26">
        <f>[4]签字版本!F112</f>
        <v>4.32</v>
      </c>
      <c r="G112" s="26">
        <f t="shared" si="2"/>
        <v>4.32</v>
      </c>
      <c r="H112" s="26">
        <f t="shared" si="3"/>
        <v>129.6</v>
      </c>
      <c r="I112" s="26">
        <f>[4]签字版本!J112</f>
        <v>25.92</v>
      </c>
      <c r="J112" s="25" t="str">
        <f>SUBSTITUTE([4]签字版本!K112,MID([4]签字版本!K112,9,7),"*******")</f>
        <v>62218405*******0431</v>
      </c>
      <c r="K112" s="24" t="str">
        <f>[4]签字版本!L112</f>
        <v>连城县农村信用联社塘前信用社</v>
      </c>
    </row>
    <row r="113" spans="1:11">
      <c r="A113" s="24" t="str">
        <f>[4]签字版本!A113</f>
        <v>107</v>
      </c>
      <c r="B113" s="24" t="str">
        <f>[4]签字版本!B113</f>
        <v>罗柏林</v>
      </c>
      <c r="C113" s="24" t="str">
        <f>SUBSTITUTE([4]签字版本!C113,MID([4]签字版本!C113,7,8),"********")</f>
        <v>352627********1117</v>
      </c>
      <c r="D113" s="25" t="str">
        <f>SUBSTITUTE([4]签字版本!D113,MID([4]签字版本!D113,4,4),"****")</f>
        <v>158****6925</v>
      </c>
      <c r="E113" s="24" t="str">
        <f>[4]签字版本!E113</f>
        <v>水源</v>
      </c>
      <c r="F113" s="26">
        <f>[4]签字版本!F113</f>
        <v>3.06</v>
      </c>
      <c r="G113" s="26">
        <f t="shared" si="2"/>
        <v>3.06</v>
      </c>
      <c r="H113" s="26">
        <f t="shared" si="3"/>
        <v>91.8</v>
      </c>
      <c r="I113" s="26">
        <f>[4]签字版本!J113</f>
        <v>18.36</v>
      </c>
      <c r="J113" s="25" t="str">
        <f>SUBSTITUTE([4]签字版本!K113,MID([4]签字版本!K113,9,7),"*******")</f>
        <v>62218405*******0266</v>
      </c>
      <c r="K113" s="24" t="str">
        <f>[4]签字版本!L113</f>
        <v>连城县农村信用联社塘前信用社</v>
      </c>
    </row>
    <row r="114" spans="1:11">
      <c r="A114" s="24" t="str">
        <f>[4]签字版本!A114</f>
        <v>108</v>
      </c>
      <c r="B114" s="24" t="str">
        <f>[4]签字版本!B114</f>
        <v>罗福仪</v>
      </c>
      <c r="C114" s="24" t="str">
        <f>SUBSTITUTE([4]签字版本!C114,MID([4]签字版本!C114,7,8),"********")</f>
        <v>352627********1113</v>
      </c>
      <c r="D114" s="25" t="str">
        <f>SUBSTITUTE([4]签字版本!D114,MID([4]签字版本!D114,4,4),"****")</f>
        <v>139****0301</v>
      </c>
      <c r="E114" s="24" t="str">
        <f>[4]签字版本!E114</f>
        <v>水源</v>
      </c>
      <c r="F114" s="26">
        <f>[4]签字版本!F114</f>
        <v>7.56</v>
      </c>
      <c r="G114" s="26">
        <f t="shared" si="2"/>
        <v>7.56</v>
      </c>
      <c r="H114" s="26">
        <f t="shared" si="3"/>
        <v>226.8</v>
      </c>
      <c r="I114" s="26">
        <f>[4]签字版本!J114</f>
        <v>45.36</v>
      </c>
      <c r="J114" s="25" t="str">
        <f>SUBSTITUTE([4]签字版本!K114,MID([4]签字版本!K114,9,7),"*******")</f>
        <v>90908240*******0029045</v>
      </c>
      <c r="K114" s="24" t="str">
        <f>[4]签字版本!L114</f>
        <v>连城县农村信用联社塘前信用社</v>
      </c>
    </row>
    <row r="115" spans="1:11">
      <c r="A115" s="24" t="str">
        <f>[4]签字版本!A115</f>
        <v>109</v>
      </c>
      <c r="B115" s="24" t="str">
        <f>[4]签字版本!B115</f>
        <v>罗茂华</v>
      </c>
      <c r="C115" s="24" t="str">
        <f>SUBSTITUTE([4]签字版本!C115,MID([4]签字版本!C115,7,8),"********")</f>
        <v>352627********1137</v>
      </c>
      <c r="D115" s="25" t="str">
        <f>SUBSTITUTE([4]签字版本!D115,MID([4]签字版本!D115,4,4),"****")</f>
        <v>188****3968</v>
      </c>
      <c r="E115" s="24" t="str">
        <f>[4]签字版本!E115</f>
        <v>水源</v>
      </c>
      <c r="F115" s="26">
        <f>[4]签字版本!F115</f>
        <v>8.19</v>
      </c>
      <c r="G115" s="26">
        <f t="shared" si="2"/>
        <v>8.19</v>
      </c>
      <c r="H115" s="26">
        <f t="shared" si="3"/>
        <v>245.7</v>
      </c>
      <c r="I115" s="26">
        <f>[4]签字版本!J115</f>
        <v>49.14</v>
      </c>
      <c r="J115" s="25" t="str">
        <f>SUBSTITUTE([4]签字版本!K115,MID([4]签字版本!K115,9,7),"*******")</f>
        <v>62218405*******0670</v>
      </c>
      <c r="K115" s="24" t="str">
        <f>[4]签字版本!L115</f>
        <v>连城县农村信用联社塘前信用社</v>
      </c>
    </row>
    <row r="116" spans="1:11">
      <c r="A116" s="24" t="str">
        <f>[4]签字版本!A116</f>
        <v>110</v>
      </c>
      <c r="B116" s="24" t="str">
        <f>[4]签字版本!B116</f>
        <v>罗水祥</v>
      </c>
      <c r="C116" s="24" t="str">
        <f>SUBSTITUTE([4]签字版本!C116,MID([4]签字版本!C116,7,8),"********")</f>
        <v>352627********1111</v>
      </c>
      <c r="D116" s="25" t="str">
        <f>SUBSTITUTE([4]签字版本!D116,MID([4]签字版本!D116,4,4),"****")</f>
        <v>139****7851</v>
      </c>
      <c r="E116" s="24" t="str">
        <f>[4]签字版本!E116</f>
        <v>水源</v>
      </c>
      <c r="F116" s="26">
        <f>[4]签字版本!F116</f>
        <v>11.34</v>
      </c>
      <c r="G116" s="26">
        <f t="shared" si="2"/>
        <v>11.34</v>
      </c>
      <c r="H116" s="26">
        <f t="shared" si="3"/>
        <v>340.2</v>
      </c>
      <c r="I116" s="26">
        <f>[4]签字版本!J116</f>
        <v>68.04</v>
      </c>
      <c r="J116" s="25" t="str">
        <f>SUBSTITUTE([4]签字版本!K116,MID([4]签字版本!K116,9,7),"*******")</f>
        <v>62218405*******0662</v>
      </c>
      <c r="K116" s="24" t="str">
        <f>[4]签字版本!L116</f>
        <v>连城县农村信用联社塘前信用社</v>
      </c>
    </row>
    <row r="117" spans="1:11">
      <c r="A117" s="24" t="str">
        <f>[4]签字版本!A117</f>
        <v>111</v>
      </c>
      <c r="B117" s="24" t="str">
        <f>[4]签字版本!B117</f>
        <v>罗木增</v>
      </c>
      <c r="C117" s="24" t="str">
        <f>SUBSTITUTE([4]签字版本!C117,MID([4]签字版本!C117,7,8),"********")</f>
        <v>352627********1117</v>
      </c>
      <c r="D117" s="25" t="str">
        <f>SUBSTITUTE([4]签字版本!D117,MID([4]签字版本!D117,4,4),"****")</f>
        <v>138****8257</v>
      </c>
      <c r="E117" s="24" t="str">
        <f>[4]签字版本!E117</f>
        <v>水源</v>
      </c>
      <c r="F117" s="26">
        <f>[4]签字版本!F117</f>
        <v>25.02</v>
      </c>
      <c r="G117" s="26">
        <f t="shared" si="2"/>
        <v>25.02</v>
      </c>
      <c r="H117" s="26">
        <f t="shared" si="3"/>
        <v>750.6</v>
      </c>
      <c r="I117" s="26">
        <f>[4]签字版本!J117</f>
        <v>150.12</v>
      </c>
      <c r="J117" s="25" t="str">
        <f>SUBSTITUTE([4]签字版本!K117,MID([4]签字版本!K117,9,7),"*******")</f>
        <v>	6221840*******10894</v>
      </c>
      <c r="K117" s="24" t="str">
        <f>[4]签字版本!L117</f>
        <v>连城县农村信用联社塘前信用社</v>
      </c>
    </row>
    <row r="118" spans="1:11">
      <c r="A118" s="24" t="str">
        <f>[4]签字版本!A118</f>
        <v>112</v>
      </c>
      <c r="B118" s="24" t="str">
        <f>[4]签字版本!B118</f>
        <v>罗金辉</v>
      </c>
      <c r="C118" s="24" t="str">
        <f>SUBSTITUTE([4]签字版本!C118,MID([4]签字版本!C118,7,8),"********")</f>
        <v>352627********1112</v>
      </c>
      <c r="D118" s="25" t="str">
        <f>SUBSTITUTE([4]签字版本!D118,MID([4]签字版本!D118,4,4),"****")</f>
        <v>134****1426</v>
      </c>
      <c r="E118" s="24" t="str">
        <f>[4]签字版本!E118</f>
        <v>水源</v>
      </c>
      <c r="F118" s="26">
        <f>[4]签字版本!F118</f>
        <v>8.19</v>
      </c>
      <c r="G118" s="26">
        <f t="shared" si="2"/>
        <v>8.19</v>
      </c>
      <c r="H118" s="26">
        <f t="shared" si="3"/>
        <v>245.7</v>
      </c>
      <c r="I118" s="26">
        <f>[4]签字版本!J118</f>
        <v>49.14</v>
      </c>
      <c r="J118" s="25" t="str">
        <f>SUBSTITUTE([4]签字版本!K118,MID([4]签字版本!K118,9,7),"*******")</f>
        <v>62218405*******0654</v>
      </c>
      <c r="K118" s="24" t="str">
        <f>[4]签字版本!L118</f>
        <v>连城县农村信用联社塘前信用社</v>
      </c>
    </row>
    <row r="119" spans="1:11">
      <c r="A119" s="24" t="str">
        <f>[4]签字版本!A119</f>
        <v>113</v>
      </c>
      <c r="B119" s="24" t="str">
        <f>[4]签字版本!B119</f>
        <v>罗幼明</v>
      </c>
      <c r="C119" s="24" t="str">
        <f>SUBSTITUTE([4]签字版本!C119,MID([4]签字版本!C119,7,8),"********")</f>
        <v>352627********1118</v>
      </c>
      <c r="D119" s="25" t="str">
        <f>SUBSTITUTE([4]签字版本!D119,MID([4]签字版本!D119,4,4),"****")</f>
        <v>183****9767</v>
      </c>
      <c r="E119" s="24" t="str">
        <f>[4]签字版本!E119</f>
        <v>水源</v>
      </c>
      <c r="F119" s="26">
        <f>[4]签字版本!F119</f>
        <v>5.76</v>
      </c>
      <c r="G119" s="26">
        <f t="shared" si="2"/>
        <v>5.76</v>
      </c>
      <c r="H119" s="26">
        <f t="shared" si="3"/>
        <v>172.8</v>
      </c>
      <c r="I119" s="26">
        <f>[4]签字版本!J119</f>
        <v>34.56</v>
      </c>
      <c r="J119" s="25" t="str">
        <f>SUBSTITUTE([4]签字版本!K119,MID([4]签字版本!K119,9,7),"*******")</f>
        <v>62218405*******0704</v>
      </c>
      <c r="K119" s="24" t="str">
        <f>[4]签字版本!L119</f>
        <v>连城县农村信用联社塘前信用社</v>
      </c>
    </row>
    <row r="120" spans="1:11">
      <c r="A120" s="24" t="str">
        <f>[4]签字版本!A120</f>
        <v>114</v>
      </c>
      <c r="B120" s="24" t="str">
        <f>[4]签字版本!B120</f>
        <v>罗品达</v>
      </c>
      <c r="C120" s="24" t="str">
        <f>SUBSTITUTE([4]签字版本!C120,MID([4]签字版本!C120,7,8),"********")</f>
        <v>352627********111X</v>
      </c>
      <c r="D120" s="25" t="str">
        <f>SUBSTITUTE([4]签字版本!D120,MID([4]签字版本!D120,4,4),"****")</f>
        <v>150****4632</v>
      </c>
      <c r="E120" s="24" t="str">
        <f>[4]签字版本!E120</f>
        <v>水源</v>
      </c>
      <c r="F120" s="26">
        <f>[4]签字版本!F120</f>
        <v>10.62</v>
      </c>
      <c r="G120" s="26">
        <f t="shared" si="2"/>
        <v>10.62</v>
      </c>
      <c r="H120" s="26">
        <f t="shared" si="3"/>
        <v>318.6</v>
      </c>
      <c r="I120" s="26">
        <f>[4]签字版本!J120</f>
        <v>63.72</v>
      </c>
      <c r="J120" s="25" t="str">
        <f>SUBSTITUTE([4]签字版本!K120,MID([4]签字版本!K120,9,7),"*******")</f>
        <v>62218405*******0720</v>
      </c>
      <c r="K120" s="24" t="str">
        <f>[4]签字版本!L120</f>
        <v>连城县农村信用联社塘前信用社</v>
      </c>
    </row>
    <row r="121" spans="1:11">
      <c r="A121" s="24" t="str">
        <f>[4]签字版本!A121</f>
        <v>115</v>
      </c>
      <c r="B121" s="24" t="str">
        <f>[4]签字版本!B121</f>
        <v>罗木旺</v>
      </c>
      <c r="C121" s="24" t="str">
        <f>SUBSTITUTE([4]签字版本!C121,MID([4]签字版本!C121,7,8),"********")</f>
        <v>352627********1137</v>
      </c>
      <c r="D121" s="25" t="str">
        <f>SUBSTITUTE([4]签字版本!D121,MID([4]签字版本!D121,4,4),"****")</f>
        <v>159****5127</v>
      </c>
      <c r="E121" s="24" t="str">
        <f>[4]签字版本!E121</f>
        <v>水源</v>
      </c>
      <c r="F121" s="26">
        <f>[4]签字版本!F121</f>
        <v>24.21</v>
      </c>
      <c r="G121" s="26">
        <f t="shared" si="2"/>
        <v>24.21</v>
      </c>
      <c r="H121" s="26">
        <f t="shared" si="3"/>
        <v>726.3</v>
      </c>
      <c r="I121" s="26">
        <f>[4]签字版本!J121</f>
        <v>145.26</v>
      </c>
      <c r="J121" s="25" t="str">
        <f>SUBSTITUTE([4]签字版本!K121,MID([4]签字版本!K121,9,7),"*******")</f>
        <v>62218405*******0902</v>
      </c>
      <c r="K121" s="24" t="str">
        <f>[4]签字版本!L121</f>
        <v>连城县农村信用联社塘前信用社</v>
      </c>
    </row>
    <row r="122" spans="1:11">
      <c r="A122" s="24" t="str">
        <f>[4]签字版本!A122</f>
        <v>116</v>
      </c>
      <c r="B122" s="24" t="str">
        <f>[4]签字版本!B122</f>
        <v>罗善纯</v>
      </c>
      <c r="C122" s="24" t="str">
        <f>SUBSTITUTE([4]签字版本!C122,MID([4]签字版本!C122,7,8),"********")</f>
        <v>352627********111X</v>
      </c>
      <c r="D122" s="25" t="str">
        <f>SUBSTITUTE([4]签字版本!D122,MID([4]签字版本!D122,4,4),"****")</f>
        <v>158****7176</v>
      </c>
      <c r="E122" s="24" t="str">
        <f>[4]签字版本!E122</f>
        <v>水源</v>
      </c>
      <c r="F122" s="26">
        <f>[4]签字版本!F122</f>
        <v>4.95</v>
      </c>
      <c r="G122" s="26">
        <f t="shared" si="2"/>
        <v>4.95</v>
      </c>
      <c r="H122" s="26">
        <f t="shared" si="3"/>
        <v>148.5</v>
      </c>
      <c r="I122" s="26">
        <f>[4]签字版本!J122</f>
        <v>29.7</v>
      </c>
      <c r="J122" s="25" t="str">
        <f>SUBSTITUTE([4]签字版本!K122,MID([4]签字版本!K122,9,7),"*******")</f>
        <v>62303611*******0056</v>
      </c>
      <c r="K122" s="24" t="str">
        <f>[4]签字版本!L122</f>
        <v>连城县农村信用联社塘前信用社</v>
      </c>
    </row>
    <row r="123" spans="1:11">
      <c r="A123" s="24" t="str">
        <f>[4]签字版本!A123</f>
        <v>117</v>
      </c>
      <c r="B123" s="24" t="str">
        <f>[4]签字版本!B123</f>
        <v>罗道发</v>
      </c>
      <c r="C123" s="24" t="str">
        <f>SUBSTITUTE([4]签字版本!C123,MID([4]签字版本!C123,7,8),"********")</f>
        <v>352627********1112</v>
      </c>
      <c r="D123" s="25" t="str">
        <f>SUBSTITUTE([4]签字版本!D123,MID([4]签字版本!D123,4,4),"****")</f>
        <v>189****4513</v>
      </c>
      <c r="E123" s="24" t="str">
        <f>[4]签字版本!E123</f>
        <v>水源</v>
      </c>
      <c r="F123" s="26">
        <f>[4]签字版本!F123</f>
        <v>5.4</v>
      </c>
      <c r="G123" s="26">
        <f t="shared" si="2"/>
        <v>5.4</v>
      </c>
      <c r="H123" s="26">
        <f t="shared" si="3"/>
        <v>162</v>
      </c>
      <c r="I123" s="26">
        <f>[4]签字版本!J123</f>
        <v>32.4</v>
      </c>
      <c r="J123" s="25" t="str">
        <f>SUBSTITUTE([4]签字版本!K123,MID([4]签字版本!K123,9,7),"*******")</f>
        <v>62218405*******0753</v>
      </c>
      <c r="K123" s="24" t="str">
        <f>[4]签字版本!L123</f>
        <v>连城县农村信用联社塘前信用社</v>
      </c>
    </row>
    <row r="124" spans="1:11">
      <c r="A124" s="24" t="str">
        <f>[4]签字版本!A124</f>
        <v>118</v>
      </c>
      <c r="B124" s="24" t="str">
        <f>[4]签字版本!B124</f>
        <v>姚先娇</v>
      </c>
      <c r="C124" s="24" t="str">
        <f>SUBSTITUTE([4]签字版本!C124,MID([4]签字版本!C124,7,8),"********")</f>
        <v>352627********1121</v>
      </c>
      <c r="D124" s="25" t="str">
        <f>SUBSTITUTE([4]签字版本!D124,MID([4]签字版本!D124,4,4),"****")</f>
        <v>133****0046</v>
      </c>
      <c r="E124" s="24" t="str">
        <f>[4]签字版本!E124</f>
        <v>水源</v>
      </c>
      <c r="F124" s="26">
        <f>[4]签字版本!F124</f>
        <v>4.59</v>
      </c>
      <c r="G124" s="26">
        <f t="shared" si="2"/>
        <v>4.59</v>
      </c>
      <c r="H124" s="26">
        <f t="shared" si="3"/>
        <v>137.7</v>
      </c>
      <c r="I124" s="26">
        <f>[4]签字版本!J124</f>
        <v>27.54</v>
      </c>
      <c r="J124" s="25" t="str">
        <f>SUBSTITUTE([4]签字版本!K124,MID([4]签字版本!K124,9,7),"*******")</f>
        <v>62218405*******0696</v>
      </c>
      <c r="K124" s="24" t="str">
        <f>[4]签字版本!L124</f>
        <v>连城县农村信用联社塘前信用社</v>
      </c>
    </row>
    <row r="125" spans="1:11">
      <c r="A125" s="24" t="str">
        <f>[4]签字版本!A125</f>
        <v>119</v>
      </c>
      <c r="B125" s="24" t="str">
        <f>[4]签字版本!B125</f>
        <v>罗品超</v>
      </c>
      <c r="C125" s="24" t="str">
        <f>SUBSTITUTE([4]签字版本!C125,MID([4]签字版本!C125,7,8),"********")</f>
        <v>352627********1135</v>
      </c>
      <c r="D125" s="25" t="str">
        <f>SUBSTITUTE([4]签字版本!D125,MID([4]签字版本!D125,4,4),"****")</f>
        <v>135****7648</v>
      </c>
      <c r="E125" s="24" t="str">
        <f>[4]签字版本!E125</f>
        <v>水源</v>
      </c>
      <c r="F125" s="26">
        <f>[4]签字版本!F125</f>
        <v>4.14</v>
      </c>
      <c r="G125" s="26">
        <f t="shared" si="2"/>
        <v>4.14</v>
      </c>
      <c r="H125" s="26">
        <f t="shared" si="3"/>
        <v>124.2</v>
      </c>
      <c r="I125" s="26">
        <f>[4]签字版本!J125</f>
        <v>24.84</v>
      </c>
      <c r="J125" s="25" t="str">
        <f>SUBSTITUTE([4]签字版本!K125,MID([4]签字版本!K125,9,7),"*******")</f>
        <v>90908240*******0019868</v>
      </c>
      <c r="K125" s="24" t="str">
        <f>[4]签字版本!L125</f>
        <v>连城县农村信用联社塘前信用社</v>
      </c>
    </row>
    <row r="126" spans="1:11">
      <c r="A126" s="24" t="str">
        <f>[4]签字版本!A126</f>
        <v>120</v>
      </c>
      <c r="B126" s="24" t="str">
        <f>[4]签字版本!B126</f>
        <v>罗红群</v>
      </c>
      <c r="C126" s="24" t="str">
        <f>SUBSTITUTE([4]签字版本!C126,MID([4]签字版本!C126,7,8),"********")</f>
        <v>352627********1148</v>
      </c>
      <c r="D126" s="25" t="str">
        <f>SUBSTITUTE([4]签字版本!D126,MID([4]签字版本!D126,4,4),"****")</f>
        <v>180****5908</v>
      </c>
      <c r="E126" s="24" t="str">
        <f>[4]签字版本!E126</f>
        <v>水源</v>
      </c>
      <c r="F126" s="26">
        <f>[4]签字版本!F126</f>
        <v>3.42</v>
      </c>
      <c r="G126" s="26">
        <f t="shared" si="2"/>
        <v>3.42</v>
      </c>
      <c r="H126" s="26">
        <f t="shared" si="3"/>
        <v>102.6</v>
      </c>
      <c r="I126" s="26">
        <f>[4]签字版本!J126</f>
        <v>20.52</v>
      </c>
      <c r="J126" s="25" t="str">
        <f>SUBSTITUTE([4]签字版本!K126,MID([4]签字版本!K126,9,7),"*******")</f>
        <v>62218405*******0829</v>
      </c>
      <c r="K126" s="24" t="str">
        <f>[4]签字版本!L126</f>
        <v>连城县农村信用联社塘前信用社</v>
      </c>
    </row>
    <row r="127" spans="1:11">
      <c r="A127" s="24" t="str">
        <f>[4]签字版本!A127</f>
        <v>121</v>
      </c>
      <c r="B127" s="24" t="str">
        <f>[4]签字版本!B127</f>
        <v>黄玉妹</v>
      </c>
      <c r="C127" s="24" t="str">
        <f>SUBSTITUTE([4]签字版本!C127,MID([4]签字版本!C127,7,8),"********")</f>
        <v>352627********1320</v>
      </c>
      <c r="D127" s="25" t="str">
        <f>SUBSTITUTE([4]签字版本!D127,MID([4]签字版本!D127,4,4),"****")</f>
        <v>158****6186</v>
      </c>
      <c r="E127" s="24" t="str">
        <f>[4]签字版本!E127</f>
        <v>水源</v>
      </c>
      <c r="F127" s="26">
        <f>[4]签字版本!F127</f>
        <v>3.6</v>
      </c>
      <c r="G127" s="26">
        <f t="shared" si="2"/>
        <v>3.6</v>
      </c>
      <c r="H127" s="26">
        <f t="shared" si="3"/>
        <v>108</v>
      </c>
      <c r="I127" s="26">
        <f>[4]签字版本!J127</f>
        <v>21.6</v>
      </c>
      <c r="J127" s="25" t="str">
        <f>SUBSTITUTE([4]签字版本!K127,MID([4]签字版本!K127,9,7),"*******")</f>
        <v>62218405*******0886</v>
      </c>
      <c r="K127" s="24" t="str">
        <f>[4]签字版本!L127</f>
        <v>连城县农村信用联社塘前信用社</v>
      </c>
    </row>
    <row r="128" spans="1:11">
      <c r="A128" s="24" t="str">
        <f>[4]签字版本!A128</f>
        <v>122</v>
      </c>
      <c r="B128" s="24" t="str">
        <f>[4]签字版本!B128</f>
        <v>江桂招</v>
      </c>
      <c r="C128" s="24" t="str">
        <f>SUBSTITUTE([4]签字版本!C128,MID([4]签字版本!C128,7,8),"********")</f>
        <v>352627********1129</v>
      </c>
      <c r="D128" s="25" t="str">
        <f>SUBSTITUTE([4]签字版本!D128,MID([4]签字版本!D128,4,4),"****")</f>
        <v>134****4916</v>
      </c>
      <c r="E128" s="24" t="str">
        <f>[4]签字版本!E128</f>
        <v>水源</v>
      </c>
      <c r="F128" s="26">
        <f>[4]签字版本!F128</f>
        <v>3.78</v>
      </c>
      <c r="G128" s="26">
        <f t="shared" si="2"/>
        <v>3.78</v>
      </c>
      <c r="H128" s="26">
        <f t="shared" si="3"/>
        <v>113.4</v>
      </c>
      <c r="I128" s="26">
        <f>[4]签字版本!J128</f>
        <v>22.68</v>
      </c>
      <c r="J128" s="25" t="str">
        <f>SUBSTITUTE([4]签字版本!K128,MID([4]签字版本!K128,9,7),"*******")</f>
        <v>62218405*******0621</v>
      </c>
      <c r="K128" s="24" t="str">
        <f>[4]签字版本!L128</f>
        <v>连城县农村信用联社塘前信用社</v>
      </c>
    </row>
    <row r="129" spans="1:11">
      <c r="A129" s="24" t="str">
        <f>[4]签字版本!A129</f>
        <v>123</v>
      </c>
      <c r="B129" s="24" t="str">
        <f>[4]签字版本!B129</f>
        <v>张立清</v>
      </c>
      <c r="C129" s="24" t="str">
        <f>SUBSTITUTE([4]签字版本!C129,MID([4]签字版本!C129,7,8),"********")</f>
        <v>352627********1123</v>
      </c>
      <c r="D129" s="25" t="str">
        <f>SUBSTITUTE([4]签字版本!D129,MID([4]签字版本!D129,4,4),"****")</f>
        <v>133****0817</v>
      </c>
      <c r="E129" s="24" t="str">
        <f>[4]签字版本!E129</f>
        <v>水源</v>
      </c>
      <c r="F129" s="26">
        <f>[4]签字版本!F129</f>
        <v>5.67</v>
      </c>
      <c r="G129" s="26">
        <f t="shared" si="2"/>
        <v>5.67</v>
      </c>
      <c r="H129" s="26">
        <f t="shared" si="3"/>
        <v>170.1</v>
      </c>
      <c r="I129" s="26">
        <f>[4]签字版本!J129</f>
        <v>34.02</v>
      </c>
      <c r="J129" s="25" t="str">
        <f>SUBSTITUTE([4]签字版本!K129,MID([4]签字版本!K129,9,7),"*******")</f>
        <v>62218405*******0845</v>
      </c>
      <c r="K129" s="24" t="str">
        <f>[4]签字版本!L129</f>
        <v>连城县农村信用联社塘前信用社</v>
      </c>
    </row>
    <row r="130" spans="1:11">
      <c r="A130" s="24" t="str">
        <f>[4]签字版本!A130</f>
        <v>124</v>
      </c>
      <c r="B130" s="24" t="str">
        <f>[4]签字版本!B130</f>
        <v>马水华</v>
      </c>
      <c r="C130" s="24" t="str">
        <f>SUBSTITUTE([4]签字版本!C130,MID([4]签字版本!C130,7,8),"********")</f>
        <v>352627********1111</v>
      </c>
      <c r="D130" s="25" t="str">
        <f>SUBSTITUTE([4]签字版本!D130,MID([4]签字版本!D130,4,4),"****")</f>
        <v>183****2443</v>
      </c>
      <c r="E130" s="24" t="str">
        <f>[4]签字版本!E130</f>
        <v>水源</v>
      </c>
      <c r="F130" s="26">
        <f>[4]签字版本!F130</f>
        <v>6.3</v>
      </c>
      <c r="G130" s="26">
        <f t="shared" si="2"/>
        <v>6.3</v>
      </c>
      <c r="H130" s="26">
        <f t="shared" si="3"/>
        <v>189</v>
      </c>
      <c r="I130" s="26">
        <f>[4]签字版本!J130</f>
        <v>37.8</v>
      </c>
      <c r="J130" s="25" t="str">
        <f>SUBSTITUTE([4]签字版本!K130,MID([4]签字版本!K130,9,7),"*******")</f>
        <v>62218405*******1173</v>
      </c>
      <c r="K130" s="24" t="str">
        <f>[4]签字版本!L130</f>
        <v>连城县农村信用联社塘前信用社</v>
      </c>
    </row>
    <row r="131" spans="1:11">
      <c r="A131" s="24" t="str">
        <f>[4]签字版本!A131</f>
        <v>125</v>
      </c>
      <c r="B131" s="24" t="str">
        <f>[4]签字版本!B131</f>
        <v>马茂金</v>
      </c>
      <c r="C131" s="24" t="str">
        <f>SUBSTITUTE([4]签字版本!C131,MID([4]签字版本!C131,7,8),"********")</f>
        <v>352627********1110</v>
      </c>
      <c r="D131" s="25" t="str">
        <f>SUBSTITUTE([4]签字版本!D131,MID([4]签字版本!D131,4,4),"****")</f>
        <v>187****8317</v>
      </c>
      <c r="E131" s="24" t="str">
        <f>[4]签字版本!E131</f>
        <v>水源</v>
      </c>
      <c r="F131" s="26">
        <f>[4]签字版本!F131</f>
        <v>7.92</v>
      </c>
      <c r="G131" s="26">
        <f t="shared" si="2"/>
        <v>7.92</v>
      </c>
      <c r="H131" s="26">
        <f t="shared" si="3"/>
        <v>237.6</v>
      </c>
      <c r="I131" s="26">
        <f>[4]签字版本!J131</f>
        <v>47.52</v>
      </c>
      <c r="J131" s="25" t="str">
        <f>SUBSTITUTE([4]签字版本!K131,MID([4]签字版本!K131,9,7),"*******")</f>
        <v>62218405*******1355</v>
      </c>
      <c r="K131" s="24" t="str">
        <f>[4]签字版本!L131</f>
        <v>连城县农村信用联社塘前信用社</v>
      </c>
    </row>
    <row r="132" spans="1:11">
      <c r="A132" s="24" t="str">
        <f>[4]签字版本!A132</f>
        <v>126</v>
      </c>
      <c r="B132" s="24" t="str">
        <f>[4]签字版本!B132</f>
        <v>马九生</v>
      </c>
      <c r="C132" s="24" t="str">
        <f>SUBSTITUTE([4]签字版本!C132,MID([4]签字版本!C132,7,8),"********")</f>
        <v>352627********111X</v>
      </c>
      <c r="D132" s="25" t="str">
        <f>SUBSTITUTE([4]签字版本!D132,MID([4]签字版本!D132,4,4),"****")</f>
        <v>139****9419</v>
      </c>
      <c r="E132" s="24" t="str">
        <f>[4]签字版本!E132</f>
        <v>水源</v>
      </c>
      <c r="F132" s="26">
        <f>[4]签字版本!F132</f>
        <v>10.62</v>
      </c>
      <c r="G132" s="26">
        <f t="shared" si="2"/>
        <v>10.62</v>
      </c>
      <c r="H132" s="26">
        <f t="shared" si="3"/>
        <v>318.6</v>
      </c>
      <c r="I132" s="26">
        <f>[4]签字版本!J132</f>
        <v>63.72</v>
      </c>
      <c r="J132" s="25" t="str">
        <f>SUBSTITUTE([4]签字版本!K132,MID([4]签字版本!K132,9,7),"*******")</f>
        <v>62218405*******1447</v>
      </c>
      <c r="K132" s="24" t="str">
        <f>[4]签字版本!L132</f>
        <v>连城县农村信用联社塘前信用社</v>
      </c>
    </row>
    <row r="133" spans="1:11">
      <c r="A133" s="24" t="str">
        <f>[4]签字版本!A133</f>
        <v>127</v>
      </c>
      <c r="B133" s="24" t="str">
        <f>[4]签字版本!B133</f>
        <v>马永成</v>
      </c>
      <c r="C133" s="24" t="str">
        <f>SUBSTITUTE([4]签字版本!C133,MID([4]签字版本!C133,7,8),"********")</f>
        <v>352627********1114</v>
      </c>
      <c r="D133" s="25" t="str">
        <f>SUBSTITUTE([4]签字版本!D133,MID([4]签字版本!D133,4,4),"****")</f>
        <v>136****4572</v>
      </c>
      <c r="E133" s="24" t="str">
        <f>[4]签字版本!E133</f>
        <v>水源</v>
      </c>
      <c r="F133" s="26">
        <f>[4]签字版本!F133</f>
        <v>13.86</v>
      </c>
      <c r="G133" s="26">
        <f t="shared" si="2"/>
        <v>13.86</v>
      </c>
      <c r="H133" s="26">
        <f t="shared" si="3"/>
        <v>415.8</v>
      </c>
      <c r="I133" s="26">
        <f>[4]签字版本!J133</f>
        <v>83.16</v>
      </c>
      <c r="J133" s="25" t="str">
        <f>SUBSTITUTE([4]签字版本!K133,MID([4]签字版本!K133,9,7),"*******")</f>
        <v>62218405*******6888</v>
      </c>
      <c r="K133" s="24" t="str">
        <f>[4]签字版本!L133</f>
        <v>连城县农村信用联社塘前信用社</v>
      </c>
    </row>
    <row r="134" spans="1:11">
      <c r="A134" s="24" t="str">
        <f>[4]签字版本!A134</f>
        <v>128</v>
      </c>
      <c r="B134" s="24" t="str">
        <f>[4]签字版本!B134</f>
        <v>马杨菊</v>
      </c>
      <c r="C134" s="24" t="str">
        <f>SUBSTITUTE([4]签字版本!C134,MID([4]签字版本!C134,7,8),"********")</f>
        <v>352627********1128</v>
      </c>
      <c r="D134" s="25" t="str">
        <f>SUBSTITUTE([4]签字版本!D134,MID([4]签字版本!D134,4,4),"****")</f>
        <v>181****7612</v>
      </c>
      <c r="E134" s="24" t="str">
        <f>[4]签字版本!E134</f>
        <v>水源</v>
      </c>
      <c r="F134" s="26">
        <f>[4]签字版本!F134</f>
        <v>4.77</v>
      </c>
      <c r="G134" s="26">
        <f t="shared" si="2"/>
        <v>4.77</v>
      </c>
      <c r="H134" s="26">
        <f t="shared" si="3"/>
        <v>143.1</v>
      </c>
      <c r="I134" s="26">
        <f>[4]签字版本!J134</f>
        <v>28.62</v>
      </c>
      <c r="J134" s="25" t="str">
        <f>SUBSTITUTE([4]签字版本!K134,MID([4]签字版本!K134,9,7),"*******")</f>
        <v>90908240*******0025842</v>
      </c>
      <c r="K134" s="24" t="str">
        <f>[4]签字版本!L134</f>
        <v>连城县农村信用联社塘前信用社</v>
      </c>
    </row>
    <row r="135" spans="1:11">
      <c r="A135" s="24" t="str">
        <f>[4]签字版本!A135</f>
        <v>129</v>
      </c>
      <c r="B135" s="24" t="str">
        <f>[4]签字版本!B135</f>
        <v>马明辉</v>
      </c>
      <c r="C135" s="24" t="str">
        <f>SUBSTITUTE([4]签字版本!C135,MID([4]签字版本!C135,7,8),"********")</f>
        <v>352627********1110</v>
      </c>
      <c r="D135" s="25" t="str">
        <f>SUBSTITUTE([4]签字版本!D135,MID([4]签字版本!D135,4,4),"****")</f>
        <v>159****2485</v>
      </c>
      <c r="E135" s="24" t="str">
        <f>[4]签字版本!E135</f>
        <v>水源</v>
      </c>
      <c r="F135" s="26">
        <f>[4]签字版本!F135</f>
        <v>7.11</v>
      </c>
      <c r="G135" s="26">
        <f t="shared" ref="G135:G172" si="4">F135</f>
        <v>7.11</v>
      </c>
      <c r="H135" s="26">
        <f t="shared" ref="H135:H172" si="5">G135*30</f>
        <v>213.3</v>
      </c>
      <c r="I135" s="26">
        <f>[4]签字版本!J135</f>
        <v>42.66</v>
      </c>
      <c r="J135" s="25" t="str">
        <f>SUBSTITUTE([4]签字版本!K135,MID([4]签字版本!K135,9,7),"*******")</f>
        <v>62218405*******1199</v>
      </c>
      <c r="K135" s="24" t="str">
        <f>[4]签字版本!L135</f>
        <v>连城县农村信用联社塘前信用社</v>
      </c>
    </row>
    <row r="136" spans="1:11">
      <c r="A136" s="24" t="str">
        <f>[4]签字版本!A136</f>
        <v>130</v>
      </c>
      <c r="B136" s="24" t="str">
        <f>[4]签字版本!B136</f>
        <v>马永明</v>
      </c>
      <c r="C136" s="24" t="str">
        <f>SUBSTITUTE([4]签字版本!C136,MID([4]签字版本!C136,7,8),"********")</f>
        <v>352627********1111</v>
      </c>
      <c r="D136" s="25" t="str">
        <f>SUBSTITUTE([4]签字版本!D136,MID([4]签字版本!D136,4,4),"****")</f>
        <v>187****7550</v>
      </c>
      <c r="E136" s="24" t="str">
        <f>[4]签字版本!E136</f>
        <v>水源</v>
      </c>
      <c r="F136" s="26">
        <f>[4]签字版本!F136</f>
        <v>7.29</v>
      </c>
      <c r="G136" s="26">
        <f t="shared" si="4"/>
        <v>7.29</v>
      </c>
      <c r="H136" s="26">
        <f t="shared" si="5"/>
        <v>218.7</v>
      </c>
      <c r="I136" s="26">
        <f>[4]签字版本!J136</f>
        <v>43.74</v>
      </c>
      <c r="J136" s="25" t="str">
        <f>SUBSTITUTE([4]签字版本!K136,MID([4]签字版本!K136,9,7),"*******")</f>
        <v>62218405*******1322</v>
      </c>
      <c r="K136" s="24" t="str">
        <f>[4]签字版本!L136</f>
        <v>连城县农村信用联社塘前信用社</v>
      </c>
    </row>
    <row r="137" spans="1:11">
      <c r="A137" s="24" t="str">
        <f>[4]签字版本!A137</f>
        <v>131</v>
      </c>
      <c r="B137" s="24" t="str">
        <f>[4]签字版本!B137</f>
        <v>蔡啟群</v>
      </c>
      <c r="C137" s="24" t="str">
        <f>SUBSTITUTE([4]签字版本!C137,MID([4]签字版本!C137,7,8),"********")</f>
        <v>352627********1126</v>
      </c>
      <c r="D137" s="25" t="str">
        <f>SUBSTITUTE([4]签字版本!D137,MID([4]签字版本!D137,4,4),"****")</f>
        <v>136****3063</v>
      </c>
      <c r="E137" s="24" t="str">
        <f>[4]签字版本!E137</f>
        <v>水源</v>
      </c>
      <c r="F137" s="26">
        <f>[4]签字版本!F137</f>
        <v>7.92</v>
      </c>
      <c r="G137" s="26">
        <f t="shared" si="4"/>
        <v>7.92</v>
      </c>
      <c r="H137" s="26">
        <f t="shared" si="5"/>
        <v>237.6</v>
      </c>
      <c r="I137" s="26">
        <f>[4]签字版本!J137</f>
        <v>47.52</v>
      </c>
      <c r="J137" s="25" t="str">
        <f>SUBSTITUTE([4]签字版本!K137,MID([4]签字版本!K137,9,7),"*******")</f>
        <v>62218405*******1264</v>
      </c>
      <c r="K137" s="24" t="str">
        <f>[4]签字版本!L137</f>
        <v>连城县农村信用联社塘前信用社</v>
      </c>
    </row>
    <row r="138" spans="1:11">
      <c r="A138" s="24" t="str">
        <f>[4]签字版本!A138</f>
        <v>132</v>
      </c>
      <c r="B138" s="24" t="str">
        <f>[4]签字版本!B138</f>
        <v>马金福</v>
      </c>
      <c r="C138" s="24" t="str">
        <f>SUBSTITUTE([4]签字版本!C138,MID([4]签字版本!C138,7,8),"********")</f>
        <v>352627********1115</v>
      </c>
      <c r="D138" s="25" t="str">
        <f>SUBSTITUTE([4]签字版本!D138,MID([4]签字版本!D138,4,4),"****")</f>
        <v>150****9078</v>
      </c>
      <c r="E138" s="24" t="str">
        <f>[4]签字版本!E138</f>
        <v>水源</v>
      </c>
      <c r="F138" s="26">
        <f>[4]签字版本!F138</f>
        <v>9</v>
      </c>
      <c r="G138" s="26">
        <f t="shared" si="4"/>
        <v>9</v>
      </c>
      <c r="H138" s="26">
        <f t="shared" si="5"/>
        <v>270</v>
      </c>
      <c r="I138" s="26">
        <f>[4]签字版本!J138</f>
        <v>54</v>
      </c>
      <c r="J138" s="25" t="str">
        <f>SUBSTITUTE([4]签字版本!K138,MID([4]签字版本!K138,9,7),"*******")</f>
        <v>62218405*******1280</v>
      </c>
      <c r="K138" s="24" t="str">
        <f>[4]签字版本!L138</f>
        <v>连城县农村信用联社塘前信用社</v>
      </c>
    </row>
    <row r="139" spans="1:11">
      <c r="A139" s="24" t="str">
        <f>[4]签字版本!A139</f>
        <v>133</v>
      </c>
      <c r="B139" s="24" t="str">
        <f>[4]签字版本!B139</f>
        <v>张立清</v>
      </c>
      <c r="C139" s="24" t="str">
        <f>SUBSTITUTE([4]签字版本!C139,MID([4]签字版本!C139,7,8),"********")</f>
        <v>352627********1122</v>
      </c>
      <c r="D139" s="25" t="str">
        <f>SUBSTITUTE([4]签字版本!D139,MID([4]签字版本!D139,4,4),"****")</f>
        <v>187****9695</v>
      </c>
      <c r="E139" s="24" t="str">
        <f>[4]签字版本!E139</f>
        <v>水源</v>
      </c>
      <c r="F139" s="26">
        <f>[4]签字版本!F139</f>
        <v>4.77</v>
      </c>
      <c r="G139" s="26">
        <f t="shared" si="4"/>
        <v>4.77</v>
      </c>
      <c r="H139" s="26">
        <f t="shared" si="5"/>
        <v>143.1</v>
      </c>
      <c r="I139" s="26">
        <f>[4]签字版本!J139</f>
        <v>28.62</v>
      </c>
      <c r="J139" s="25" t="str">
        <f>SUBSTITUTE([4]签字版本!K139,MID([4]签字版本!K139,9,7),"*******")</f>
        <v>62218405*******1231</v>
      </c>
      <c r="K139" s="24" t="str">
        <f>[4]签字版本!L139</f>
        <v>连城县农村信用联社塘前信用社</v>
      </c>
    </row>
    <row r="140" spans="1:11">
      <c r="A140" s="24" t="str">
        <f>[4]签字版本!A140</f>
        <v>134</v>
      </c>
      <c r="B140" s="24" t="str">
        <f>[4]签字版本!B140</f>
        <v>马炎林</v>
      </c>
      <c r="C140" s="24" t="str">
        <f>SUBSTITUTE([4]签字版本!C140,MID([4]签字版本!C140,7,8),"********")</f>
        <v>352627********1159</v>
      </c>
      <c r="D140" s="25" t="str">
        <f>SUBSTITUTE([4]签字版本!D140,MID([4]签字版本!D140,4,4),"****")</f>
        <v>189****5082</v>
      </c>
      <c r="E140" s="24" t="str">
        <f>[4]签字版本!E140</f>
        <v>水源</v>
      </c>
      <c r="F140" s="26">
        <f>[4]签字版本!F140</f>
        <v>3.87</v>
      </c>
      <c r="G140" s="26">
        <f t="shared" si="4"/>
        <v>3.87</v>
      </c>
      <c r="H140" s="26">
        <f t="shared" si="5"/>
        <v>116.1</v>
      </c>
      <c r="I140" s="26">
        <f>[4]签字版本!J140</f>
        <v>23.22</v>
      </c>
      <c r="J140" s="25" t="str">
        <f>SUBSTITUTE([4]签字版本!K140,MID([4]签字版本!K140,9,7),"*******")</f>
        <v>62218405*******1538</v>
      </c>
      <c r="K140" s="24" t="str">
        <f>[4]签字版本!L140</f>
        <v>连城县农村信用联社塘前信用社</v>
      </c>
    </row>
    <row r="141" spans="1:11">
      <c r="A141" s="24" t="str">
        <f>[4]签字版本!A141</f>
        <v>135</v>
      </c>
      <c r="B141" s="24" t="str">
        <f>[4]签字版本!B141</f>
        <v>马泉养</v>
      </c>
      <c r="C141" s="24" t="str">
        <f>SUBSTITUTE([4]签字版本!C141,MID([4]签字版本!C141,7,8),"********")</f>
        <v>352627********1118</v>
      </c>
      <c r="D141" s="25" t="str">
        <f>SUBSTITUTE([4]签字版本!D141,MID([4]签字版本!D141,4,4),"****")</f>
        <v>153****2824</v>
      </c>
      <c r="E141" s="24" t="str">
        <f>[4]签字版本!E141</f>
        <v>水源</v>
      </c>
      <c r="F141" s="26">
        <f>[4]签字版本!F141</f>
        <v>9.45</v>
      </c>
      <c r="G141" s="26">
        <f t="shared" si="4"/>
        <v>9.45</v>
      </c>
      <c r="H141" s="26">
        <f t="shared" si="5"/>
        <v>283.5</v>
      </c>
      <c r="I141" s="26">
        <f>[4]签字版本!J141</f>
        <v>56.7</v>
      </c>
      <c r="J141" s="25" t="str">
        <f>SUBSTITUTE([4]签字版本!K141,MID([4]签字版本!K141,9,7),"*******")</f>
        <v>62218405*******1215</v>
      </c>
      <c r="K141" s="24" t="str">
        <f>[4]签字版本!L141</f>
        <v>连城县农村信用联社塘前信用社</v>
      </c>
    </row>
    <row r="142" spans="1:11">
      <c r="A142" s="24" t="str">
        <f>[4]签字版本!A142</f>
        <v>136</v>
      </c>
      <c r="B142" s="24" t="str">
        <f>[4]签字版本!B142</f>
        <v>马柏亨</v>
      </c>
      <c r="C142" s="24" t="str">
        <f>SUBSTITUTE([4]签字版本!C142,MID([4]签字版本!C142,7,8),"********")</f>
        <v>352627********1132</v>
      </c>
      <c r="D142" s="25" t="str">
        <f>SUBSTITUTE([4]签字版本!D142,MID([4]签字版本!D142,4,4),"****")</f>
        <v>151****2605</v>
      </c>
      <c r="E142" s="24" t="str">
        <f>[4]签字版本!E142</f>
        <v>水源</v>
      </c>
      <c r="F142" s="26">
        <f>[4]签字版本!F142</f>
        <v>6.3</v>
      </c>
      <c r="G142" s="26">
        <f t="shared" si="4"/>
        <v>6.3</v>
      </c>
      <c r="H142" s="26">
        <f t="shared" si="5"/>
        <v>189</v>
      </c>
      <c r="I142" s="26">
        <f>[4]签字版本!J142</f>
        <v>37.8</v>
      </c>
      <c r="J142" s="25" t="str">
        <f>SUBSTITUTE([4]签字版本!K142,MID([4]签字版本!K142,9,7),"*******")</f>
        <v>62218405*******3677</v>
      </c>
      <c r="K142" s="24" t="str">
        <f>[4]签字版本!L142</f>
        <v>连城县农村信用联社塘前信用社</v>
      </c>
    </row>
    <row r="143" spans="1:11">
      <c r="A143" s="24" t="str">
        <f>[4]签字版本!A143</f>
        <v>137</v>
      </c>
      <c r="B143" s="24" t="str">
        <f>[4]签字版本!B143</f>
        <v>马木财</v>
      </c>
      <c r="C143" s="24" t="str">
        <f>SUBSTITUTE([4]签字版本!C143,MID([4]签字版本!C143,7,8),"********")</f>
        <v>352627********1119</v>
      </c>
      <c r="D143" s="25" t="str">
        <f>SUBSTITUTE([4]签字版本!D143,MID([4]签字版本!D143,4,4),"****")</f>
        <v>135****0174</v>
      </c>
      <c r="E143" s="24" t="str">
        <f>[4]签字版本!E143</f>
        <v>水源</v>
      </c>
      <c r="F143" s="26">
        <f>[4]签字版本!F143</f>
        <v>6.39</v>
      </c>
      <c r="G143" s="26">
        <f t="shared" si="4"/>
        <v>6.39</v>
      </c>
      <c r="H143" s="26">
        <f t="shared" si="5"/>
        <v>191.7</v>
      </c>
      <c r="I143" s="26">
        <f>[4]签字版本!J143</f>
        <v>38.34</v>
      </c>
      <c r="J143" s="25" t="str">
        <f>SUBSTITUTE([4]签字版本!K143,MID([4]签字版本!K143,9,7),"*******")</f>
        <v>90908240*******0029287</v>
      </c>
      <c r="K143" s="24" t="str">
        <f>[4]签字版本!L143</f>
        <v>连城县农村信用联社塘前信用社</v>
      </c>
    </row>
    <row r="144" spans="1:11">
      <c r="A144" s="24" t="str">
        <f>[4]签字版本!A144</f>
        <v>138</v>
      </c>
      <c r="B144" s="24" t="str">
        <f>[4]签字版本!B144</f>
        <v>江燕梅</v>
      </c>
      <c r="C144" s="24" t="str">
        <f>SUBSTITUTE([4]签字版本!C144,MID([4]签字版本!C144,7,8),"********")</f>
        <v>352627********1123</v>
      </c>
      <c r="D144" s="25" t="str">
        <f>SUBSTITUTE([4]签字版本!D144,MID([4]签字版本!D144,4,4),"****")</f>
        <v>150****1997</v>
      </c>
      <c r="E144" s="24" t="str">
        <f>[4]签字版本!E144</f>
        <v>水源</v>
      </c>
      <c r="F144" s="26">
        <f>[4]签字版本!F144</f>
        <v>6.3</v>
      </c>
      <c r="G144" s="26">
        <f t="shared" si="4"/>
        <v>6.3</v>
      </c>
      <c r="H144" s="26">
        <f t="shared" si="5"/>
        <v>189</v>
      </c>
      <c r="I144" s="26">
        <f>[4]签字版本!J144</f>
        <v>37.8</v>
      </c>
      <c r="J144" s="25" t="str">
        <f>SUBSTITUTE([4]签字版本!K144,MID([4]签字版本!K144,9,7),"*******")</f>
        <v>62218405*******1520</v>
      </c>
      <c r="K144" s="24" t="str">
        <f>[4]签字版本!L144</f>
        <v>连城县农村信用联社塘前信用社</v>
      </c>
    </row>
    <row r="145" spans="1:11">
      <c r="A145" s="24" t="str">
        <f>[4]签字版本!A145</f>
        <v>139</v>
      </c>
      <c r="B145" s="24" t="str">
        <f>[4]签字版本!B145</f>
        <v>马伟坤</v>
      </c>
      <c r="C145" s="24" t="str">
        <f>SUBSTITUTE([4]签字版本!C145,MID([4]签字版本!C145,7,8),"********")</f>
        <v>352627********1110</v>
      </c>
      <c r="D145" s="25" t="str">
        <f>SUBSTITUTE([4]签字版本!D145,MID([4]签字版本!D145,4,4),"****")</f>
        <v>130****4252</v>
      </c>
      <c r="E145" s="24" t="str">
        <f>[4]签字版本!E145</f>
        <v>水源</v>
      </c>
      <c r="F145" s="26">
        <f>[4]签字版本!F145</f>
        <v>10.35</v>
      </c>
      <c r="G145" s="26">
        <f t="shared" si="4"/>
        <v>10.35</v>
      </c>
      <c r="H145" s="26">
        <f t="shared" si="5"/>
        <v>310.5</v>
      </c>
      <c r="I145" s="26">
        <f>[4]签字版本!J145</f>
        <v>62.1</v>
      </c>
      <c r="J145" s="25" t="str">
        <f>SUBSTITUTE([4]签字版本!K145,MID([4]签字版本!K145,9,7),"*******")</f>
        <v>62218405*******1413</v>
      </c>
      <c r="K145" s="24" t="str">
        <f>[4]签字版本!L145</f>
        <v>连城县农村信用联社塘前信用社</v>
      </c>
    </row>
    <row r="146" spans="1:11">
      <c r="A146" s="24" t="str">
        <f>[4]签字版本!A146</f>
        <v>140</v>
      </c>
      <c r="B146" s="24" t="str">
        <f>[4]签字版本!B146</f>
        <v>马友礼</v>
      </c>
      <c r="C146" s="24" t="str">
        <f>SUBSTITUTE([4]签字版本!C146,MID([4]签字版本!C146,7,8),"********")</f>
        <v>352627********1110</v>
      </c>
      <c r="D146" s="25" t="str">
        <f>SUBSTITUTE([4]签字版本!D146,MID([4]签字版本!D146,4,4),"****")</f>
        <v>189****1261</v>
      </c>
      <c r="E146" s="24" t="str">
        <f>[4]签字版本!E146</f>
        <v>水源</v>
      </c>
      <c r="F146" s="26">
        <f>[4]签字版本!F146</f>
        <v>9.36</v>
      </c>
      <c r="G146" s="26">
        <f t="shared" si="4"/>
        <v>9.36</v>
      </c>
      <c r="H146" s="26">
        <f t="shared" si="5"/>
        <v>280.8</v>
      </c>
      <c r="I146" s="26">
        <f>[4]签字版本!J146</f>
        <v>56.16</v>
      </c>
      <c r="J146" s="25" t="str">
        <f>SUBSTITUTE([4]签字版本!K146,MID([4]签字版本!K146,9,7),"*******")</f>
        <v>62218405*******1314</v>
      </c>
      <c r="K146" s="24" t="str">
        <f>[4]签字版本!L146</f>
        <v>连城县农村信用联社塘前信用社</v>
      </c>
    </row>
    <row r="147" spans="1:11">
      <c r="A147" s="24" t="str">
        <f>[4]签字版本!A147</f>
        <v>141</v>
      </c>
      <c r="B147" s="24" t="str">
        <f>[4]签字版本!B147</f>
        <v>马火志</v>
      </c>
      <c r="C147" s="24" t="str">
        <f>SUBSTITUTE([4]签字版本!C147,MID([4]签字版本!C147,7,8),"********")</f>
        <v>352627********1131</v>
      </c>
      <c r="D147" s="25" t="str">
        <f>SUBSTITUTE([4]签字版本!D147,MID([4]签字版本!D147,4,4),"****")</f>
        <v>183****4069</v>
      </c>
      <c r="E147" s="24" t="str">
        <f>[4]签字版本!E147</f>
        <v>水源</v>
      </c>
      <c r="F147" s="26">
        <f>[4]签字版本!F147</f>
        <v>7.02</v>
      </c>
      <c r="G147" s="26">
        <f t="shared" si="4"/>
        <v>7.02</v>
      </c>
      <c r="H147" s="26">
        <f t="shared" si="5"/>
        <v>210.6</v>
      </c>
      <c r="I147" s="26">
        <f>[4]签字版本!J147</f>
        <v>42.12</v>
      </c>
      <c r="J147" s="25" t="str">
        <f>SUBSTITUTE([4]签字版本!K147,MID([4]签字版本!K147,9,7),"*******")</f>
        <v>62218405*******1306</v>
      </c>
      <c r="K147" s="24" t="str">
        <f>[4]签字版本!L147</f>
        <v>连城县农村信用联社塘前信用社</v>
      </c>
    </row>
    <row r="148" spans="1:11">
      <c r="A148" s="24" t="str">
        <f>[4]签字版本!A148</f>
        <v>142</v>
      </c>
      <c r="B148" s="24" t="str">
        <f>[4]签字版本!B148</f>
        <v>马火保</v>
      </c>
      <c r="C148" s="24" t="str">
        <f>SUBSTITUTE([4]签字版本!C148,MID([4]签字版本!C148,7,8),"********")</f>
        <v>352627********1114</v>
      </c>
      <c r="D148" s="25" t="str">
        <f>SUBSTITUTE([4]签字版本!D148,MID([4]签字版本!D148,4,4),"****")</f>
        <v>187****6158</v>
      </c>
      <c r="E148" s="24" t="str">
        <f>[4]签字版本!E148</f>
        <v>水源</v>
      </c>
      <c r="F148" s="26">
        <f>[4]签字版本!F148</f>
        <v>6.3</v>
      </c>
      <c r="G148" s="26">
        <f t="shared" si="4"/>
        <v>6.3</v>
      </c>
      <c r="H148" s="26">
        <f t="shared" si="5"/>
        <v>189</v>
      </c>
      <c r="I148" s="26">
        <f>[4]签字版本!J148</f>
        <v>37.8</v>
      </c>
      <c r="J148" s="25" t="str">
        <f>SUBSTITUTE([4]签字版本!K148,MID([4]签字版本!K148,9,7),"*******")</f>
        <v>62218405*******1421</v>
      </c>
      <c r="K148" s="24" t="str">
        <f>[4]签字版本!L148</f>
        <v>连城县农村信用联社塘前信用社</v>
      </c>
    </row>
    <row r="149" spans="1:11">
      <c r="A149" s="24" t="str">
        <f>[4]签字版本!A149</f>
        <v>143</v>
      </c>
      <c r="B149" s="24" t="str">
        <f>[4]签字版本!B149</f>
        <v>赖金文</v>
      </c>
      <c r="C149" s="24" t="str">
        <f>SUBSTITUTE([4]签字版本!C149,MID([4]签字版本!C149,7,8),"********")</f>
        <v>352627********1117</v>
      </c>
      <c r="D149" s="25" t="str">
        <f>SUBSTITUTE([4]签字版本!D149,MID([4]签字版本!D149,4,4),"****")</f>
        <v>139****3767</v>
      </c>
      <c r="E149" s="24" t="str">
        <f>[4]签字版本!E149</f>
        <v>水源</v>
      </c>
      <c r="F149" s="26">
        <f>[4]签字版本!F149</f>
        <v>7.11</v>
      </c>
      <c r="G149" s="26">
        <f t="shared" si="4"/>
        <v>7.11</v>
      </c>
      <c r="H149" s="26">
        <f t="shared" si="5"/>
        <v>213.3</v>
      </c>
      <c r="I149" s="26">
        <f>[4]签字版本!J149</f>
        <v>42.66</v>
      </c>
      <c r="J149" s="25" t="str">
        <f>SUBSTITUTE([4]签字版本!K149,MID([4]签字版本!K149,9,7),"*******")</f>
        <v>62218405*******1371</v>
      </c>
      <c r="K149" s="24" t="str">
        <f>[4]签字版本!L149</f>
        <v>连城县农村信用联社塘前信用社</v>
      </c>
    </row>
    <row r="150" spans="1:11">
      <c r="A150" s="24" t="str">
        <f>[4]签字版本!A150</f>
        <v>144</v>
      </c>
      <c r="B150" s="24" t="str">
        <f>[4]签字版本!B150</f>
        <v>马建华</v>
      </c>
      <c r="C150" s="24" t="str">
        <f>SUBSTITUTE([4]签字版本!C150,MID([4]签字版本!C150,7,8),"********")</f>
        <v>352627********1114</v>
      </c>
      <c r="D150" s="25" t="str">
        <f>SUBSTITUTE([4]签字版本!D150,MID([4]签字版本!D150,4,4),"****")</f>
        <v>180****6943</v>
      </c>
      <c r="E150" s="24" t="str">
        <f>[4]签字版本!E150</f>
        <v>水源</v>
      </c>
      <c r="F150" s="26">
        <f>[4]签字版本!F150</f>
        <v>4.77</v>
      </c>
      <c r="G150" s="26">
        <f t="shared" si="4"/>
        <v>4.77</v>
      </c>
      <c r="H150" s="26">
        <f t="shared" si="5"/>
        <v>143.1</v>
      </c>
      <c r="I150" s="26">
        <f>[4]签字版本!J150</f>
        <v>28.62</v>
      </c>
      <c r="J150" s="25" t="str">
        <f>SUBSTITUTE([4]签字版本!K150,MID([4]签字版本!K150,9,7),"*******")</f>
        <v>62218405*******1561</v>
      </c>
      <c r="K150" s="24" t="str">
        <f>[4]签字版本!L150</f>
        <v>连城县农村信用联社塘前信用社</v>
      </c>
    </row>
    <row r="151" spans="1:11">
      <c r="A151" s="24" t="str">
        <f>[4]签字版本!A151</f>
        <v>145</v>
      </c>
      <c r="B151" s="24" t="str">
        <f>[4]签字版本!B151</f>
        <v>马丰明</v>
      </c>
      <c r="C151" s="24" t="str">
        <f>SUBSTITUTE([4]签字版本!C151,MID([4]签字版本!C151,7,8),"********")</f>
        <v>350825********1114</v>
      </c>
      <c r="D151" s="25" t="str">
        <f>SUBSTITUTE([4]签字版本!D151,MID([4]签字版本!D151,4,4),"****")</f>
        <v>139****3849</v>
      </c>
      <c r="E151" s="24" t="str">
        <f>[4]签字版本!E151</f>
        <v>水源</v>
      </c>
      <c r="F151" s="26">
        <f>[4]签字版本!F151</f>
        <v>8.37</v>
      </c>
      <c r="G151" s="26">
        <f t="shared" si="4"/>
        <v>8.37</v>
      </c>
      <c r="H151" s="26">
        <f t="shared" si="5"/>
        <v>251.1</v>
      </c>
      <c r="I151" s="26">
        <f>[4]签字版本!J151</f>
        <v>50.22</v>
      </c>
      <c r="J151" s="25" t="str">
        <f>SUBSTITUTE([4]签字版本!K151,MID([4]签字版本!K151,9,7),"*******")</f>
        <v>62218405*******1744</v>
      </c>
      <c r="K151" s="24" t="str">
        <f>[4]签字版本!L151</f>
        <v>连城县农村信用联社塘前信用社</v>
      </c>
    </row>
    <row r="152" spans="1:11">
      <c r="A152" s="24" t="str">
        <f>[4]签字版本!A152</f>
        <v>146</v>
      </c>
      <c r="B152" s="24" t="str">
        <f>[4]签字版本!B152</f>
        <v>马庆辉</v>
      </c>
      <c r="C152" s="24" t="str">
        <f>SUBSTITUTE([4]签字版本!C152,MID([4]签字版本!C152,7,8),"********")</f>
        <v>352627********1116</v>
      </c>
      <c r="D152" s="25" t="str">
        <f>SUBSTITUTE([4]签字版本!D152,MID([4]签字版本!D152,4,4),"****")</f>
        <v>136****0458</v>
      </c>
      <c r="E152" s="24" t="str">
        <f>[4]签字版本!E152</f>
        <v>水源</v>
      </c>
      <c r="F152" s="26">
        <f>[4]签字版本!F152</f>
        <v>11.43</v>
      </c>
      <c r="G152" s="26">
        <f t="shared" si="4"/>
        <v>11.43</v>
      </c>
      <c r="H152" s="26">
        <f t="shared" si="5"/>
        <v>342.9</v>
      </c>
      <c r="I152" s="26">
        <f>[4]签字版本!J152</f>
        <v>68.58</v>
      </c>
      <c r="J152" s="25" t="str">
        <f>SUBSTITUTE([4]签字版本!K152,MID([4]签字版本!K152,9,7),"*******")</f>
        <v>62218405*******2072</v>
      </c>
      <c r="K152" s="24" t="str">
        <f>[4]签字版本!L152</f>
        <v>连城县农村信用联社塘前信用社</v>
      </c>
    </row>
    <row r="153" spans="1:11">
      <c r="A153" s="24" t="str">
        <f>[4]签字版本!A153</f>
        <v>147</v>
      </c>
      <c r="B153" s="24" t="str">
        <f>[4]签字版本!B153</f>
        <v>马金旺</v>
      </c>
      <c r="C153" s="24" t="str">
        <f>SUBSTITUTE([4]签字版本!C153,MID([4]签字版本!C153,7,8),"********")</f>
        <v>352627********1111</v>
      </c>
      <c r="D153" s="25" t="str">
        <f>SUBSTITUTE([4]签字版本!D153,MID([4]签字版本!D153,4,4),"****")</f>
        <v>136****9613</v>
      </c>
      <c r="E153" s="24" t="str">
        <f>[4]签字版本!E153</f>
        <v>水源</v>
      </c>
      <c r="F153" s="26">
        <f>[4]签字版本!F153</f>
        <v>6.75</v>
      </c>
      <c r="G153" s="26">
        <f t="shared" si="4"/>
        <v>6.75</v>
      </c>
      <c r="H153" s="26">
        <f t="shared" si="5"/>
        <v>202.5</v>
      </c>
      <c r="I153" s="26">
        <f>[4]签字版本!J153</f>
        <v>40.5</v>
      </c>
      <c r="J153" s="25" t="str">
        <f>SUBSTITUTE([4]签字版本!K153,MID([4]签字版本!K153,9,7),"*******")</f>
        <v>62218405*******2213</v>
      </c>
      <c r="K153" s="24" t="str">
        <f>[4]签字版本!L153</f>
        <v>连城县农村信用联社塘前信用社</v>
      </c>
    </row>
    <row r="154" spans="1:11">
      <c r="A154" s="24" t="str">
        <f>[4]签字版本!A154</f>
        <v>148</v>
      </c>
      <c r="B154" s="24" t="str">
        <f>[4]签字版本!B154</f>
        <v>马日明</v>
      </c>
      <c r="C154" s="24" t="str">
        <f>SUBSTITUTE([4]签字版本!C154,MID([4]签字版本!C154,7,8),"********")</f>
        <v>352627********1110</v>
      </c>
      <c r="D154" s="25" t="str">
        <f>SUBSTITUTE([4]签字版本!D154,MID([4]签字版本!D154,4,4),"****")</f>
        <v>150****8655</v>
      </c>
      <c r="E154" s="24" t="str">
        <f>[4]签字版本!E154</f>
        <v>水源</v>
      </c>
      <c r="F154" s="26">
        <f>[4]签字版本!F154</f>
        <v>7.92</v>
      </c>
      <c r="G154" s="26">
        <f t="shared" si="4"/>
        <v>7.92</v>
      </c>
      <c r="H154" s="26">
        <f t="shared" si="5"/>
        <v>237.6</v>
      </c>
      <c r="I154" s="26">
        <f>[4]签字版本!J154</f>
        <v>47.52</v>
      </c>
      <c r="J154" s="25" t="str">
        <f>SUBSTITUTE([4]签字版本!K154,MID([4]签字版本!K154,9,7),"*******")</f>
        <v>62218405*******2007</v>
      </c>
      <c r="K154" s="24" t="str">
        <f>[4]签字版本!L154</f>
        <v>连城县农村信用联社塘前信用社</v>
      </c>
    </row>
    <row r="155" spans="1:11">
      <c r="A155" s="24" t="str">
        <f>[4]签字版本!A155</f>
        <v>149</v>
      </c>
      <c r="B155" s="24" t="str">
        <f>[4]签字版本!B155</f>
        <v>马永辉</v>
      </c>
      <c r="C155" s="24" t="str">
        <f>SUBSTITUTE([4]签字版本!C155,MID([4]签字版本!C155,7,8),"********")</f>
        <v>350825********1115</v>
      </c>
      <c r="D155" s="25" t="str">
        <f>SUBSTITUTE([4]签字版本!D155,MID([4]签字版本!D155,4,4),"****")</f>
        <v>138****8797</v>
      </c>
      <c r="E155" s="24" t="str">
        <f>[4]签字版本!E155</f>
        <v>水源</v>
      </c>
      <c r="F155" s="26">
        <f>[4]签字版本!F155</f>
        <v>5.94</v>
      </c>
      <c r="G155" s="26">
        <f t="shared" si="4"/>
        <v>5.94</v>
      </c>
      <c r="H155" s="26">
        <f t="shared" si="5"/>
        <v>178.2</v>
      </c>
      <c r="I155" s="26">
        <f>[4]签字版本!J155</f>
        <v>35.64</v>
      </c>
      <c r="J155" s="25" t="str">
        <f>SUBSTITUTE([4]签字版本!K155,MID([4]签字版本!K155,9,7),"*******")</f>
        <v>62218405*******1686</v>
      </c>
      <c r="K155" s="24" t="str">
        <f>[4]签字版本!L155</f>
        <v>连城县农村信用联社塘前信用社</v>
      </c>
    </row>
    <row r="156" spans="1:11">
      <c r="A156" s="24" t="str">
        <f>[4]签字版本!A156</f>
        <v>150</v>
      </c>
      <c r="B156" s="24" t="str">
        <f>[4]签字版本!B156</f>
        <v>马永生</v>
      </c>
      <c r="C156" s="24" t="str">
        <f>SUBSTITUTE([4]签字版本!C156,MID([4]签字版本!C156,7,8),"********")</f>
        <v>352627********1111</v>
      </c>
      <c r="D156" s="25" t="str">
        <f>SUBSTITUTE([4]签字版本!D156,MID([4]签字版本!D156,4,4),"****")</f>
        <v>138****6937</v>
      </c>
      <c r="E156" s="24" t="str">
        <f>[4]签字版本!E156</f>
        <v>水源</v>
      </c>
      <c r="F156" s="26">
        <f>[4]签字版本!F156</f>
        <v>7.56</v>
      </c>
      <c r="G156" s="26">
        <f t="shared" si="4"/>
        <v>7.56</v>
      </c>
      <c r="H156" s="26">
        <f t="shared" si="5"/>
        <v>226.8</v>
      </c>
      <c r="I156" s="26">
        <f>[4]签字版本!J156</f>
        <v>45.36</v>
      </c>
      <c r="J156" s="25" t="str">
        <f>SUBSTITUTE([4]签字版本!K156,MID([4]签字版本!K156,9,7),"*******")</f>
        <v>62218405*******2205</v>
      </c>
      <c r="K156" s="24" t="str">
        <f>[4]签字版本!L156</f>
        <v>连城县农村信用联社塘前信用社</v>
      </c>
    </row>
    <row r="157" spans="1:11">
      <c r="A157" s="24" t="str">
        <f>[4]签字版本!A157</f>
        <v>151</v>
      </c>
      <c r="B157" s="24" t="str">
        <f>[4]签字版本!B157</f>
        <v>马全水</v>
      </c>
      <c r="C157" s="24" t="str">
        <f>SUBSTITUTE([4]签字版本!C157,MID([4]签字版本!C157,7,8),"********")</f>
        <v>352627********1114</v>
      </c>
      <c r="D157" s="25" t="str">
        <f>SUBSTITUTE([4]签字版本!D157,MID([4]签字版本!D157,4,4),"****")</f>
        <v>136****5223</v>
      </c>
      <c r="E157" s="24" t="str">
        <f>[4]签字版本!E157</f>
        <v>水源</v>
      </c>
      <c r="F157" s="26">
        <f>[4]签字版本!F157</f>
        <v>7.11</v>
      </c>
      <c r="G157" s="26">
        <f t="shared" si="4"/>
        <v>7.11</v>
      </c>
      <c r="H157" s="26">
        <f t="shared" si="5"/>
        <v>213.3</v>
      </c>
      <c r="I157" s="26">
        <f>[4]签字版本!J157</f>
        <v>42.66</v>
      </c>
      <c r="J157" s="25" t="str">
        <f>SUBSTITUTE([4]签字版本!K157,MID([4]签字版本!K157,9,7),"*******")</f>
        <v>62218405*******2049</v>
      </c>
      <c r="K157" s="24" t="str">
        <f>[4]签字版本!L157</f>
        <v>连城县农村信用联社塘前信用社</v>
      </c>
    </row>
    <row r="158" spans="1:11">
      <c r="A158" s="24" t="str">
        <f>[4]签字版本!A158</f>
        <v>152</v>
      </c>
      <c r="B158" s="24" t="str">
        <f>[4]签字版本!B158</f>
        <v>马庆钦</v>
      </c>
      <c r="C158" s="24" t="str">
        <f>SUBSTITUTE([4]签字版本!C158,MID([4]签字版本!C158,7,8),"********")</f>
        <v>352627********1135</v>
      </c>
      <c r="D158" s="25" t="str">
        <f>SUBSTITUTE([4]签字版本!D158,MID([4]签字版本!D158,4,4),"****")</f>
        <v>158****6046</v>
      </c>
      <c r="E158" s="24" t="str">
        <f>[4]签字版本!E158</f>
        <v>水源</v>
      </c>
      <c r="F158" s="26">
        <f>[4]签字版本!F158</f>
        <v>3.6</v>
      </c>
      <c r="G158" s="26">
        <f t="shared" si="4"/>
        <v>3.6</v>
      </c>
      <c r="H158" s="26">
        <f t="shared" si="5"/>
        <v>108</v>
      </c>
      <c r="I158" s="26">
        <f>[4]签字版本!J158</f>
        <v>21.6</v>
      </c>
      <c r="J158" s="25" t="str">
        <f>SUBSTITUTE([4]签字版本!K158,MID([4]签字版本!K158,9,7),"*******")</f>
        <v>62218405*******1934</v>
      </c>
      <c r="K158" s="24" t="str">
        <f>[4]签字版本!L158</f>
        <v>连城县农村信用联社塘前信用社</v>
      </c>
    </row>
    <row r="159" spans="1:11">
      <c r="A159" s="24" t="str">
        <f>[4]签字版本!A159</f>
        <v>153</v>
      </c>
      <c r="B159" s="24" t="str">
        <f>[4]签字版本!B159</f>
        <v>马水财</v>
      </c>
      <c r="C159" s="24" t="str">
        <f>SUBSTITUTE([4]签字版本!C159,MID([4]签字版本!C159,7,8),"********")</f>
        <v>352627********1115</v>
      </c>
      <c r="D159" s="25" t="str">
        <f>SUBSTITUTE([4]签字版本!D159,MID([4]签字版本!D159,4,4),"****")</f>
        <v>158****0428</v>
      </c>
      <c r="E159" s="24" t="str">
        <f>[4]签字版本!E159</f>
        <v>水源</v>
      </c>
      <c r="F159" s="26">
        <f>[4]签字版本!F159</f>
        <v>9.81</v>
      </c>
      <c r="G159" s="26">
        <f t="shared" si="4"/>
        <v>9.81</v>
      </c>
      <c r="H159" s="26">
        <f t="shared" si="5"/>
        <v>294.3</v>
      </c>
      <c r="I159" s="26">
        <f>[4]签字版本!J159</f>
        <v>58.86</v>
      </c>
      <c r="J159" s="25" t="str">
        <f>SUBSTITUTE([4]签字版本!K159,MID([4]签字版本!K159,9,7),"*******")</f>
        <v>62218405*******2114</v>
      </c>
      <c r="K159" s="24" t="str">
        <f>[4]签字版本!L159</f>
        <v>连城县农村信用联社塘前信用社</v>
      </c>
    </row>
    <row r="160" spans="1:11">
      <c r="A160" s="24" t="str">
        <f>[4]签字版本!A160</f>
        <v>154</v>
      </c>
      <c r="B160" s="24" t="str">
        <f>[4]签字版本!B160</f>
        <v>马友华</v>
      </c>
      <c r="C160" s="24" t="str">
        <f>SUBSTITUTE([4]签字版本!C160,MID([4]签字版本!C160,7,8),"********")</f>
        <v>352627********1116</v>
      </c>
      <c r="D160" s="25" t="str">
        <f>SUBSTITUTE([4]签字版本!D160,MID([4]签字版本!D160,4,4),"****")</f>
        <v>134****1370</v>
      </c>
      <c r="E160" s="24" t="str">
        <f>[4]签字版本!E160</f>
        <v>水源</v>
      </c>
      <c r="F160" s="26">
        <f>[4]签字版本!F160</f>
        <v>14.76</v>
      </c>
      <c r="G160" s="26">
        <f t="shared" si="4"/>
        <v>14.76</v>
      </c>
      <c r="H160" s="26">
        <f t="shared" si="5"/>
        <v>442.8</v>
      </c>
      <c r="I160" s="26">
        <f>[4]签字版本!J160</f>
        <v>88.56</v>
      </c>
      <c r="J160" s="25" t="str">
        <f>SUBSTITUTE([4]签字版本!K160,MID([4]签字版本!K160,9,7),"*******")</f>
        <v>62218405*******2189</v>
      </c>
      <c r="K160" s="24" t="str">
        <f>[4]签字版本!L160</f>
        <v>连城县农村信用联社塘前信用社</v>
      </c>
    </row>
    <row r="161" spans="1:11">
      <c r="A161" s="24" t="str">
        <f>[4]签字版本!A161</f>
        <v>155</v>
      </c>
      <c r="B161" s="24" t="str">
        <f>[4]签字版本!B161</f>
        <v>杨谋通</v>
      </c>
      <c r="C161" s="24" t="str">
        <f>SUBSTITUTE([4]签字版本!C161,MID([4]签字版本!C161,7,8),"********")</f>
        <v>350423********4510</v>
      </c>
      <c r="D161" s="25" t="str">
        <f>SUBSTITUTE([4]签字版本!D161,MID([4]签字版本!D161,4,4),"****")</f>
        <v>152****0663</v>
      </c>
      <c r="E161" s="24" t="str">
        <f>[4]签字版本!E161</f>
        <v>水源</v>
      </c>
      <c r="F161" s="26">
        <f>[4]签字版本!F161</f>
        <v>6.3</v>
      </c>
      <c r="G161" s="26">
        <f t="shared" si="4"/>
        <v>6.3</v>
      </c>
      <c r="H161" s="26">
        <f t="shared" si="5"/>
        <v>189</v>
      </c>
      <c r="I161" s="26">
        <f>[4]签字版本!J161</f>
        <v>37.8</v>
      </c>
      <c r="J161" s="25" t="str">
        <f>SUBSTITUTE([4]签字版本!K161,MID([4]签字版本!K161,9,7),"*******")</f>
        <v>62218405*******1702</v>
      </c>
      <c r="K161" s="24" t="str">
        <f>[4]签字版本!L161</f>
        <v>连城县农村信用联社塘前信用社</v>
      </c>
    </row>
    <row r="162" spans="1:11">
      <c r="A162" s="24" t="str">
        <f>[4]签字版本!A162</f>
        <v>156</v>
      </c>
      <c r="B162" s="24" t="str">
        <f>[4]签字版本!B162</f>
        <v>马庆波</v>
      </c>
      <c r="C162" s="24" t="str">
        <f>SUBSTITUTE([4]签字版本!C162,MID([4]签字版本!C162,7,8),"********")</f>
        <v>352627********111X</v>
      </c>
      <c r="D162" s="25" t="str">
        <f>SUBSTITUTE([4]签字版本!D162,MID([4]签字版本!D162,4,4),"****")</f>
        <v>159****6949</v>
      </c>
      <c r="E162" s="24" t="str">
        <f>[4]签字版本!E162</f>
        <v>水源</v>
      </c>
      <c r="F162" s="26">
        <f>[4]签字版本!F162</f>
        <v>8.28</v>
      </c>
      <c r="G162" s="26">
        <f t="shared" si="4"/>
        <v>8.28</v>
      </c>
      <c r="H162" s="26">
        <f t="shared" si="5"/>
        <v>248.4</v>
      </c>
      <c r="I162" s="26">
        <f>[4]签字版本!J162</f>
        <v>49.68</v>
      </c>
      <c r="J162" s="25" t="str">
        <f>SUBSTITUTE([4]签字版本!K162,MID([4]签字版本!K162,9,7),"*******")</f>
        <v>62218405*******2254</v>
      </c>
      <c r="K162" s="24" t="str">
        <f>[4]签字版本!L162</f>
        <v>连城县农村信用联社塘前信用社</v>
      </c>
    </row>
    <row r="163" spans="1:11">
      <c r="A163" s="24" t="str">
        <f>[4]签字版本!A163</f>
        <v>157</v>
      </c>
      <c r="B163" s="24" t="str">
        <f>[4]签字版本!B163</f>
        <v>马水波</v>
      </c>
      <c r="C163" s="24" t="str">
        <f>SUBSTITUTE([4]签字版本!C163,MID([4]签字版本!C163,7,8),"********")</f>
        <v>352627********1116</v>
      </c>
      <c r="D163" s="25" t="str">
        <f>SUBSTITUTE([4]签字版本!D163,MID([4]签字版本!D163,4,4),"****")</f>
        <v>134****9562</v>
      </c>
      <c r="E163" s="24" t="str">
        <f>[4]签字版本!E163</f>
        <v>水源</v>
      </c>
      <c r="F163" s="26">
        <f>[4]签字版本!F163</f>
        <v>8.64</v>
      </c>
      <c r="G163" s="26">
        <f t="shared" si="4"/>
        <v>8.64</v>
      </c>
      <c r="H163" s="26">
        <f t="shared" si="5"/>
        <v>259.2</v>
      </c>
      <c r="I163" s="26">
        <f>[4]签字版本!J163</f>
        <v>51.84</v>
      </c>
      <c r="J163" s="25" t="str">
        <f>SUBSTITUTE([4]签字版本!K163,MID([4]签字版本!K163,9,7),"*******")</f>
        <v>62218405*******2346</v>
      </c>
      <c r="K163" s="24" t="str">
        <f>[4]签字版本!L163</f>
        <v>连城县农村信用联社塘前信用社</v>
      </c>
    </row>
    <row r="164" spans="1:11">
      <c r="A164" s="24" t="str">
        <f>[4]签字版本!A164</f>
        <v>158</v>
      </c>
      <c r="B164" s="24" t="str">
        <f>[4]签字版本!B164</f>
        <v>马柏昌</v>
      </c>
      <c r="C164" s="24" t="str">
        <f>SUBSTITUTE([4]签字版本!C164,MID([4]签字版本!C164,7,8),"********")</f>
        <v>352627********1115</v>
      </c>
      <c r="D164" s="25" t="str">
        <f>SUBSTITUTE([4]签字版本!D164,MID([4]签字版本!D164,4,4),"****")</f>
        <v>135****1149</v>
      </c>
      <c r="E164" s="24" t="str">
        <f>[4]签字版本!E164</f>
        <v>水源</v>
      </c>
      <c r="F164" s="26">
        <f>[4]签字版本!F164</f>
        <v>18.09</v>
      </c>
      <c r="G164" s="26">
        <f t="shared" si="4"/>
        <v>18.09</v>
      </c>
      <c r="H164" s="26">
        <f t="shared" si="5"/>
        <v>542.7</v>
      </c>
      <c r="I164" s="26">
        <f>[4]签字版本!J164</f>
        <v>108.54</v>
      </c>
      <c r="J164" s="25" t="str">
        <f>SUBSTITUTE([4]签字版本!K164,MID([4]签字版本!K164,9,7),"*******")</f>
        <v>62218405*******2163</v>
      </c>
      <c r="K164" s="24" t="str">
        <f>[4]签字版本!L164</f>
        <v>连城县农村信用联社塘前信用社</v>
      </c>
    </row>
    <row r="165" spans="1:11">
      <c r="A165" s="24" t="str">
        <f>[4]签字版本!A165</f>
        <v>159</v>
      </c>
      <c r="B165" s="24" t="str">
        <f>[4]签字版本!B165</f>
        <v>赖雪香</v>
      </c>
      <c r="C165" s="24" t="str">
        <f>SUBSTITUTE([4]签字版本!C165,MID([4]签字版本!C165,7,8),"********")</f>
        <v>352627********1129</v>
      </c>
      <c r="D165" s="25" t="str">
        <f>SUBSTITUTE([4]签字版本!D165,MID([4]签字版本!D165,4,4),"****")</f>
        <v>136****0339</v>
      </c>
      <c r="E165" s="24" t="str">
        <f>[4]签字版本!E165</f>
        <v>水源</v>
      </c>
      <c r="F165" s="26">
        <f>[4]签字版本!F165</f>
        <v>3.33</v>
      </c>
      <c r="G165" s="26">
        <f t="shared" si="4"/>
        <v>3.33</v>
      </c>
      <c r="H165" s="26">
        <f t="shared" si="5"/>
        <v>99.9</v>
      </c>
      <c r="I165" s="26">
        <f>[4]签字版本!J165</f>
        <v>19.98</v>
      </c>
      <c r="J165" s="25" t="str">
        <f>SUBSTITUTE([4]签字版本!K165,MID([4]签字版本!K165,9,7),"*******")</f>
        <v>62218405*******2361</v>
      </c>
      <c r="K165" s="24" t="str">
        <f>[4]签字版本!L165</f>
        <v>连城县农村信用联社塘前信用社</v>
      </c>
    </row>
    <row r="166" spans="1:11">
      <c r="A166" s="24" t="str">
        <f>[4]签字版本!A166</f>
        <v>160</v>
      </c>
      <c r="B166" s="24" t="str">
        <f>[4]签字版本!B166</f>
        <v>马炳旺</v>
      </c>
      <c r="C166" s="24" t="str">
        <f>SUBSTITUTE([4]签字版本!C166,MID([4]签字版本!C166,7,8),"********")</f>
        <v>350825********111X</v>
      </c>
      <c r="D166" s="25" t="str">
        <f>SUBSTITUTE([4]签字版本!D166,MID([4]签字版本!D166,4,4),"****")</f>
        <v>132****8582</v>
      </c>
      <c r="E166" s="24" t="str">
        <f>[4]签字版本!E166</f>
        <v>水源</v>
      </c>
      <c r="F166" s="26">
        <f>[4]签字版本!F166</f>
        <v>7.38</v>
      </c>
      <c r="G166" s="26">
        <f t="shared" si="4"/>
        <v>7.38</v>
      </c>
      <c r="H166" s="26">
        <f t="shared" si="5"/>
        <v>221.4</v>
      </c>
      <c r="I166" s="26">
        <f>[4]签字版本!J166</f>
        <v>44.28</v>
      </c>
      <c r="J166" s="25" t="str">
        <f>SUBSTITUTE([4]签字版本!K166,MID([4]签字版本!K166,9,7),"*******")</f>
        <v>62218405*******1793</v>
      </c>
      <c r="K166" s="24" t="str">
        <f>[4]签字版本!L166</f>
        <v>连城县农村信用联社塘前信用社</v>
      </c>
    </row>
    <row r="167" spans="1:11">
      <c r="A167" s="24" t="str">
        <f>[4]签字版本!A167</f>
        <v>161</v>
      </c>
      <c r="B167" s="24" t="str">
        <f>[4]签字版本!B167</f>
        <v>马火通</v>
      </c>
      <c r="C167" s="24" t="str">
        <f>SUBSTITUTE([4]签字版本!C167,MID([4]签字版本!C167,7,8),"********")</f>
        <v>352627********1133</v>
      </c>
      <c r="D167" s="25" t="str">
        <f>SUBSTITUTE([4]签字版本!D167,MID([4]签字版本!D167,4,4),"****")</f>
        <v>188****0928</v>
      </c>
      <c r="E167" s="24" t="str">
        <f>[4]签字版本!E167</f>
        <v>水源</v>
      </c>
      <c r="F167" s="26">
        <f>[4]签字版本!F167</f>
        <v>8.64</v>
      </c>
      <c r="G167" s="26">
        <f t="shared" si="4"/>
        <v>8.64</v>
      </c>
      <c r="H167" s="26">
        <f t="shared" si="5"/>
        <v>259.2</v>
      </c>
      <c r="I167" s="26">
        <f>[4]签字版本!J167</f>
        <v>51.84</v>
      </c>
      <c r="J167" s="25" t="str">
        <f>SUBSTITUTE([4]签字版本!K167,MID([4]签字版本!K167,9,7),"*******")</f>
        <v>62218405*******2122</v>
      </c>
      <c r="K167" s="24" t="str">
        <f>[4]签字版本!L167</f>
        <v>连城县农村信用联社塘前信用社</v>
      </c>
    </row>
    <row r="168" spans="1:11">
      <c r="A168" s="24" t="str">
        <f>[4]签字版本!A168</f>
        <v>162</v>
      </c>
      <c r="B168" s="24" t="str">
        <f>[4]签字版本!B168</f>
        <v>马秀英</v>
      </c>
      <c r="C168" s="24" t="str">
        <f>SUBSTITUTE([4]签字版本!C168,MID([4]签字版本!C168,7,8),"********")</f>
        <v>350825********1128</v>
      </c>
      <c r="D168" s="25" t="str">
        <f>SUBSTITUTE([4]签字版本!D168,MID([4]签字版本!D168,4,4),"****")</f>
        <v>177****2797</v>
      </c>
      <c r="E168" s="24" t="str">
        <f>[4]签字版本!E168</f>
        <v>水源</v>
      </c>
      <c r="F168" s="26">
        <f>[4]签字版本!F168</f>
        <v>4.95</v>
      </c>
      <c r="G168" s="26">
        <f t="shared" si="4"/>
        <v>4.95</v>
      </c>
      <c r="H168" s="26">
        <f t="shared" si="5"/>
        <v>148.5</v>
      </c>
      <c r="I168" s="26">
        <f>[4]签字版本!J168</f>
        <v>29.7</v>
      </c>
      <c r="J168" s="25" t="str">
        <f>SUBSTITUTE([4]签字版本!K168,MID([4]签字版本!K168,9,7),"*******")</f>
        <v>62218405*******1827</v>
      </c>
      <c r="K168" s="24" t="str">
        <f>[4]签字版本!L168</f>
        <v>连城县农村信用联社塘前信用社</v>
      </c>
    </row>
    <row r="169" spans="1:11">
      <c r="A169" s="24" t="str">
        <f>[4]签字版本!A169</f>
        <v>163</v>
      </c>
      <c r="B169" s="24" t="str">
        <f>[4]签字版本!B169</f>
        <v>叶梅菊</v>
      </c>
      <c r="C169" s="24" t="str">
        <f>SUBSTITUTE([4]签字版本!C169,MID([4]签字版本!C169,7,8),"********")</f>
        <v>352627********1125</v>
      </c>
      <c r="D169" s="25" t="str">
        <f>SUBSTITUTE([4]签字版本!D169,MID([4]签字版本!D169,4,4),"****")</f>
        <v>136****9613</v>
      </c>
      <c r="E169" s="24" t="str">
        <f>[4]签字版本!E169</f>
        <v>水源</v>
      </c>
      <c r="F169" s="26">
        <f>[4]签字版本!F169</f>
        <v>4.95</v>
      </c>
      <c r="G169" s="26">
        <f t="shared" si="4"/>
        <v>4.95</v>
      </c>
      <c r="H169" s="26">
        <f t="shared" si="5"/>
        <v>148.5</v>
      </c>
      <c r="I169" s="26">
        <f>[4]签字版本!J169</f>
        <v>29.7</v>
      </c>
      <c r="J169" s="25" t="str">
        <f>SUBSTITUTE([4]签字版本!K169,MID([4]签字版本!K169,9,7),"*******")</f>
        <v>62218405*******2015</v>
      </c>
      <c r="K169" s="24" t="str">
        <f>[4]签字版本!L169</f>
        <v>连城县农村信用联社塘前信用社</v>
      </c>
    </row>
    <row r="170" spans="1:11">
      <c r="A170" s="24" t="str">
        <f>[4]签字版本!A170</f>
        <v>164</v>
      </c>
      <c r="B170" s="24" t="str">
        <f>[4]签字版本!B170</f>
        <v>马泉昌</v>
      </c>
      <c r="C170" s="24" t="str">
        <f>SUBSTITUTE([4]签字版本!C170,MID([4]签字版本!C170,7,8),"********")</f>
        <v>352627********1152</v>
      </c>
      <c r="D170" s="25" t="str">
        <f>SUBSTITUTE([4]签字版本!D170,MID([4]签字版本!D170,4,4),"****")</f>
        <v>153****9712</v>
      </c>
      <c r="E170" s="24" t="str">
        <f>[4]签字版本!E170</f>
        <v>水源</v>
      </c>
      <c r="F170" s="26">
        <f>[4]签字版本!F170</f>
        <v>6.48</v>
      </c>
      <c r="G170" s="26">
        <f t="shared" si="4"/>
        <v>6.48</v>
      </c>
      <c r="H170" s="26">
        <f t="shared" si="5"/>
        <v>194.4</v>
      </c>
      <c r="I170" s="26">
        <f>[4]签字版本!J170</f>
        <v>38.88</v>
      </c>
      <c r="J170" s="25" t="str">
        <f>SUBSTITUTE([4]签字版本!K170,MID([4]签字版本!K170,9,7),"*******")</f>
        <v>62218405*******2288</v>
      </c>
      <c r="K170" s="24" t="str">
        <f>[4]签字版本!L170</f>
        <v>连城县农村信用联社塘前信用社</v>
      </c>
    </row>
    <row r="171" spans="1:11">
      <c r="A171" s="24" t="str">
        <f>[4]签字版本!A171</f>
        <v>165</v>
      </c>
      <c r="B171" s="24" t="str">
        <f>[4]签字版本!B171</f>
        <v>马庆彬</v>
      </c>
      <c r="C171" s="24" t="str">
        <f>SUBSTITUTE([4]签字版本!C171,MID([4]签字版本!C171,7,8),"********")</f>
        <v>352627********1113</v>
      </c>
      <c r="D171" s="25" t="str">
        <f>SUBSTITUTE([4]签字版本!D171,MID([4]签字版本!D171,4,4),"****")</f>
        <v>191****9967</v>
      </c>
      <c r="E171" s="24" t="str">
        <f>[4]签字版本!E171</f>
        <v>水源</v>
      </c>
      <c r="F171" s="26">
        <f>[4]签字版本!F171</f>
        <v>11.7</v>
      </c>
      <c r="G171" s="26">
        <f t="shared" si="4"/>
        <v>11.7</v>
      </c>
      <c r="H171" s="26">
        <f t="shared" si="5"/>
        <v>351</v>
      </c>
      <c r="I171" s="26">
        <f>[4]签字版本!J171</f>
        <v>70.2</v>
      </c>
      <c r="J171" s="25" t="str">
        <f>SUBSTITUTE([4]签字版本!K171,MID([4]签字版本!K171,9,7),"*******")</f>
        <v>62218405*******2031</v>
      </c>
      <c r="K171" s="24" t="str">
        <f>[4]签字版本!L171</f>
        <v>连城县农村信用联社塘前信用社</v>
      </c>
    </row>
    <row r="172" spans="1:11">
      <c r="A172" s="24" t="str">
        <f>[4]签字版本!A172</f>
        <v>166</v>
      </c>
      <c r="B172" s="24" t="str">
        <f>[4]签字版本!B172</f>
        <v>马全文</v>
      </c>
      <c r="C172" s="24" t="str">
        <f>SUBSTITUTE([4]签字版本!C172,MID([4]签字版本!C172,7,8),"********")</f>
        <v>352627********1113</v>
      </c>
      <c r="D172" s="25" t="str">
        <f>SUBSTITUTE([4]签字版本!D172,MID([4]签字版本!D172,4,4),"****")</f>
        <v>189****5632</v>
      </c>
      <c r="E172" s="24" t="str">
        <f>[4]签字版本!E172</f>
        <v>水源</v>
      </c>
      <c r="F172" s="26">
        <f>[4]签字版本!F172</f>
        <v>8.55</v>
      </c>
      <c r="G172" s="26">
        <f t="shared" si="4"/>
        <v>8.55</v>
      </c>
      <c r="H172" s="26">
        <f t="shared" si="5"/>
        <v>256.5</v>
      </c>
      <c r="I172" s="26">
        <f>[4]签字版本!J172</f>
        <v>51.3</v>
      </c>
      <c r="J172" s="25" t="str">
        <f>SUBSTITUTE([4]签字版本!K172,MID([4]签字版本!K172,9,7),"*******")</f>
        <v>62218405*******2106</v>
      </c>
      <c r="K172" s="24" t="str">
        <f>[4]签字版本!L172</f>
        <v>连城县农村信用联社塘前信用社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4"/>
  <sheetViews>
    <sheetView view="pageBreakPreview" zoomScaleNormal="100" workbookViewId="0">
      <selection activeCell="P205" sqref="P205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[3]签字版本!C4</f>
        <v>连城县塘前乡上琴村民委员会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[3]签字版本!C5</f>
        <v>连城县塘前乡上琴村民委员会叶群昌、叶孔桂等219户</v>
      </c>
      <c r="D5" s="20"/>
      <c r="E5" s="20"/>
      <c r="F5" s="20"/>
      <c r="G5" s="19" t="str">
        <f>[3]签字版本!G5</f>
        <v>单位保额1000元</v>
      </c>
      <c r="H5" s="19" t="str">
        <f>[3]签字版本!I5</f>
        <v>保险费率  3.0%</v>
      </c>
      <c r="I5" s="19"/>
      <c r="J5" s="28" t="str">
        <f>[3]签字版本!K5</f>
        <v>单位保费： 30  元</v>
      </c>
      <c r="K5" s="29" t="str">
        <f>[3]签字版本!L5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[3]签字版本!A7</f>
        <v>1</v>
      </c>
      <c r="B7" s="24" t="str">
        <f>[3]签字版本!B7</f>
        <v>叶群昌</v>
      </c>
      <c r="C7" s="24" t="str">
        <f>SUBSTITUTE([3]签字版本!C7,MID([3]签字版本!C7,7,8),"********")</f>
        <v>352627********1119</v>
      </c>
      <c r="D7" s="25" t="str">
        <f>SUBSTITUTE([3]签字版本!D7,MID([3]签字版本!D7,4,4),"****")</f>
        <v>134****8968</v>
      </c>
      <c r="E7" s="24" t="str">
        <f>[3]签字版本!E7</f>
        <v>上琴</v>
      </c>
      <c r="F7" s="26">
        <f>[3]签字版本!F7</f>
        <v>2.43</v>
      </c>
      <c r="G7" s="26">
        <f t="shared" ref="G7:G70" si="0">F7</f>
        <v>2.43</v>
      </c>
      <c r="H7" s="26">
        <f t="shared" ref="H7:H70" si="1">G7*30</f>
        <v>72.9</v>
      </c>
      <c r="I7" s="26">
        <f>[3]签字版本!J7</f>
        <v>14.58</v>
      </c>
      <c r="J7" s="25" t="str">
        <f>SUBSTITUTE([3]签字版本!K7,MID([3]签字版本!K7,9,7),"*******")</f>
        <v>62218405*******0481</v>
      </c>
      <c r="K7" s="24" t="str">
        <f>[3]签字版本!L7</f>
        <v>连城县农村信用联社塘前信用社</v>
      </c>
    </row>
    <row r="8" s="2" customFormat="1" ht="18.6" customHeight="1" spans="1:11">
      <c r="A8" s="24" t="str">
        <f>[3]签字版本!A8</f>
        <v>2</v>
      </c>
      <c r="B8" s="24" t="str">
        <f>[3]签字版本!B8</f>
        <v>叶孔桂</v>
      </c>
      <c r="C8" s="24" t="str">
        <f>SUBSTITUTE([3]签字版本!C8,MID([3]签字版本!C8,7,8),"********")</f>
        <v>352627********1135</v>
      </c>
      <c r="D8" s="25" t="str">
        <f>SUBSTITUTE([3]签字版本!D8,MID([3]签字版本!D8,4,4),"****")</f>
        <v>152****7598</v>
      </c>
      <c r="E8" s="24" t="str">
        <f>[3]签字版本!E8</f>
        <v>上琴</v>
      </c>
      <c r="F8" s="26">
        <f>[3]签字版本!F8</f>
        <v>4.05</v>
      </c>
      <c r="G8" s="26">
        <f t="shared" si="0"/>
        <v>4.05</v>
      </c>
      <c r="H8" s="26">
        <f t="shared" si="1"/>
        <v>121.5</v>
      </c>
      <c r="I8" s="26">
        <f>[3]签字版本!J8</f>
        <v>24.3</v>
      </c>
      <c r="J8" s="25" t="str">
        <f>SUBSTITUTE([3]签字版本!K8,MID([3]签字版本!K8,9,7),"*******")</f>
        <v>62218405*******0580</v>
      </c>
      <c r="K8" s="24" t="str">
        <f>[3]签字版本!L8</f>
        <v>连城县农村信用联社塘前信用社</v>
      </c>
    </row>
    <row r="9" s="2" customFormat="1" ht="18.6" customHeight="1" spans="1:11">
      <c r="A9" s="24" t="str">
        <f>[3]签字版本!A9</f>
        <v>3</v>
      </c>
      <c r="B9" s="24" t="str">
        <f>[3]签字版本!B9</f>
        <v>叶月花</v>
      </c>
      <c r="C9" s="24" t="str">
        <f>SUBSTITUTE([3]签字版本!C9,MID([3]签字版本!C9,7,8),"********")</f>
        <v>352627********1123</v>
      </c>
      <c r="D9" s="25" t="str">
        <f>SUBSTITUTE([3]签字版本!D9,MID([3]签字版本!D9,4,4),"****")</f>
        <v>138****9466</v>
      </c>
      <c r="E9" s="24" t="str">
        <f>[3]签字版本!E9</f>
        <v>上琴</v>
      </c>
      <c r="F9" s="26">
        <f>[3]签字版本!F9</f>
        <v>1.62</v>
      </c>
      <c r="G9" s="26">
        <f t="shared" si="0"/>
        <v>1.62</v>
      </c>
      <c r="H9" s="26">
        <f t="shared" si="1"/>
        <v>48.6</v>
      </c>
      <c r="I9" s="26">
        <f>[3]签字版本!J9</f>
        <v>9.72</v>
      </c>
      <c r="J9" s="25" t="str">
        <f>SUBSTITUTE([3]签字版本!K9,MID([3]签字版本!K9,9,7),"*******")</f>
        <v>62218405*******0655</v>
      </c>
      <c r="K9" s="24" t="str">
        <f>[3]签字版本!L9</f>
        <v>连城县农村信用联社塘前信用社</v>
      </c>
    </row>
    <row r="10" spans="1:11">
      <c r="A10" s="24" t="str">
        <f>[3]签字版本!A10</f>
        <v>4</v>
      </c>
      <c r="B10" s="24" t="str">
        <f>[3]签字版本!B10</f>
        <v>叶成仔</v>
      </c>
      <c r="C10" s="24" t="str">
        <f>SUBSTITUTE([3]签字版本!C10,MID([3]签字版本!C10,7,8),"********")</f>
        <v>352627********1117</v>
      </c>
      <c r="D10" s="25" t="str">
        <f>SUBSTITUTE([3]签字版本!D10,MID([3]签字版本!D10,4,4),"****")</f>
        <v>135****2254</v>
      </c>
      <c r="E10" s="24" t="str">
        <f>[3]签字版本!E10</f>
        <v>上琴</v>
      </c>
      <c r="F10" s="26">
        <f>[3]签字版本!F10</f>
        <v>4.05</v>
      </c>
      <c r="G10" s="26">
        <f t="shared" si="0"/>
        <v>4.05</v>
      </c>
      <c r="H10" s="26">
        <f t="shared" si="1"/>
        <v>121.5</v>
      </c>
      <c r="I10" s="26">
        <f>[3]签字版本!J10</f>
        <v>24.3</v>
      </c>
      <c r="J10" s="25" t="str">
        <f>SUBSTITUTE([3]签字版本!K10,MID([3]签字版本!K10,9,7),"*******")</f>
        <v>62218405*******0457</v>
      </c>
      <c r="K10" s="24" t="str">
        <f>[3]签字版本!L10</f>
        <v>连城县农村信用联社塘前信用社</v>
      </c>
    </row>
    <row r="11" spans="1:11">
      <c r="A11" s="24" t="str">
        <f>[3]签字版本!A11</f>
        <v>5</v>
      </c>
      <c r="B11" s="24" t="str">
        <f>[3]签字版本!B11</f>
        <v>叶木生</v>
      </c>
      <c r="C11" s="24" t="str">
        <f>SUBSTITUTE([3]签字版本!C11,MID([3]签字版本!C11,7,8),"********")</f>
        <v>352627********1113</v>
      </c>
      <c r="D11" s="25" t="str">
        <f>SUBSTITUTE([3]签字版本!D11,MID([3]签字版本!D11,4,4),"****")</f>
        <v>150****7533</v>
      </c>
      <c r="E11" s="24" t="str">
        <f>[3]签字版本!E11</f>
        <v>上琴</v>
      </c>
      <c r="F11" s="26">
        <f>[3]签字版本!F11</f>
        <v>1.62</v>
      </c>
      <c r="G11" s="26">
        <f t="shared" si="0"/>
        <v>1.62</v>
      </c>
      <c r="H11" s="26">
        <f t="shared" si="1"/>
        <v>48.6</v>
      </c>
      <c r="I11" s="26">
        <f>[3]签字版本!J11</f>
        <v>9.72</v>
      </c>
      <c r="J11" s="25" t="str">
        <f>SUBSTITUTE([3]签字版本!K11,MID([3]签字版本!K11,9,7),"*******")</f>
        <v>62218405*******0671</v>
      </c>
      <c r="K11" s="24" t="str">
        <f>[3]签字版本!L11</f>
        <v>连城县农村信用联社塘前信用社</v>
      </c>
    </row>
    <row r="12" spans="1:11">
      <c r="A12" s="24" t="str">
        <f>[3]签字版本!A12</f>
        <v>6</v>
      </c>
      <c r="B12" s="24" t="str">
        <f>[3]签字版本!B12</f>
        <v>叶小丽</v>
      </c>
      <c r="C12" s="24" t="str">
        <f>SUBSTITUTE([3]签字版本!C12,MID([3]签字版本!C12,7,8),"********")</f>
        <v>350825********1122</v>
      </c>
      <c r="D12" s="25" t="str">
        <f>SUBSTITUTE([3]签字版本!D12,MID([3]签字版本!D12,4,4),"****")</f>
        <v>182****6806</v>
      </c>
      <c r="E12" s="24" t="str">
        <f>[3]签字版本!E12</f>
        <v>上琴</v>
      </c>
      <c r="F12" s="26">
        <f>[3]签字版本!F12</f>
        <v>1.62</v>
      </c>
      <c r="G12" s="26">
        <f t="shared" si="0"/>
        <v>1.62</v>
      </c>
      <c r="H12" s="26">
        <f t="shared" si="1"/>
        <v>48.6</v>
      </c>
      <c r="I12" s="26">
        <f>[3]签字版本!J12</f>
        <v>9.72</v>
      </c>
      <c r="J12" s="25" t="str">
        <f>SUBSTITUTE([3]签字版本!K12,MID([3]签字版本!K12,9,7),"*******")</f>
        <v>	6221840*******00192</v>
      </c>
      <c r="K12" s="24" t="str">
        <f>[3]签字版本!L12</f>
        <v>连城县农村信用联社塘前信用社</v>
      </c>
    </row>
    <row r="13" spans="1:11">
      <c r="A13" s="24" t="str">
        <f>[3]签字版本!A13</f>
        <v>7</v>
      </c>
      <c r="B13" s="24" t="str">
        <f>[3]签字版本!B13</f>
        <v>叶恒忠</v>
      </c>
      <c r="C13" s="24" t="str">
        <f>SUBSTITUTE([3]签字版本!C13,MID([3]签字版本!C13,7,8),"********")</f>
        <v>352627********111X</v>
      </c>
      <c r="D13" s="25" t="str">
        <f>SUBSTITUTE([3]签字版本!D13,MID([3]签字版本!D13,4,4),"****")</f>
        <v>158****7128</v>
      </c>
      <c r="E13" s="24" t="str">
        <f>[3]签字版本!E13</f>
        <v>上琴</v>
      </c>
      <c r="F13" s="26">
        <f>[3]签字版本!F13</f>
        <v>25.11</v>
      </c>
      <c r="G13" s="26">
        <f t="shared" si="0"/>
        <v>25.11</v>
      </c>
      <c r="H13" s="26">
        <f t="shared" si="1"/>
        <v>753.3</v>
      </c>
      <c r="I13" s="26">
        <f>[3]签字版本!J13</f>
        <v>150.66</v>
      </c>
      <c r="J13" s="25" t="str">
        <f>SUBSTITUTE([3]签字版本!K13,MID([3]签字版本!K13,9,7),"*******")</f>
        <v>62218405*******0556</v>
      </c>
      <c r="K13" s="24" t="str">
        <f>[3]签字版本!L13</f>
        <v>连城县农村信用联社塘前信用社</v>
      </c>
    </row>
    <row r="14" spans="1:11">
      <c r="A14" s="24" t="str">
        <f>[3]签字版本!A14</f>
        <v>8</v>
      </c>
      <c r="B14" s="24" t="str">
        <f>[3]签字版本!B14</f>
        <v>叶土发</v>
      </c>
      <c r="C14" s="24" t="str">
        <f>SUBSTITUTE([3]签字版本!C14,MID([3]签字版本!C14,7,8),"********")</f>
        <v>352627********1115</v>
      </c>
      <c r="D14" s="25" t="str">
        <f>SUBSTITUTE([3]签字版本!D14,MID([3]签字版本!D14,4,4),"****")</f>
        <v>139****9321</v>
      </c>
      <c r="E14" s="24" t="str">
        <f>[3]签字版本!E14</f>
        <v>上琴</v>
      </c>
      <c r="F14" s="26">
        <f>[3]签字版本!F14</f>
        <v>8.91</v>
      </c>
      <c r="G14" s="26">
        <f t="shared" si="0"/>
        <v>8.91</v>
      </c>
      <c r="H14" s="26">
        <f t="shared" si="1"/>
        <v>267.3</v>
      </c>
      <c r="I14" s="26">
        <f>[3]签字版本!J14</f>
        <v>53.46</v>
      </c>
      <c r="J14" s="25" t="str">
        <f>SUBSTITUTE([3]签字版本!K14,MID([3]签字版本!K14,9,7),"*******")</f>
        <v>62218405*******0523</v>
      </c>
      <c r="K14" s="24" t="str">
        <f>[3]签字版本!L14</f>
        <v>连城县农村信用联社塘前信用社</v>
      </c>
    </row>
    <row r="15" spans="1:11">
      <c r="A15" s="24" t="str">
        <f>[3]签字版本!A15</f>
        <v>9</v>
      </c>
      <c r="B15" s="24" t="str">
        <f>[3]签字版本!B15</f>
        <v>叶孔祥</v>
      </c>
      <c r="C15" s="24" t="str">
        <f>SUBSTITUTE([3]签字版本!C15,MID([3]签字版本!C15,7,8),"********")</f>
        <v>352627********1112</v>
      </c>
      <c r="D15" s="25" t="str">
        <f>SUBSTITUTE([3]签字版本!D15,MID([3]签字版本!D15,4,4),"****")</f>
        <v>153****5900</v>
      </c>
      <c r="E15" s="24" t="str">
        <f>[3]签字版本!E15</f>
        <v>上琴</v>
      </c>
      <c r="F15" s="26">
        <f>[3]签字版本!F15</f>
        <v>25.11</v>
      </c>
      <c r="G15" s="26">
        <f t="shared" si="0"/>
        <v>25.11</v>
      </c>
      <c r="H15" s="26">
        <f t="shared" si="1"/>
        <v>753.3</v>
      </c>
      <c r="I15" s="26">
        <f>[3]签字版本!J15</f>
        <v>150.66</v>
      </c>
      <c r="J15" s="25" t="str">
        <f>SUBSTITUTE([3]签字版本!K15,MID([3]签字版本!K15,9,7),"*******")</f>
        <v>62218405*******0473</v>
      </c>
      <c r="K15" s="24" t="str">
        <f>[3]签字版本!L15</f>
        <v>连城县农村信用联社塘前信用社</v>
      </c>
    </row>
    <row r="16" spans="1:11">
      <c r="A16" s="24" t="str">
        <f>[3]签字版本!A16</f>
        <v>10</v>
      </c>
      <c r="B16" s="24" t="str">
        <f>[3]签字版本!B16</f>
        <v>叶春仁</v>
      </c>
      <c r="C16" s="24" t="str">
        <f>SUBSTITUTE([3]签字版本!C16,MID([3]签字版本!C16,7,8),"********")</f>
        <v>352627********1117</v>
      </c>
      <c r="D16" s="25" t="str">
        <f>SUBSTITUTE([3]签字版本!D16,MID([3]签字版本!D16,4,4),"****")</f>
        <v>159****6189</v>
      </c>
      <c r="E16" s="24" t="str">
        <f>[3]签字版本!E16</f>
        <v>上琴</v>
      </c>
      <c r="F16" s="26">
        <f>[3]签字版本!F16</f>
        <v>5.67</v>
      </c>
      <c r="G16" s="26">
        <f t="shared" si="0"/>
        <v>5.67</v>
      </c>
      <c r="H16" s="26">
        <f t="shared" si="1"/>
        <v>170.1</v>
      </c>
      <c r="I16" s="26">
        <f>[3]签字版本!J16</f>
        <v>34.02</v>
      </c>
      <c r="J16" s="25" t="str">
        <f>SUBSTITUTE([3]签字版本!K16,MID([3]签字版本!K16,9,7),"*******")</f>
        <v>62218405*******0606</v>
      </c>
      <c r="K16" s="24" t="str">
        <f>[3]签字版本!L16</f>
        <v>连城县农村信用联社塘前信用社</v>
      </c>
    </row>
    <row r="17" spans="1:11">
      <c r="A17" s="24" t="str">
        <f>[3]签字版本!A17</f>
        <v>11</v>
      </c>
      <c r="B17" s="24" t="str">
        <f>[3]签字版本!B17</f>
        <v>叶水旺</v>
      </c>
      <c r="C17" s="24" t="str">
        <f>SUBSTITUTE([3]签字版本!C17,MID([3]签字版本!C17,7,8),"********")</f>
        <v>352627********1113</v>
      </c>
      <c r="D17" s="25" t="str">
        <f>SUBSTITUTE([3]签字版本!D17,MID([3]签字版本!D17,4,4),"****")</f>
        <v>139****4764</v>
      </c>
      <c r="E17" s="24" t="str">
        <f>[3]签字版本!E17</f>
        <v>上琴</v>
      </c>
      <c r="F17" s="26">
        <f>[3]签字版本!F17</f>
        <v>2.43</v>
      </c>
      <c r="G17" s="26">
        <f t="shared" si="0"/>
        <v>2.43</v>
      </c>
      <c r="H17" s="26">
        <f t="shared" si="1"/>
        <v>72.9</v>
      </c>
      <c r="I17" s="26">
        <f>[3]签字版本!J17</f>
        <v>14.58</v>
      </c>
      <c r="J17" s="25" t="str">
        <f>SUBSTITUTE([3]签字版本!K17,MID([3]签字版本!K17,9,7),"*******")</f>
        <v>62218405*******0622</v>
      </c>
      <c r="K17" s="24" t="str">
        <f>[3]签字版本!L17</f>
        <v>连城县农村信用联社塘前信用社</v>
      </c>
    </row>
    <row r="18" spans="1:11">
      <c r="A18" s="24" t="str">
        <f>[3]签字版本!A18</f>
        <v>12</v>
      </c>
      <c r="B18" s="24" t="str">
        <f>[3]签字版本!B18</f>
        <v>叶水斌</v>
      </c>
      <c r="C18" s="24" t="str">
        <f>SUBSTITUTE([3]签字版本!C18,MID([3]签字版本!C18,7,8),"********")</f>
        <v>352627********1110</v>
      </c>
      <c r="D18" s="25" t="str">
        <f>SUBSTITUTE([3]签字版本!D18,MID([3]签字版本!D18,4,4),"****")</f>
        <v>139****9235</v>
      </c>
      <c r="E18" s="24" t="str">
        <f>[3]签字版本!E18</f>
        <v>上琴</v>
      </c>
      <c r="F18" s="26">
        <f>[3]签字版本!F18</f>
        <v>2.43</v>
      </c>
      <c r="G18" s="26">
        <f t="shared" si="0"/>
        <v>2.43</v>
      </c>
      <c r="H18" s="26">
        <f t="shared" si="1"/>
        <v>72.9</v>
      </c>
      <c r="I18" s="26">
        <f>[3]签字版本!J18</f>
        <v>14.58</v>
      </c>
      <c r="J18" s="25" t="str">
        <f>SUBSTITUTE([3]签字版本!K18,MID([3]签字版本!K18,9,7),"*******")</f>
        <v>62218405*******0663</v>
      </c>
      <c r="K18" s="24" t="str">
        <f>[3]签字版本!L18</f>
        <v>连城县农村信用联社塘前信用社</v>
      </c>
    </row>
    <row r="19" spans="1:11">
      <c r="A19" s="24" t="str">
        <f>[3]签字版本!A19</f>
        <v>13</v>
      </c>
      <c r="B19" s="24" t="str">
        <f>[3]签字版本!B19</f>
        <v>叶辉明</v>
      </c>
      <c r="C19" s="24" t="str">
        <f>SUBSTITUTE([3]签字版本!C19,MID([3]签字版本!C19,7,8),"********")</f>
        <v>352627********1158</v>
      </c>
      <c r="D19" s="25" t="str">
        <f>SUBSTITUTE([3]签字版本!D19,MID([3]签字版本!D19,4,4),"****")</f>
        <v>137****4693</v>
      </c>
      <c r="E19" s="24" t="str">
        <f>[3]签字版本!E19</f>
        <v>上琴</v>
      </c>
      <c r="F19" s="26">
        <f>[3]签字版本!F19</f>
        <v>2.43</v>
      </c>
      <c r="G19" s="26">
        <f t="shared" si="0"/>
        <v>2.43</v>
      </c>
      <c r="H19" s="26">
        <f t="shared" si="1"/>
        <v>72.9</v>
      </c>
      <c r="I19" s="26">
        <f>[3]签字版本!J19</f>
        <v>14.58</v>
      </c>
      <c r="J19" s="25" t="str">
        <f>SUBSTITUTE([3]签字版本!K19,MID([3]签字版本!K19,9,7),"*******")</f>
        <v>62303611*******5409</v>
      </c>
      <c r="K19" s="24" t="str">
        <f>[3]签字版本!L19</f>
        <v>连城县农村信用联社塘前信用社</v>
      </c>
    </row>
    <row r="20" spans="1:11">
      <c r="A20" s="24" t="str">
        <f>[3]签字版本!A20</f>
        <v>14</v>
      </c>
      <c r="B20" s="24" t="str">
        <f>[3]签字版本!B20</f>
        <v>巫凤招</v>
      </c>
      <c r="C20" s="24" t="str">
        <f>SUBSTITUTE([3]签字版本!C20,MID([3]签字版本!C20,7,8),"********")</f>
        <v>352627********1120</v>
      </c>
      <c r="D20" s="25" t="str">
        <f>SUBSTITUTE([3]签字版本!D20,MID([3]签字版本!D20,4,4),"****")</f>
        <v>158****7128</v>
      </c>
      <c r="E20" s="24" t="str">
        <f>[3]签字版本!E20</f>
        <v>上琴</v>
      </c>
      <c r="F20" s="26">
        <f>[3]签字版本!F20</f>
        <v>4.05</v>
      </c>
      <c r="G20" s="26">
        <f t="shared" si="0"/>
        <v>4.05</v>
      </c>
      <c r="H20" s="26">
        <f t="shared" si="1"/>
        <v>121.5</v>
      </c>
      <c r="I20" s="26">
        <f>[3]签字版本!J20</f>
        <v>24.3</v>
      </c>
      <c r="J20" s="25" t="str">
        <f>SUBSTITUTE([3]签字版本!K20,MID([3]签字版本!K20,9,7),"*******")</f>
        <v>62218405*******2786</v>
      </c>
      <c r="K20" s="24" t="str">
        <f>[3]签字版本!L20</f>
        <v>连城县农村信用联社塘前信用社</v>
      </c>
    </row>
    <row r="21" spans="1:11">
      <c r="A21" s="24" t="str">
        <f>[3]签字版本!A21</f>
        <v>15</v>
      </c>
      <c r="B21" s="24" t="str">
        <f>[3]签字版本!B21</f>
        <v>叶金德</v>
      </c>
      <c r="C21" s="24" t="str">
        <f>SUBSTITUTE([3]签字版本!C21,MID([3]签字版本!C21,7,8),"********")</f>
        <v>352627********1115</v>
      </c>
      <c r="D21" s="25" t="str">
        <f>SUBSTITUTE([3]签字版本!D21,MID([3]签字版本!D21,4,4),"****")</f>
        <v>139****1493</v>
      </c>
      <c r="E21" s="24" t="str">
        <f>[3]签字版本!E21</f>
        <v>上琴</v>
      </c>
      <c r="F21" s="26">
        <f>[3]签字版本!F21</f>
        <v>2.43</v>
      </c>
      <c r="G21" s="26">
        <f t="shared" si="0"/>
        <v>2.43</v>
      </c>
      <c r="H21" s="26">
        <f t="shared" si="1"/>
        <v>72.9</v>
      </c>
      <c r="I21" s="26">
        <f>[3]签字版本!J21</f>
        <v>14.58</v>
      </c>
      <c r="J21" s="25" t="str">
        <f>SUBSTITUTE([3]签字版本!K21,MID([3]签字版本!K21,9,7),"*******")</f>
        <v>62218405*******0549</v>
      </c>
      <c r="K21" s="24" t="str">
        <f>[3]签字版本!L21</f>
        <v>连城县农村信用联社塘前信用社</v>
      </c>
    </row>
    <row r="22" spans="1:11">
      <c r="A22" s="24" t="str">
        <f>[3]签字版本!A22</f>
        <v>16</v>
      </c>
      <c r="B22" s="24" t="str">
        <f>[3]签字版本!B22</f>
        <v>叶孔寿</v>
      </c>
      <c r="C22" s="24" t="str">
        <f>SUBSTITUTE([3]签字版本!C22,MID([3]签字版本!C22,7,8),"********")</f>
        <v>352627********1118</v>
      </c>
      <c r="D22" s="25" t="str">
        <f>SUBSTITUTE([3]签字版本!D22,MID([3]签字版本!D22,4,4),"****")</f>
        <v>136****4150</v>
      </c>
      <c r="E22" s="24" t="str">
        <f>[3]签字版本!E22</f>
        <v>上琴</v>
      </c>
      <c r="F22" s="26">
        <f>[3]签字版本!F22</f>
        <v>2.43</v>
      </c>
      <c r="G22" s="26">
        <f t="shared" si="0"/>
        <v>2.43</v>
      </c>
      <c r="H22" s="26">
        <f t="shared" si="1"/>
        <v>72.9</v>
      </c>
      <c r="I22" s="26">
        <f>[3]签字版本!J22</f>
        <v>14.58</v>
      </c>
      <c r="J22" s="25" t="str">
        <f>SUBSTITUTE([3]签字版本!K22,MID([3]签字版本!K22,9,7),"*******")</f>
        <v>62218405*******0515</v>
      </c>
      <c r="K22" s="24" t="str">
        <f>[3]签字版本!L22</f>
        <v>连城县农村信用联社塘前信用社</v>
      </c>
    </row>
    <row r="23" spans="1:11">
      <c r="A23" s="24" t="str">
        <f>[3]签字版本!A23</f>
        <v>17</v>
      </c>
      <c r="B23" s="24" t="str">
        <f>[3]签字版本!B23</f>
        <v>华先招</v>
      </c>
      <c r="C23" s="24" t="str">
        <f>SUBSTITUTE([3]签字版本!C23,MID([3]签字版本!C23,7,8),"********")</f>
        <v>352627********022X</v>
      </c>
      <c r="D23" s="25" t="str">
        <f>SUBSTITUTE([3]签字版本!D23,MID([3]签字版本!D23,4,4),"****")</f>
        <v>138****0452</v>
      </c>
      <c r="E23" s="24" t="str">
        <f>[3]签字版本!E23</f>
        <v>上琴</v>
      </c>
      <c r="F23" s="26">
        <f>[3]签字版本!F23</f>
        <v>4.86</v>
      </c>
      <c r="G23" s="26">
        <f t="shared" si="0"/>
        <v>4.86</v>
      </c>
      <c r="H23" s="26">
        <f t="shared" si="1"/>
        <v>145.8</v>
      </c>
      <c r="I23" s="26">
        <f>[3]签字版本!J23</f>
        <v>29.16</v>
      </c>
      <c r="J23" s="25" t="str">
        <f>SUBSTITUTE([3]签字版本!K23,MID([3]签字版本!K23,9,7),"*******")</f>
        <v>62218405*******5427</v>
      </c>
      <c r="K23" s="24" t="str">
        <f>[3]签字版本!L23</f>
        <v>连城县农村信用联社塘前信用社</v>
      </c>
    </row>
    <row r="24" spans="1:11">
      <c r="A24" s="24" t="str">
        <f>[3]签字版本!A24</f>
        <v>18</v>
      </c>
      <c r="B24" s="24" t="str">
        <f>[3]签字版本!B24</f>
        <v>叶恒义</v>
      </c>
      <c r="C24" s="24" t="str">
        <f>SUBSTITUTE([3]签字版本!C24,MID([3]签字版本!C24,7,8),"********")</f>
        <v>352627********1113</v>
      </c>
      <c r="D24" s="25" t="str">
        <f>SUBSTITUTE([3]签字版本!D24,MID([3]签字版本!D24,4,4),"****")</f>
        <v>188****5192</v>
      </c>
      <c r="E24" s="24" t="str">
        <f>[3]签字版本!E24</f>
        <v>上琴</v>
      </c>
      <c r="F24" s="26">
        <f>[3]签字版本!F24</f>
        <v>2.43</v>
      </c>
      <c r="G24" s="26">
        <f t="shared" si="0"/>
        <v>2.43</v>
      </c>
      <c r="H24" s="26">
        <f t="shared" si="1"/>
        <v>72.9</v>
      </c>
      <c r="I24" s="26">
        <f>[3]签字版本!J24</f>
        <v>14.58</v>
      </c>
      <c r="J24" s="25" t="str">
        <f>SUBSTITUTE([3]签字版本!K24,MID([3]签字版本!K24,9,7),"*******")</f>
        <v>62218405*******0319</v>
      </c>
      <c r="K24" s="24" t="str">
        <f>[3]签字版本!L24</f>
        <v>连城县农村信用联社塘前信用社</v>
      </c>
    </row>
    <row r="25" spans="1:11">
      <c r="A25" s="24" t="str">
        <f>[3]签字版本!A25</f>
        <v>19</v>
      </c>
      <c r="B25" s="24" t="str">
        <f>[3]签字版本!B25</f>
        <v>叶长源</v>
      </c>
      <c r="C25" s="24" t="str">
        <f>SUBSTITUTE([3]签字版本!C25,MID([3]签字版本!C25,7,8),"********")</f>
        <v>350825********1114</v>
      </c>
      <c r="D25" s="25" t="str">
        <f>SUBSTITUTE([3]签字版本!D25,MID([3]签字版本!D25,4,4),"****")</f>
        <v>134****7029</v>
      </c>
      <c r="E25" s="24" t="str">
        <f>[3]签字版本!E25</f>
        <v>上琴</v>
      </c>
      <c r="F25" s="26">
        <f>[3]签字版本!F25</f>
        <v>16.2</v>
      </c>
      <c r="G25" s="26">
        <f t="shared" si="0"/>
        <v>16.2</v>
      </c>
      <c r="H25" s="26">
        <f t="shared" si="1"/>
        <v>486</v>
      </c>
      <c r="I25" s="26">
        <f>[3]签字版本!J25</f>
        <v>97.2</v>
      </c>
      <c r="J25" s="25" t="str">
        <f>SUBSTITUTE([3]签字版本!K25,MID([3]签字版本!K25,9,7),"*******")</f>
        <v>	6230361*******72579</v>
      </c>
      <c r="K25" s="24" t="str">
        <f>[3]签字版本!L25</f>
        <v>连城县农村信用联社塘前信用社</v>
      </c>
    </row>
    <row r="26" spans="1:11">
      <c r="A26" s="24" t="str">
        <f>[3]签字版本!A26</f>
        <v>20</v>
      </c>
      <c r="B26" s="24" t="str">
        <f>[3]签字版本!B26</f>
        <v>叶金生</v>
      </c>
      <c r="C26" s="24" t="str">
        <f>SUBSTITUTE([3]签字版本!C26,MID([3]签字版本!C26,7,8),"********")</f>
        <v>352627********1117</v>
      </c>
      <c r="D26" s="25" t="str">
        <f>SUBSTITUTE([3]签字版本!D26,MID([3]签字版本!D26,4,4),"****")</f>
        <v>131****4891</v>
      </c>
      <c r="E26" s="24" t="str">
        <f>[3]签字版本!E26</f>
        <v>上琴</v>
      </c>
      <c r="F26" s="26">
        <f>[3]签字版本!F26</f>
        <v>4.05</v>
      </c>
      <c r="G26" s="26">
        <f t="shared" si="0"/>
        <v>4.05</v>
      </c>
      <c r="H26" s="26">
        <f t="shared" si="1"/>
        <v>121.5</v>
      </c>
      <c r="I26" s="26">
        <f>[3]签字版本!J26</f>
        <v>24.3</v>
      </c>
      <c r="J26" s="25" t="str">
        <f>SUBSTITUTE([3]签字版本!K26,MID([3]签字版本!K26,9,7),"*******")</f>
        <v>62218405*******1067</v>
      </c>
      <c r="K26" s="24" t="str">
        <f>[3]签字版本!L26</f>
        <v>连城县农村信用联社塘前信用社</v>
      </c>
    </row>
    <row r="27" spans="1:11">
      <c r="A27" s="24" t="str">
        <f>[3]签字版本!A27</f>
        <v>21</v>
      </c>
      <c r="B27" s="24" t="str">
        <f>[3]签字版本!B27</f>
        <v>叶焕文</v>
      </c>
      <c r="C27" s="24" t="str">
        <f>SUBSTITUTE([3]签字版本!C27,MID([3]签字版本!C27,7,8),"********")</f>
        <v>352627********111X</v>
      </c>
      <c r="D27" s="25" t="str">
        <f>SUBSTITUTE([3]签字版本!D27,MID([3]签字版本!D27,4,4),"****")</f>
        <v>132****7068</v>
      </c>
      <c r="E27" s="24" t="str">
        <f>[3]签字版本!E27</f>
        <v>上琴</v>
      </c>
      <c r="F27" s="26">
        <f>[3]签字版本!F27</f>
        <v>2.43</v>
      </c>
      <c r="G27" s="26">
        <f t="shared" si="0"/>
        <v>2.43</v>
      </c>
      <c r="H27" s="26">
        <f t="shared" si="1"/>
        <v>72.9</v>
      </c>
      <c r="I27" s="26">
        <f>[3]签字版本!J27</f>
        <v>14.58</v>
      </c>
      <c r="J27" s="25" t="str">
        <f>SUBSTITUTE([3]签字版本!K27,MID([3]签字版本!K27,9,7),"*******")</f>
        <v>62218405*******0335</v>
      </c>
      <c r="K27" s="24" t="str">
        <f>[3]签字版本!L27</f>
        <v>连城县农村信用联社塘前信用社</v>
      </c>
    </row>
    <row r="28" spans="1:11">
      <c r="A28" s="24" t="str">
        <f>[3]签字版本!A28</f>
        <v>22</v>
      </c>
      <c r="B28" s="24" t="str">
        <f>[3]签字版本!B28</f>
        <v>罗金妹</v>
      </c>
      <c r="C28" s="24" t="str">
        <f>SUBSTITUTE([3]签字版本!C28,MID([3]签字版本!C28,7,8),"********")</f>
        <v>352627********112X</v>
      </c>
      <c r="D28" s="25" t="str">
        <f>SUBSTITUTE([3]签字版本!D28,MID([3]签字版本!D28,4,4),"****")</f>
        <v>158****7128</v>
      </c>
      <c r="E28" s="24" t="str">
        <f>[3]签字版本!E28</f>
        <v>上琴</v>
      </c>
      <c r="F28" s="26">
        <f>[3]签字版本!F28</f>
        <v>2.43</v>
      </c>
      <c r="G28" s="26">
        <f t="shared" si="0"/>
        <v>2.43</v>
      </c>
      <c r="H28" s="26">
        <f t="shared" si="1"/>
        <v>72.9</v>
      </c>
      <c r="I28" s="26">
        <f>[3]签字版本!J28</f>
        <v>14.58</v>
      </c>
      <c r="J28" s="25" t="str">
        <f>SUBSTITUTE([3]签字版本!K28,MID([3]签字版本!K28,9,7),"*******")</f>
        <v>62218405*******0903</v>
      </c>
      <c r="K28" s="24" t="str">
        <f>[3]签字版本!L28</f>
        <v>连城县农村信用联社塘前信用社</v>
      </c>
    </row>
    <row r="29" spans="1:11">
      <c r="A29" s="24" t="str">
        <f>[3]签字版本!A29</f>
        <v>23</v>
      </c>
      <c r="B29" s="24" t="str">
        <f>[3]签字版本!B29</f>
        <v>叶定长</v>
      </c>
      <c r="C29" s="24" t="str">
        <f>SUBSTITUTE([3]签字版本!C29,MID([3]签字版本!C29,7,8),"********")</f>
        <v>352627********1114</v>
      </c>
      <c r="D29" s="25" t="str">
        <f>SUBSTITUTE([3]签字版本!D29,MID([3]签字版本!D29,4,4),"****")</f>
        <v>158****0803</v>
      </c>
      <c r="E29" s="24" t="str">
        <f>[3]签字版本!E29</f>
        <v>上琴</v>
      </c>
      <c r="F29" s="26">
        <f>[3]签字版本!F29</f>
        <v>4.86</v>
      </c>
      <c r="G29" s="26">
        <f t="shared" si="0"/>
        <v>4.86</v>
      </c>
      <c r="H29" s="26">
        <f t="shared" si="1"/>
        <v>145.8</v>
      </c>
      <c r="I29" s="26">
        <f>[3]签字版本!J29</f>
        <v>29.16</v>
      </c>
      <c r="J29" s="25" t="str">
        <f>SUBSTITUTE([3]签字版本!K29,MID([3]签字版本!K29,9,7),"*******")</f>
        <v>62218405*******0952</v>
      </c>
      <c r="K29" s="24" t="str">
        <f>[3]签字版本!L29</f>
        <v>连城县农村信用联社塘前信用社</v>
      </c>
    </row>
    <row r="30" spans="1:11">
      <c r="A30" s="24" t="str">
        <f>[3]签字版本!A30</f>
        <v>24</v>
      </c>
      <c r="B30" s="24" t="str">
        <f>[3]签字版本!B30</f>
        <v>张美群</v>
      </c>
      <c r="C30" s="24" t="str">
        <f>SUBSTITUTE([3]签字版本!C30,MID([3]签字版本!C30,7,8),"********")</f>
        <v>352627********1121</v>
      </c>
      <c r="D30" s="25" t="str">
        <f>SUBSTITUTE([3]签字版本!D30,MID([3]签字版本!D30,4,4),"****")</f>
        <v>188****0618</v>
      </c>
      <c r="E30" s="24" t="str">
        <f>[3]签字版本!E30</f>
        <v>上琴</v>
      </c>
      <c r="F30" s="26">
        <f>[3]签字版本!F30</f>
        <v>3.24</v>
      </c>
      <c r="G30" s="26">
        <f t="shared" si="0"/>
        <v>3.24</v>
      </c>
      <c r="H30" s="26">
        <f t="shared" si="1"/>
        <v>97.2</v>
      </c>
      <c r="I30" s="26">
        <f>[3]签字版本!J30</f>
        <v>19.44</v>
      </c>
      <c r="J30" s="25" t="str">
        <f>SUBSTITUTE([3]签字版本!K30,MID([3]签字版本!K30,9,7),"*******")</f>
        <v>62218405*******0978</v>
      </c>
      <c r="K30" s="24" t="str">
        <f>[3]签字版本!L30</f>
        <v>连城县农村信用联社塘前信用社</v>
      </c>
    </row>
    <row r="31" spans="1:11">
      <c r="A31" s="24" t="str">
        <f>[3]签字版本!A31</f>
        <v>25</v>
      </c>
      <c r="B31" s="24" t="str">
        <f>[3]签字版本!B31</f>
        <v>叶广福</v>
      </c>
      <c r="C31" s="24" t="str">
        <f>SUBSTITUTE([3]签字版本!C31,MID([3]签字版本!C31,7,8),"********")</f>
        <v>352627********1111</v>
      </c>
      <c r="D31" s="25" t="str">
        <f>SUBSTITUTE([3]签字版本!D31,MID([3]签字版本!D31,4,4),"****")</f>
        <v>189****0768</v>
      </c>
      <c r="E31" s="24" t="str">
        <f>[3]签字版本!E31</f>
        <v>上琴</v>
      </c>
      <c r="F31" s="26">
        <f>[3]签字版本!F31</f>
        <v>3.24</v>
      </c>
      <c r="G31" s="26">
        <f t="shared" si="0"/>
        <v>3.24</v>
      </c>
      <c r="H31" s="26">
        <f t="shared" si="1"/>
        <v>97.2</v>
      </c>
      <c r="I31" s="26">
        <f>[3]签字版本!J31</f>
        <v>19.44</v>
      </c>
      <c r="J31" s="25" t="str">
        <f>SUBSTITUTE([3]签字版本!K31,MID([3]签字版本!K31,9,7),"*******")</f>
        <v>62218401*******0539</v>
      </c>
      <c r="K31" s="24" t="str">
        <f>[3]签字版本!L31</f>
        <v>连城县农村信用联社塘前信用社</v>
      </c>
    </row>
    <row r="32" spans="1:11">
      <c r="A32" s="24" t="str">
        <f>[3]签字版本!A32</f>
        <v>26</v>
      </c>
      <c r="B32" s="24" t="str">
        <f>[3]签字版本!B32</f>
        <v>叶水升</v>
      </c>
      <c r="C32" s="24" t="str">
        <f>SUBSTITUTE([3]签字版本!C32,MID([3]签字版本!C32,7,8),"********")</f>
        <v>352627********1118</v>
      </c>
      <c r="D32" s="25" t="str">
        <f>SUBSTITUTE([3]签字版本!D32,MID([3]签字版本!D32,4,4),"****")</f>
        <v>153****9008</v>
      </c>
      <c r="E32" s="24" t="str">
        <f>[3]签字版本!E32</f>
        <v>上琴</v>
      </c>
      <c r="F32" s="26">
        <f>[3]签字版本!F32</f>
        <v>11.34</v>
      </c>
      <c r="G32" s="26">
        <f t="shared" si="0"/>
        <v>11.34</v>
      </c>
      <c r="H32" s="26">
        <f t="shared" si="1"/>
        <v>340.2</v>
      </c>
      <c r="I32" s="26">
        <f>[3]签字版本!J32</f>
        <v>68.04</v>
      </c>
      <c r="J32" s="25" t="str">
        <f>SUBSTITUTE([3]签字版本!K32,MID([3]签字版本!K32,9,7),"*******")</f>
        <v>62218405*******1083</v>
      </c>
      <c r="K32" s="24" t="str">
        <f>[3]签字版本!L32</f>
        <v>连城县农村信用联社塘前信用社</v>
      </c>
    </row>
    <row r="33" spans="1:11">
      <c r="A33" s="24" t="str">
        <f>[3]签字版本!A33</f>
        <v>27</v>
      </c>
      <c r="B33" s="24" t="str">
        <f>[3]签字版本!B33</f>
        <v>罗承妹</v>
      </c>
      <c r="C33" s="24" t="str">
        <f>SUBSTITUTE([3]签字版本!C33,MID([3]签字版本!C33,7,8),"********")</f>
        <v>352627********1122</v>
      </c>
      <c r="D33" s="25" t="str">
        <f>SUBSTITUTE([3]签字版本!D33,MID([3]签字版本!D33,4,4),"****")</f>
        <v>158****2684</v>
      </c>
      <c r="E33" s="24" t="str">
        <f>[3]签字版本!E33</f>
        <v>上琴</v>
      </c>
      <c r="F33" s="26">
        <f>[3]签字版本!F33</f>
        <v>4.05</v>
      </c>
      <c r="G33" s="26">
        <f t="shared" si="0"/>
        <v>4.05</v>
      </c>
      <c r="H33" s="26">
        <f t="shared" si="1"/>
        <v>121.5</v>
      </c>
      <c r="I33" s="26">
        <f>[3]签字版本!J33</f>
        <v>24.3</v>
      </c>
      <c r="J33" s="25" t="str">
        <f>SUBSTITUTE([3]签字版本!K33,MID([3]签字版本!K33,9,7),"*******")</f>
        <v>62218405*******1034</v>
      </c>
      <c r="K33" s="24" t="str">
        <f>[3]签字版本!L33</f>
        <v>连城县农村信用联社塘前信用社</v>
      </c>
    </row>
    <row r="34" spans="1:11">
      <c r="A34" s="24" t="str">
        <f>[3]签字版本!A34</f>
        <v>28</v>
      </c>
      <c r="B34" s="24" t="str">
        <f>[3]签字版本!B34</f>
        <v>郑明玩</v>
      </c>
      <c r="C34" s="24" t="str">
        <f>SUBSTITUTE([3]签字版本!C34,MID([3]签字版本!C34,7,8),"********")</f>
        <v>352627********1117</v>
      </c>
      <c r="D34" s="25" t="str">
        <f>SUBSTITUTE([3]签字版本!D34,MID([3]签字版本!D34,4,4),"****")</f>
        <v>157****9672</v>
      </c>
      <c r="E34" s="24" t="str">
        <f>[3]签字版本!E34</f>
        <v>上琴</v>
      </c>
      <c r="F34" s="26">
        <f>[3]签字版本!F34</f>
        <v>11.34</v>
      </c>
      <c r="G34" s="26">
        <f t="shared" si="0"/>
        <v>11.34</v>
      </c>
      <c r="H34" s="26">
        <f t="shared" si="1"/>
        <v>340.2</v>
      </c>
      <c r="I34" s="26">
        <f>[3]签字版本!J34</f>
        <v>68.04</v>
      </c>
      <c r="J34" s="25" t="str">
        <f>SUBSTITUTE([3]签字版本!K34,MID([3]签字版本!K34,9,7),"*******")</f>
        <v>62218405*******1042</v>
      </c>
      <c r="K34" s="24" t="str">
        <f>[3]签字版本!L34</f>
        <v>连城县农村信用联社塘前信用社</v>
      </c>
    </row>
    <row r="35" spans="1:11">
      <c r="A35" s="24" t="str">
        <f>[3]签字版本!A35</f>
        <v>29</v>
      </c>
      <c r="B35" s="24" t="str">
        <f>[3]签字版本!B35</f>
        <v>叶水福</v>
      </c>
      <c r="C35" s="24" t="str">
        <f>SUBSTITUTE([3]签字版本!C35,MID([3]签字版本!C35,7,8),"********")</f>
        <v>352627********1117</v>
      </c>
      <c r="D35" s="25" t="str">
        <f>SUBSTITUTE([3]签字版本!D35,MID([3]签字版本!D35,4,4),"****")</f>
        <v>158****0956</v>
      </c>
      <c r="E35" s="24" t="str">
        <f>[3]签字版本!E35</f>
        <v>上琴</v>
      </c>
      <c r="F35" s="26">
        <f>[3]签字版本!F35</f>
        <v>22.68</v>
      </c>
      <c r="G35" s="26">
        <f t="shared" si="0"/>
        <v>22.68</v>
      </c>
      <c r="H35" s="26">
        <f t="shared" si="1"/>
        <v>680.4</v>
      </c>
      <c r="I35" s="26">
        <f>[3]签字版本!J35</f>
        <v>136.08</v>
      </c>
      <c r="J35" s="25" t="str">
        <f>SUBSTITUTE([3]签字版本!K35,MID([3]签字版本!K35,9,7),"*******")</f>
        <v>62218405*******1091</v>
      </c>
      <c r="K35" s="24" t="str">
        <f>[3]签字版本!L35</f>
        <v>连城县农村信用联社塘前信用社</v>
      </c>
    </row>
    <row r="36" spans="1:11">
      <c r="A36" s="24" t="str">
        <f>[3]签字版本!A36</f>
        <v>30</v>
      </c>
      <c r="B36" s="24" t="str">
        <f>[3]签字版本!B36</f>
        <v>叶汉福</v>
      </c>
      <c r="C36" s="24" t="str">
        <f>SUBSTITUTE([3]签字版本!C36,MID([3]签字版本!C36,7,8),"********")</f>
        <v>352627********1112</v>
      </c>
      <c r="D36" s="25" t="str">
        <f>SUBSTITUTE([3]签字版本!D36,MID([3]签字版本!D36,4,4),"****")</f>
        <v>182****6952</v>
      </c>
      <c r="E36" s="24" t="str">
        <f>[3]签字版本!E36</f>
        <v>上琴</v>
      </c>
      <c r="F36" s="26">
        <f>[3]签字版本!F36</f>
        <v>3.24</v>
      </c>
      <c r="G36" s="26">
        <f t="shared" si="0"/>
        <v>3.24</v>
      </c>
      <c r="H36" s="26">
        <f t="shared" si="1"/>
        <v>97.2</v>
      </c>
      <c r="I36" s="26">
        <f>[3]签字版本!J36</f>
        <v>19.44</v>
      </c>
      <c r="J36" s="25" t="str">
        <f>SUBSTITUTE([3]签字版本!K36,MID([3]签字版本!K36,9,7),"*******")</f>
        <v>90908240*******0025156</v>
      </c>
      <c r="K36" s="24" t="str">
        <f>[3]签字版本!L36</f>
        <v>连城县农村信用联社塘前信用社</v>
      </c>
    </row>
    <row r="37" spans="1:11">
      <c r="A37" s="24" t="str">
        <f>[3]签字版本!A37</f>
        <v>31</v>
      </c>
      <c r="B37" s="24" t="str">
        <f>[3]签字版本!B37</f>
        <v>王才文</v>
      </c>
      <c r="C37" s="24" t="str">
        <f>SUBSTITUTE([3]签字版本!C37,MID([3]签字版本!C37,7,8),"********")</f>
        <v>352627********112X</v>
      </c>
      <c r="D37" s="25" t="str">
        <f>SUBSTITUTE([3]签字版本!D37,MID([3]签字版本!D37,4,4),"****")</f>
        <v>150****1622</v>
      </c>
      <c r="E37" s="24" t="str">
        <f>[3]签字版本!E37</f>
        <v>上琴</v>
      </c>
      <c r="F37" s="26">
        <f>[3]签字版本!F37</f>
        <v>4.86</v>
      </c>
      <c r="G37" s="26">
        <f t="shared" si="0"/>
        <v>4.86</v>
      </c>
      <c r="H37" s="26">
        <f t="shared" si="1"/>
        <v>145.8</v>
      </c>
      <c r="I37" s="26">
        <f>[3]签字版本!J37</f>
        <v>29.16</v>
      </c>
      <c r="J37" s="25" t="str">
        <f>SUBSTITUTE([3]签字版本!K37,MID([3]签字版本!K37,9,7),"*******")</f>
        <v>62218405*******1075</v>
      </c>
      <c r="K37" s="24" t="str">
        <f>[3]签字版本!L37</f>
        <v>连城县农村信用联社塘前信用社</v>
      </c>
    </row>
    <row r="38" spans="1:11">
      <c r="A38" s="24" t="str">
        <f>[3]签字版本!A38</f>
        <v>32</v>
      </c>
      <c r="B38" s="24" t="str">
        <f>[3]签字版本!B38</f>
        <v>叶茂华</v>
      </c>
      <c r="C38" s="24" t="str">
        <f>SUBSTITUTE([3]签字版本!C38,MID([3]签字版本!C38,7,8),"********")</f>
        <v>352627********1156</v>
      </c>
      <c r="D38" s="25" t="str">
        <f>SUBSTITUTE([3]签字版本!D38,MID([3]签字版本!D38,4,4),"****")</f>
        <v>138****6631</v>
      </c>
      <c r="E38" s="24" t="str">
        <f>[3]签字版本!E38</f>
        <v>上琴</v>
      </c>
      <c r="F38" s="26">
        <f>[3]签字版本!F38</f>
        <v>1.62</v>
      </c>
      <c r="G38" s="26">
        <f t="shared" si="0"/>
        <v>1.62</v>
      </c>
      <c r="H38" s="26">
        <f t="shared" si="1"/>
        <v>48.6</v>
      </c>
      <c r="I38" s="26">
        <f>[3]签字版本!J38</f>
        <v>9.72</v>
      </c>
      <c r="J38" s="25" t="str">
        <f>SUBSTITUTE([3]签字版本!K38,MID([3]签字版本!K38,9,7),"*******")</f>
        <v>62218405*******1158</v>
      </c>
      <c r="K38" s="24" t="str">
        <f>[3]签字版本!L38</f>
        <v>连城县农村信用联社塘前信用社</v>
      </c>
    </row>
    <row r="39" spans="1:11">
      <c r="A39" s="24" t="str">
        <f>[3]签字版本!A39</f>
        <v>33</v>
      </c>
      <c r="B39" s="24" t="str">
        <f>[3]签字版本!B39</f>
        <v>叶木林</v>
      </c>
      <c r="C39" s="24" t="str">
        <f>SUBSTITUTE([3]签字版本!C39,MID([3]签字版本!C39,7,8),"********")</f>
        <v>350825********1113</v>
      </c>
      <c r="D39" s="25" t="str">
        <f>SUBSTITUTE([3]签字版本!D39,MID([3]签字版本!D39,4,4),"****")</f>
        <v>136****0611</v>
      </c>
      <c r="E39" s="24" t="str">
        <f>[3]签字版本!E39</f>
        <v>上琴</v>
      </c>
      <c r="F39" s="26">
        <f>[3]签字版本!F39</f>
        <v>2.43</v>
      </c>
      <c r="G39" s="26">
        <f t="shared" si="0"/>
        <v>2.43</v>
      </c>
      <c r="H39" s="26">
        <f t="shared" si="1"/>
        <v>72.9</v>
      </c>
      <c r="I39" s="26">
        <f>[3]签字版本!J39</f>
        <v>14.58</v>
      </c>
      <c r="J39" s="25" t="str">
        <f>SUBSTITUTE([3]签字版本!K39,MID([3]签字版本!K39,9,7),"*******")</f>
        <v>62303625*******2658</v>
      </c>
      <c r="K39" s="24" t="str">
        <f>[3]签字版本!L39</f>
        <v>连城县农村信用联社塘前信用社</v>
      </c>
    </row>
    <row r="40" spans="1:11">
      <c r="A40" s="24" t="str">
        <f>[3]签字版本!A40</f>
        <v>34</v>
      </c>
      <c r="B40" s="24" t="str">
        <f>[3]签字版本!B40</f>
        <v>叶水旺</v>
      </c>
      <c r="C40" s="24" t="str">
        <f>SUBSTITUTE([3]签字版本!C40,MID([3]签字版本!C40,7,8),"********")</f>
        <v>352627********1110</v>
      </c>
      <c r="D40" s="25" t="str">
        <f>SUBSTITUTE([3]签字版本!D40,MID([3]签字版本!D40,4,4),"****")</f>
        <v>139****4764</v>
      </c>
      <c r="E40" s="24" t="str">
        <f>[3]签字版本!E40</f>
        <v>上琴</v>
      </c>
      <c r="F40" s="26">
        <f>[3]签字版本!F40</f>
        <v>2.43</v>
      </c>
      <c r="G40" s="26">
        <f t="shared" si="0"/>
        <v>2.43</v>
      </c>
      <c r="H40" s="26">
        <f t="shared" si="1"/>
        <v>72.9</v>
      </c>
      <c r="I40" s="26">
        <f>[3]签字版本!J40</f>
        <v>14.58</v>
      </c>
      <c r="J40" s="25" t="str">
        <f>SUBSTITUTE([3]签字版本!K40,MID([3]签字版本!K40,9,7),"*******")</f>
        <v>62218405*******1398</v>
      </c>
      <c r="K40" s="24" t="str">
        <f>[3]签字版本!L40</f>
        <v>连城县农村信用联社塘前信用社</v>
      </c>
    </row>
    <row r="41" spans="1:11">
      <c r="A41" s="24" t="str">
        <f>[3]签字版本!A41</f>
        <v>35</v>
      </c>
      <c r="B41" s="24" t="str">
        <f>[3]签字版本!B41</f>
        <v>叶恒辉</v>
      </c>
      <c r="C41" s="24" t="str">
        <f>SUBSTITUTE([3]签字版本!C41,MID([3]签字版本!C41,7,8),"********")</f>
        <v>352627********1111</v>
      </c>
      <c r="D41" s="25" t="str">
        <f>SUBSTITUTE([3]签字版本!D41,MID([3]签字版本!D41,4,4),"****")</f>
        <v>138****7163</v>
      </c>
      <c r="E41" s="24" t="str">
        <f>[3]签字版本!E41</f>
        <v>上琴</v>
      </c>
      <c r="F41" s="26">
        <f>[3]签字版本!F41</f>
        <v>9.72</v>
      </c>
      <c r="G41" s="26">
        <f t="shared" si="0"/>
        <v>9.72</v>
      </c>
      <c r="H41" s="26">
        <f t="shared" si="1"/>
        <v>291.6</v>
      </c>
      <c r="I41" s="26">
        <f>[3]签字版本!J41</f>
        <v>58.32</v>
      </c>
      <c r="J41" s="25" t="str">
        <f>SUBSTITUTE([3]签字版本!K41,MID([3]签字版本!K41,9,7),"*******")</f>
        <v>90908240*******0027298</v>
      </c>
      <c r="K41" s="24" t="str">
        <f>[3]签字版本!L41</f>
        <v>连城县农村信用联社塘前信用社</v>
      </c>
    </row>
    <row r="42" spans="1:11">
      <c r="A42" s="24" t="str">
        <f>[3]签字版本!A42</f>
        <v>36</v>
      </c>
      <c r="B42" s="24" t="str">
        <f>[3]签字版本!B42</f>
        <v>叶仁财</v>
      </c>
      <c r="C42" s="24" t="str">
        <f>SUBSTITUTE([3]签字版本!C42,MID([3]签字版本!C42,7,8),"********")</f>
        <v>352627********1114</v>
      </c>
      <c r="D42" s="25" t="str">
        <f>SUBSTITUTE([3]签字版本!D42,MID([3]签字版本!D42,4,4),"****")</f>
        <v>151****1193</v>
      </c>
      <c r="E42" s="24" t="str">
        <f>[3]签字版本!E42</f>
        <v>上琴</v>
      </c>
      <c r="F42" s="26">
        <f>[3]签字版本!F42</f>
        <v>6.48</v>
      </c>
      <c r="G42" s="26">
        <f t="shared" si="0"/>
        <v>6.48</v>
      </c>
      <c r="H42" s="26">
        <f t="shared" si="1"/>
        <v>194.4</v>
      </c>
      <c r="I42" s="26">
        <f>[3]签字版本!J42</f>
        <v>38.88</v>
      </c>
      <c r="J42" s="25" t="str">
        <f>SUBSTITUTE([3]签字版本!K42,MID([3]签字版本!K42,9,7),"*******")</f>
        <v>62218405*******1299</v>
      </c>
      <c r="K42" s="24" t="str">
        <f>[3]签字版本!L42</f>
        <v>连城县农村信用联社塘前信用社</v>
      </c>
    </row>
    <row r="43" spans="1:11">
      <c r="A43" s="24" t="str">
        <f>[3]签字版本!A43</f>
        <v>37</v>
      </c>
      <c r="B43" s="24" t="str">
        <f>[3]签字版本!B43</f>
        <v>叶爱旺</v>
      </c>
      <c r="C43" s="24" t="str">
        <f>SUBSTITUTE([3]签字版本!C43,MID([3]签字版本!C43,7,8),"********")</f>
        <v>352627********1112</v>
      </c>
      <c r="D43" s="25" t="str">
        <f>SUBSTITUTE([3]签字版本!D43,MID([3]签字版本!D43,4,4),"****")</f>
        <v>158****9456</v>
      </c>
      <c r="E43" s="24" t="str">
        <f>[3]签字版本!E43</f>
        <v>上琴</v>
      </c>
      <c r="F43" s="26">
        <f>[3]签字版本!F43</f>
        <v>4.86</v>
      </c>
      <c r="G43" s="26">
        <f t="shared" si="0"/>
        <v>4.86</v>
      </c>
      <c r="H43" s="26">
        <f t="shared" si="1"/>
        <v>145.8</v>
      </c>
      <c r="I43" s="26">
        <f>[3]签字版本!J43</f>
        <v>29.16</v>
      </c>
      <c r="J43" s="25" t="str">
        <f>SUBSTITUTE([3]签字版本!K43,MID([3]签字版本!K43,9,7),"*******")</f>
        <v>62218405*******1422</v>
      </c>
      <c r="K43" s="24" t="str">
        <f>[3]签字版本!L43</f>
        <v>连城县农村信用联社塘前信用社</v>
      </c>
    </row>
    <row r="44" spans="1:11">
      <c r="A44" s="24" t="str">
        <f>[3]签字版本!A44</f>
        <v>38</v>
      </c>
      <c r="B44" s="24" t="str">
        <f>[3]签字版本!B44</f>
        <v>赖丽勤</v>
      </c>
      <c r="C44" s="24" t="str">
        <f>SUBSTITUTE([3]签字版本!C44,MID([3]签字版本!C44,7,8),"********")</f>
        <v>352627********0023</v>
      </c>
      <c r="D44" s="25" t="str">
        <f>SUBSTITUTE([3]签字版本!D44,MID([3]签字版本!D44,4,4),"****")</f>
        <v>135****1678</v>
      </c>
      <c r="E44" s="24" t="str">
        <f>[3]签字版本!E44</f>
        <v>上琴</v>
      </c>
      <c r="F44" s="26">
        <f>[3]签字版本!F44</f>
        <v>0.81</v>
      </c>
      <c r="G44" s="26">
        <f t="shared" si="0"/>
        <v>0.81</v>
      </c>
      <c r="H44" s="26">
        <f t="shared" si="1"/>
        <v>24.3</v>
      </c>
      <c r="I44" s="26">
        <f>[3]签字版本!J44</f>
        <v>4.86</v>
      </c>
      <c r="J44" s="25" t="str">
        <f>SUBSTITUTE([3]签字版本!K44,MID([3]签字版本!K44,9,7),"*******")</f>
        <v>62303611*******9162</v>
      </c>
      <c r="K44" s="24" t="str">
        <f>[3]签字版本!L44</f>
        <v>连城县农村信用联社塘前信用社</v>
      </c>
    </row>
    <row r="45" spans="1:11">
      <c r="A45" s="24" t="str">
        <f>[3]签字版本!A45</f>
        <v>39</v>
      </c>
      <c r="B45" s="24" t="str">
        <f>[3]签字版本!B45</f>
        <v>叶林峰</v>
      </c>
      <c r="C45" s="24" t="str">
        <f>SUBSTITUTE([3]签字版本!C45,MID([3]签字版本!C45,7,8),"********")</f>
        <v>350825********1117</v>
      </c>
      <c r="D45" s="25" t="str">
        <f>SUBSTITUTE([3]签字版本!D45,MID([3]签字版本!D45,4,4),"****")</f>
        <v>187****1070</v>
      </c>
      <c r="E45" s="24" t="str">
        <f>[3]签字版本!E45</f>
        <v>上琴</v>
      </c>
      <c r="F45" s="26">
        <f>[3]签字版本!F45</f>
        <v>2.43</v>
      </c>
      <c r="G45" s="26">
        <f t="shared" si="0"/>
        <v>2.43</v>
      </c>
      <c r="H45" s="26">
        <f t="shared" si="1"/>
        <v>72.9</v>
      </c>
      <c r="I45" s="26">
        <f>[3]签字版本!J45</f>
        <v>14.58</v>
      </c>
      <c r="J45" s="25" t="str">
        <f>SUBSTITUTE([3]签字版本!K45,MID([3]签字版本!K45,9,7),"*******")</f>
        <v>62218401*******2086</v>
      </c>
      <c r="K45" s="24" t="str">
        <f>[3]签字版本!L45</f>
        <v>连城县农村信用联社塘前信用社</v>
      </c>
    </row>
    <row r="46" spans="1:11">
      <c r="A46" s="24" t="str">
        <f>[3]签字版本!A46</f>
        <v>40</v>
      </c>
      <c r="B46" s="24" t="str">
        <f>[3]签字版本!B46</f>
        <v>叶汉周</v>
      </c>
      <c r="C46" s="24" t="str">
        <f>SUBSTITUTE([3]签字版本!C46,MID([3]签字版本!C46,7,8),"********")</f>
        <v>352627********1111</v>
      </c>
      <c r="D46" s="25" t="str">
        <f>SUBSTITUTE([3]签字版本!D46,MID([3]签字版本!D46,4,4),"****")</f>
        <v>139****9573</v>
      </c>
      <c r="E46" s="24" t="str">
        <f>[3]签字版本!E46</f>
        <v>上琴</v>
      </c>
      <c r="F46" s="26">
        <f>[3]签字版本!F46</f>
        <v>4.86</v>
      </c>
      <c r="G46" s="26">
        <f t="shared" si="0"/>
        <v>4.86</v>
      </c>
      <c r="H46" s="26">
        <f t="shared" si="1"/>
        <v>145.8</v>
      </c>
      <c r="I46" s="26">
        <f>[3]签字版本!J46</f>
        <v>29.16</v>
      </c>
      <c r="J46" s="25" t="str">
        <f>SUBSTITUTE([3]签字版本!K46,MID([3]签字版本!K46,9,7),"*******")</f>
        <v>62218405*******1372</v>
      </c>
      <c r="K46" s="24" t="str">
        <f>[3]签字版本!L46</f>
        <v>连城县农村信用联社塘前信用社</v>
      </c>
    </row>
    <row r="47" spans="1:11">
      <c r="A47" s="24" t="str">
        <f>[3]签字版本!A47</f>
        <v>41</v>
      </c>
      <c r="B47" s="24" t="str">
        <f>[3]签字版本!B47</f>
        <v>叶财保</v>
      </c>
      <c r="C47" s="24" t="str">
        <f>SUBSTITUTE([3]签字版本!C47,MID([3]签字版本!C47,7,8),"********")</f>
        <v>352627********1117</v>
      </c>
      <c r="D47" s="25" t="str">
        <f>SUBSTITUTE([3]签字版本!D47,MID([3]签字版本!D47,4,4),"****")</f>
        <v>135****7558</v>
      </c>
      <c r="E47" s="24" t="str">
        <f>[3]签字版本!E47</f>
        <v>上琴</v>
      </c>
      <c r="F47" s="26">
        <f>[3]签字版本!F47</f>
        <v>4.5</v>
      </c>
      <c r="G47" s="26">
        <f t="shared" si="0"/>
        <v>4.5</v>
      </c>
      <c r="H47" s="26">
        <f t="shared" si="1"/>
        <v>135</v>
      </c>
      <c r="I47" s="26">
        <f>[3]签字版本!J47</f>
        <v>27</v>
      </c>
      <c r="J47" s="25" t="str">
        <f>SUBSTITUTE([3]签字版本!K47,MID([3]签字版本!K47,9,7),"*******")</f>
        <v>62218405*******1331</v>
      </c>
      <c r="K47" s="24" t="str">
        <f>[3]签字版本!L47</f>
        <v>连城县农村信用联社塘前信用社</v>
      </c>
    </row>
    <row r="48" spans="1:11">
      <c r="A48" s="24" t="str">
        <f>[3]签字版本!A48</f>
        <v>42</v>
      </c>
      <c r="B48" s="24" t="str">
        <f>[3]签字版本!B48</f>
        <v>叶火旺</v>
      </c>
      <c r="C48" s="24" t="str">
        <f>SUBSTITUTE([3]签字版本!C48,MID([3]签字版本!C48,7,8),"********")</f>
        <v>352627********1117</v>
      </c>
      <c r="D48" s="25" t="str">
        <f>SUBSTITUTE([3]签字版本!D48,MID([3]签字版本!D48,4,4),"****")</f>
        <v>135****6420</v>
      </c>
      <c r="E48" s="24" t="str">
        <f>[3]签字版本!E48</f>
        <v>上琴</v>
      </c>
      <c r="F48" s="26">
        <f>[3]签字版本!F48</f>
        <v>2.43</v>
      </c>
      <c r="G48" s="26">
        <f t="shared" si="0"/>
        <v>2.43</v>
      </c>
      <c r="H48" s="26">
        <f t="shared" si="1"/>
        <v>72.9</v>
      </c>
      <c r="I48" s="26">
        <f>[3]签字版本!J48</f>
        <v>14.58</v>
      </c>
      <c r="J48" s="25" t="str">
        <f>SUBSTITUTE([3]签字版本!K48,MID([3]签字版本!K48,9,7),"*******")</f>
        <v>62218405*******1281</v>
      </c>
      <c r="K48" s="24" t="str">
        <f>[3]签字版本!L48</f>
        <v>连城县农村信用联社塘前信用社</v>
      </c>
    </row>
    <row r="49" spans="1:11">
      <c r="A49" s="24" t="str">
        <f>[3]签字版本!A49</f>
        <v>43</v>
      </c>
      <c r="B49" s="24" t="str">
        <f>[3]签字版本!B49</f>
        <v>张立妹</v>
      </c>
      <c r="C49" s="24" t="str">
        <f>SUBSTITUTE([3]签字版本!C49,MID([3]签字版本!C49,7,8),"********")</f>
        <v>352627********112X</v>
      </c>
      <c r="D49" s="25" t="str">
        <f>SUBSTITUTE([3]签字版本!D49,MID([3]签字版本!D49,4,4),"****")</f>
        <v>180****9482</v>
      </c>
      <c r="E49" s="24" t="str">
        <f>[3]签字版本!E49</f>
        <v>上琴</v>
      </c>
      <c r="F49" s="26">
        <f>[3]签字版本!F49</f>
        <v>2.43</v>
      </c>
      <c r="G49" s="26">
        <f t="shared" si="0"/>
        <v>2.43</v>
      </c>
      <c r="H49" s="26">
        <f t="shared" si="1"/>
        <v>72.9</v>
      </c>
      <c r="I49" s="26">
        <f>[3]签字版本!J49</f>
        <v>14.58</v>
      </c>
      <c r="J49" s="25" t="str">
        <f>SUBSTITUTE([3]签字版本!K49,MID([3]签字版本!K49,9,7),"*******")</f>
        <v>62218405*******1448</v>
      </c>
      <c r="K49" s="24" t="str">
        <f>[3]签字版本!L49</f>
        <v>连城县农村信用联社塘前信用社</v>
      </c>
    </row>
    <row r="50" spans="1:11">
      <c r="A50" s="24" t="str">
        <f>[3]签字版本!A50</f>
        <v>44</v>
      </c>
      <c r="B50" s="24" t="str">
        <f>[3]签字版本!B50</f>
        <v>叶汉旺</v>
      </c>
      <c r="C50" s="24" t="str">
        <f>SUBSTITUTE([3]签字版本!C50,MID([3]签字版本!C50,7,8),"********")</f>
        <v>352627********1132</v>
      </c>
      <c r="D50" s="25" t="str">
        <f>SUBSTITUTE([3]签字版本!D50,MID([3]签字版本!D50,4,4),"****")</f>
        <v>158****2889</v>
      </c>
      <c r="E50" s="24" t="str">
        <f>[3]签字版本!E50</f>
        <v>上琴</v>
      </c>
      <c r="F50" s="26">
        <f>[3]签字版本!F50</f>
        <v>7.29</v>
      </c>
      <c r="G50" s="26">
        <f t="shared" si="0"/>
        <v>7.29</v>
      </c>
      <c r="H50" s="26">
        <f t="shared" si="1"/>
        <v>218.7</v>
      </c>
      <c r="I50" s="26">
        <f>[3]签字版本!J50</f>
        <v>43.74</v>
      </c>
      <c r="J50" s="25" t="str">
        <f>SUBSTITUTE([3]签字版本!K50,MID([3]签字版本!K50,9,7),"*******")</f>
        <v>62218405*******1471</v>
      </c>
      <c r="K50" s="24" t="str">
        <f>[3]签字版本!L50</f>
        <v>连城县农村信用联社塘前信用社</v>
      </c>
    </row>
    <row r="51" spans="1:11">
      <c r="A51" s="24" t="str">
        <f>[3]签字版本!A51</f>
        <v>45</v>
      </c>
      <c r="B51" s="24" t="str">
        <f>[3]签字版本!B51</f>
        <v>叶水先</v>
      </c>
      <c r="C51" s="24" t="str">
        <f>SUBSTITUTE([3]签字版本!C51,MID([3]签字版本!C51,7,8),"********")</f>
        <v>352627********1130</v>
      </c>
      <c r="D51" s="25" t="str">
        <f>SUBSTITUTE([3]签字版本!D51,MID([3]签字版本!D51,4,4),"****")</f>
        <v>158****5833</v>
      </c>
      <c r="E51" s="24" t="str">
        <f>[3]签字版本!E51</f>
        <v>上琴</v>
      </c>
      <c r="F51" s="26">
        <f>[3]签字版本!F51</f>
        <v>2.43</v>
      </c>
      <c r="G51" s="26">
        <f t="shared" si="0"/>
        <v>2.43</v>
      </c>
      <c r="H51" s="26">
        <f t="shared" si="1"/>
        <v>72.9</v>
      </c>
      <c r="I51" s="26">
        <f>[3]签字版本!J51</f>
        <v>14.58</v>
      </c>
      <c r="J51" s="25" t="str">
        <f>SUBSTITUTE([3]签字版本!K51,MID([3]签字版本!K51,9,7),"*******")</f>
        <v>62218405*******1489</v>
      </c>
      <c r="K51" s="24" t="str">
        <f>[3]签字版本!L51</f>
        <v>连城县农村信用联社塘前信用社</v>
      </c>
    </row>
    <row r="52" spans="1:11">
      <c r="A52" s="24" t="str">
        <f>[3]签字版本!A52</f>
        <v>46</v>
      </c>
      <c r="B52" s="24" t="str">
        <f>[3]签字版本!B52</f>
        <v>李春香</v>
      </c>
      <c r="C52" s="24" t="str">
        <f>SUBSTITUTE([3]签字版本!C52,MID([3]签字版本!C52,7,8),"********")</f>
        <v>352627********1121</v>
      </c>
      <c r="D52" s="25" t="str">
        <f>SUBSTITUTE([3]签字版本!D52,MID([3]签字版本!D52,4,4),"****")</f>
        <v>158****7551</v>
      </c>
      <c r="E52" s="24" t="str">
        <f>[3]签字版本!E52</f>
        <v>上琴</v>
      </c>
      <c r="F52" s="26">
        <f>[3]签字版本!F52</f>
        <v>3.24</v>
      </c>
      <c r="G52" s="26">
        <f t="shared" si="0"/>
        <v>3.24</v>
      </c>
      <c r="H52" s="26">
        <f t="shared" si="1"/>
        <v>97.2</v>
      </c>
      <c r="I52" s="26">
        <f>[3]签字版本!J52</f>
        <v>19.44</v>
      </c>
      <c r="J52" s="25" t="str">
        <f>SUBSTITUTE([3]签字版本!K52,MID([3]签字版本!K52,9,7),"*******")</f>
        <v>62218405*******1893</v>
      </c>
      <c r="K52" s="24" t="str">
        <f>[3]签字版本!L52</f>
        <v>连城县农村信用联社塘前信用社</v>
      </c>
    </row>
    <row r="53" spans="1:11">
      <c r="A53" s="24" t="str">
        <f>[3]签字版本!A53</f>
        <v>47</v>
      </c>
      <c r="B53" s="24" t="str">
        <f>[3]签字版本!B53</f>
        <v>叶通福</v>
      </c>
      <c r="C53" s="24" t="str">
        <f>SUBSTITUTE([3]签字版本!C53,MID([3]签字版本!C53,7,8),"********")</f>
        <v>352627********1118</v>
      </c>
      <c r="D53" s="25" t="str">
        <f>SUBSTITUTE([3]签字版本!D53,MID([3]签字版本!D53,4,4),"****")</f>
        <v>183****4879</v>
      </c>
      <c r="E53" s="24" t="str">
        <f>[3]签字版本!E53</f>
        <v>上琴</v>
      </c>
      <c r="F53" s="26">
        <f>[3]签字版本!F53</f>
        <v>3.24</v>
      </c>
      <c r="G53" s="26">
        <f t="shared" si="0"/>
        <v>3.24</v>
      </c>
      <c r="H53" s="26">
        <f t="shared" si="1"/>
        <v>97.2</v>
      </c>
      <c r="I53" s="26">
        <f>[3]签字版本!J53</f>
        <v>19.44</v>
      </c>
      <c r="J53" s="25" t="str">
        <f>SUBSTITUTE([3]签字版本!K53,MID([3]签字版本!K53,9,7),"*******")</f>
        <v>62218405*******0392</v>
      </c>
      <c r="K53" s="24" t="str">
        <f>[3]签字版本!L53</f>
        <v>连城县农村信用联社塘前信用社</v>
      </c>
    </row>
    <row r="54" spans="1:11">
      <c r="A54" s="24" t="str">
        <f>[3]签字版本!A54</f>
        <v>48</v>
      </c>
      <c r="B54" s="24" t="str">
        <f>[3]签字版本!B54</f>
        <v>叶龙云</v>
      </c>
      <c r="C54" s="24" t="str">
        <f>SUBSTITUTE([3]签字版本!C54,MID([3]签字版本!C54,7,8),"********")</f>
        <v>352627********1118</v>
      </c>
      <c r="D54" s="25" t="str">
        <f>SUBSTITUTE([3]签字版本!D54,MID([3]签字版本!D54,4,4),"****")</f>
        <v>173****8039</v>
      </c>
      <c r="E54" s="24" t="str">
        <f>[3]签字版本!E54</f>
        <v>上琴</v>
      </c>
      <c r="F54" s="26">
        <f>[3]签字版本!F54</f>
        <v>1.62</v>
      </c>
      <c r="G54" s="26">
        <f t="shared" si="0"/>
        <v>1.62</v>
      </c>
      <c r="H54" s="26">
        <f t="shared" si="1"/>
        <v>48.6</v>
      </c>
      <c r="I54" s="26">
        <f>[3]签字版本!J54</f>
        <v>9.72</v>
      </c>
      <c r="J54" s="25" t="str">
        <f>SUBSTITUTE([3]签字版本!K54,MID([3]签字版本!K54,9,7),"*******")</f>
        <v>62218405*******1729</v>
      </c>
      <c r="K54" s="24" t="str">
        <f>[3]签字版本!L54</f>
        <v>连城县农村信用联社塘前信用社</v>
      </c>
    </row>
    <row r="55" spans="1:11">
      <c r="A55" s="24" t="str">
        <f>[3]签字版本!A55</f>
        <v>49</v>
      </c>
      <c r="B55" s="24" t="str">
        <f>[3]签字版本!B55</f>
        <v>叶康宁</v>
      </c>
      <c r="C55" s="24" t="str">
        <f>SUBSTITUTE([3]签字版本!C55,MID([3]签字版本!C55,7,8),"********")</f>
        <v>	35082********61114</v>
      </c>
      <c r="D55" s="25" t="str">
        <f>SUBSTITUTE([3]签字版本!D55,MID([3]签字版本!D55,4,4),"****")</f>
        <v>133****1120</v>
      </c>
      <c r="E55" s="24" t="str">
        <f>[3]签字版本!E55</f>
        <v>上琴</v>
      </c>
      <c r="F55" s="26">
        <f>[3]签字版本!F55</f>
        <v>3.24</v>
      </c>
      <c r="G55" s="26">
        <f t="shared" si="0"/>
        <v>3.24</v>
      </c>
      <c r="H55" s="26">
        <f t="shared" si="1"/>
        <v>97.2</v>
      </c>
      <c r="I55" s="26">
        <f>[3]签字版本!J55</f>
        <v>19.44</v>
      </c>
      <c r="J55" s="25" t="str">
        <f>SUBSTITUTE([3]签字版本!K55,MID([3]签字版本!K55,9,7),"*******")</f>
        <v>62303611*******6810</v>
      </c>
      <c r="K55" s="24" t="str">
        <f>[3]签字版本!L55</f>
        <v>连城县农村信用联社塘前信用社</v>
      </c>
    </row>
    <row r="56" spans="1:11">
      <c r="A56" s="24" t="str">
        <f>[3]签字版本!A56</f>
        <v>50</v>
      </c>
      <c r="B56" s="24" t="str">
        <f>[3]签字版本!B56</f>
        <v>叶辉云</v>
      </c>
      <c r="C56" s="24" t="str">
        <f>SUBSTITUTE([3]签字版本!C56,MID([3]签字版本!C56,7,8),"********")</f>
        <v>352627********1110</v>
      </c>
      <c r="D56" s="25" t="str">
        <f>SUBSTITUTE([3]签字版本!D56,MID([3]签字版本!D56,4,4),"****")</f>
        <v>139****6771</v>
      </c>
      <c r="E56" s="24" t="str">
        <f>[3]签字版本!E56</f>
        <v>上琴</v>
      </c>
      <c r="F56" s="26">
        <f>[3]签字版本!F56</f>
        <v>2.43</v>
      </c>
      <c r="G56" s="26">
        <f t="shared" si="0"/>
        <v>2.43</v>
      </c>
      <c r="H56" s="26">
        <f t="shared" si="1"/>
        <v>72.9</v>
      </c>
      <c r="I56" s="26">
        <f>[3]签字版本!J56</f>
        <v>14.58</v>
      </c>
      <c r="J56" s="25" t="str">
        <f>SUBSTITUTE([3]签字版本!K56,MID([3]签字版本!K56,9,7),"*******")</f>
        <v>62218401*******2510</v>
      </c>
      <c r="K56" s="24" t="str">
        <f>[3]签字版本!L56</f>
        <v>连城县农村信用联社塘前信用社</v>
      </c>
    </row>
    <row r="57" spans="1:11">
      <c r="A57" s="24" t="str">
        <f>[3]签字版本!A57</f>
        <v>51</v>
      </c>
      <c r="B57" s="24" t="str">
        <f>[3]签字版本!B57</f>
        <v>叶恒顺</v>
      </c>
      <c r="C57" s="24" t="str">
        <f>SUBSTITUTE([3]签字版本!C57,MID([3]签字版本!C57,7,8),"********")</f>
        <v>352627********1117</v>
      </c>
      <c r="D57" s="25" t="str">
        <f>SUBSTITUTE([3]签字版本!D57,MID([3]签字版本!D57,4,4),"****")</f>
        <v>136****3083</v>
      </c>
      <c r="E57" s="24" t="str">
        <f>[3]签字版本!E57</f>
        <v>上琴</v>
      </c>
      <c r="F57" s="26">
        <f>[3]签字版本!F57</f>
        <v>4.86</v>
      </c>
      <c r="G57" s="26">
        <f t="shared" si="0"/>
        <v>4.86</v>
      </c>
      <c r="H57" s="26">
        <f t="shared" si="1"/>
        <v>145.8</v>
      </c>
      <c r="I57" s="26">
        <f>[3]签字版本!J57</f>
        <v>29.16</v>
      </c>
      <c r="J57" s="25" t="str">
        <f>SUBSTITUTE([3]签字版本!K57,MID([3]签字版本!K57,9,7),"*******")</f>
        <v>62218405*******1851</v>
      </c>
      <c r="K57" s="24" t="str">
        <f>[3]签字版本!L57</f>
        <v>连城县农村信用联社塘前信用社</v>
      </c>
    </row>
    <row r="58" spans="1:11">
      <c r="A58" s="24" t="str">
        <f>[3]签字版本!A58</f>
        <v>52</v>
      </c>
      <c r="B58" s="24" t="str">
        <f>[3]签字版本!B58</f>
        <v>叶孔富</v>
      </c>
      <c r="C58" s="24" t="str">
        <f>SUBSTITUTE([3]签字版本!C58,MID([3]签字版本!C58,7,8),"********")</f>
        <v>352627********1133</v>
      </c>
      <c r="D58" s="25" t="str">
        <f>SUBSTITUTE([3]签字版本!D58,MID([3]签字版本!D58,4,4),"****")</f>
        <v>150****3218</v>
      </c>
      <c r="E58" s="24" t="str">
        <f>[3]签字版本!E58</f>
        <v>上琴</v>
      </c>
      <c r="F58" s="26">
        <f>[3]签字版本!F58</f>
        <v>26.73</v>
      </c>
      <c r="G58" s="26">
        <f t="shared" si="0"/>
        <v>26.73</v>
      </c>
      <c r="H58" s="26">
        <f t="shared" si="1"/>
        <v>801.9</v>
      </c>
      <c r="I58" s="26">
        <f>[3]签字版本!J58</f>
        <v>160.38</v>
      </c>
      <c r="J58" s="25" t="str">
        <f>SUBSTITUTE([3]签字版本!K58,MID([3]签字版本!K58,9,7),"*******")</f>
        <v>62218405*******1901</v>
      </c>
      <c r="K58" s="24" t="str">
        <f>[3]签字版本!L58</f>
        <v>连城县农村信用联社塘前信用社</v>
      </c>
    </row>
    <row r="59" spans="1:11">
      <c r="A59" s="24" t="str">
        <f>[3]签字版本!A59</f>
        <v>53</v>
      </c>
      <c r="B59" s="24" t="str">
        <f>[3]签字版本!B59</f>
        <v>叶贵祝</v>
      </c>
      <c r="C59" s="24" t="str">
        <f>SUBSTITUTE([3]签字版本!C59,MID([3]签字版本!C59,7,8),"********")</f>
        <v>352627********1110</v>
      </c>
      <c r="D59" s="25" t="str">
        <f>SUBSTITUTE([3]签字版本!D59,MID([3]签字版本!D59,4,4),"****")</f>
        <v>159****8005</v>
      </c>
      <c r="E59" s="24" t="str">
        <f>[3]签字版本!E59</f>
        <v>上琴</v>
      </c>
      <c r="F59" s="26">
        <f>[3]签字版本!F59</f>
        <v>3.24</v>
      </c>
      <c r="G59" s="26">
        <f t="shared" si="0"/>
        <v>3.24</v>
      </c>
      <c r="H59" s="26">
        <f t="shared" si="1"/>
        <v>97.2</v>
      </c>
      <c r="I59" s="26">
        <f>[3]签字版本!J59</f>
        <v>19.44</v>
      </c>
      <c r="J59" s="25" t="str">
        <f>SUBSTITUTE([3]签字版本!K59,MID([3]签字版本!K59,9,7),"*******")</f>
        <v>62218405*******1794</v>
      </c>
      <c r="K59" s="24" t="str">
        <f>[3]签字版本!L59</f>
        <v>连城县农村信用联社塘前信用社</v>
      </c>
    </row>
    <row r="60" spans="1:11">
      <c r="A60" s="24" t="str">
        <f>[3]签字版本!A60</f>
        <v>54</v>
      </c>
      <c r="B60" s="24" t="str">
        <f>[3]签字版本!B60</f>
        <v>叶永福</v>
      </c>
      <c r="C60" s="24" t="str">
        <f>SUBSTITUTE([3]签字版本!C60,MID([3]签字版本!C60,7,8),"********")</f>
        <v>352627********1119</v>
      </c>
      <c r="D60" s="25" t="str">
        <f>SUBSTITUTE([3]签字版本!D60,MID([3]签字版本!D60,4,4),"****")</f>
        <v>134****2841</v>
      </c>
      <c r="E60" s="24" t="str">
        <f>[3]签字版本!E60</f>
        <v>上琴</v>
      </c>
      <c r="F60" s="26">
        <f>[3]签字版本!F60</f>
        <v>2.43</v>
      </c>
      <c r="G60" s="26">
        <f t="shared" si="0"/>
        <v>2.43</v>
      </c>
      <c r="H60" s="26">
        <f t="shared" si="1"/>
        <v>72.9</v>
      </c>
      <c r="I60" s="26">
        <f>[3]签字版本!J60</f>
        <v>14.58</v>
      </c>
      <c r="J60" s="25" t="str">
        <f>SUBSTITUTE([3]签字版本!K60,MID([3]签字版本!K60,9,7),"*******")</f>
        <v>62218405*******0384</v>
      </c>
      <c r="K60" s="24" t="str">
        <f>[3]签字版本!L60</f>
        <v>连城县农村信用联社塘前信用社</v>
      </c>
    </row>
    <row r="61" spans="1:11">
      <c r="A61" s="24" t="str">
        <f>[3]签字版本!A61</f>
        <v>55</v>
      </c>
      <c r="B61" s="24" t="str">
        <f>[3]签字版本!B61</f>
        <v>叶恒吉</v>
      </c>
      <c r="C61" s="24" t="str">
        <f>SUBSTITUTE([3]签字版本!C61,MID([3]签字版本!C61,7,8),"********")</f>
        <v>352627********1111</v>
      </c>
      <c r="D61" s="25" t="str">
        <f>SUBSTITUTE([3]签字版本!D61,MID([3]签字版本!D61,4,4),"****")</f>
        <v>136****9069</v>
      </c>
      <c r="E61" s="24" t="str">
        <f>[3]签字版本!E61</f>
        <v>上琴</v>
      </c>
      <c r="F61" s="26">
        <f>[3]签字版本!F61</f>
        <v>3.24</v>
      </c>
      <c r="G61" s="26">
        <f t="shared" si="0"/>
        <v>3.24</v>
      </c>
      <c r="H61" s="26">
        <f t="shared" si="1"/>
        <v>97.2</v>
      </c>
      <c r="I61" s="26">
        <f>[3]签字版本!J61</f>
        <v>19.44</v>
      </c>
      <c r="J61" s="25" t="str">
        <f>SUBSTITUTE([3]签字版本!K61,MID([3]签字版本!K61,9,7),"*******")</f>
        <v>62218405*******1802</v>
      </c>
      <c r="K61" s="24" t="str">
        <f>[3]签字版本!L61</f>
        <v>连城县农村信用联社塘前信用社</v>
      </c>
    </row>
    <row r="62" spans="1:11">
      <c r="A62" s="24" t="str">
        <f>[3]签字版本!A62</f>
        <v>56</v>
      </c>
      <c r="B62" s="24" t="str">
        <f>[3]签字版本!B62</f>
        <v>叶永春</v>
      </c>
      <c r="C62" s="24" t="str">
        <f>SUBSTITUTE([3]签字版本!C62,MID([3]签字版本!C62,7,8),"********")</f>
        <v>352627********1134</v>
      </c>
      <c r="D62" s="25" t="str">
        <f>SUBSTITUTE([3]签字版本!D62,MID([3]签字版本!D62,4,4),"****")</f>
        <v>181****3656</v>
      </c>
      <c r="E62" s="24" t="str">
        <f>[3]签字版本!E62</f>
        <v>上琴</v>
      </c>
      <c r="F62" s="26">
        <f>[3]签字版本!F62</f>
        <v>3.24</v>
      </c>
      <c r="G62" s="26">
        <f t="shared" si="0"/>
        <v>3.24</v>
      </c>
      <c r="H62" s="26">
        <f t="shared" si="1"/>
        <v>97.2</v>
      </c>
      <c r="I62" s="26">
        <f>[3]签字版本!J62</f>
        <v>19.44</v>
      </c>
      <c r="J62" s="25" t="str">
        <f>SUBSTITUTE([3]签字版本!K62,MID([3]签字版本!K62,9,7),"*******")</f>
        <v>62218405*******1935</v>
      </c>
      <c r="K62" s="24" t="str">
        <f>[3]签字版本!L62</f>
        <v>连城县农村信用联社塘前信用社</v>
      </c>
    </row>
    <row r="63" spans="1:11">
      <c r="A63" s="24" t="str">
        <f>[3]签字版本!A63</f>
        <v>57</v>
      </c>
      <c r="B63" s="24" t="str">
        <f>[3]签字版本!B63</f>
        <v>叶伟良</v>
      </c>
      <c r="C63" s="24" t="str">
        <f>SUBSTITUTE([3]签字版本!C63,MID([3]签字版本!C63,7,8),"********")</f>
        <v>350825********115X</v>
      </c>
      <c r="D63" s="25" t="str">
        <f>SUBSTITUTE([3]签字版本!D63,MID([3]签字版本!D63,4,4),"****")</f>
        <v>138****7310</v>
      </c>
      <c r="E63" s="24" t="str">
        <f>[3]签字版本!E63</f>
        <v>上琴</v>
      </c>
      <c r="F63" s="26">
        <f>[3]签字版本!F63</f>
        <v>3.24</v>
      </c>
      <c r="G63" s="26">
        <f t="shared" si="0"/>
        <v>3.24</v>
      </c>
      <c r="H63" s="26">
        <f t="shared" si="1"/>
        <v>97.2</v>
      </c>
      <c r="I63" s="26">
        <f>[3]签字版本!J63</f>
        <v>19.44</v>
      </c>
      <c r="J63" s="25" t="str">
        <f>SUBSTITUTE([3]签字版本!K63,MID([3]签字版本!K63,9,7),"*******")</f>
        <v>	6221840*******01620</v>
      </c>
      <c r="K63" s="24" t="str">
        <f>[3]签字版本!L63</f>
        <v>连城县农村信用联社塘前信用社</v>
      </c>
    </row>
    <row r="64" spans="1:11">
      <c r="A64" s="24" t="str">
        <f>[3]签字版本!A64</f>
        <v>58</v>
      </c>
      <c r="B64" s="24" t="str">
        <f>[3]签字版本!B64</f>
        <v>叶添寿</v>
      </c>
      <c r="C64" s="24" t="str">
        <f>SUBSTITUTE([3]签字版本!C64,MID([3]签字版本!C64,7,8),"********")</f>
        <v>352627********1115</v>
      </c>
      <c r="D64" s="25" t="str">
        <f>SUBSTITUTE([3]签字版本!D64,MID([3]签字版本!D64,4,4),"****")</f>
        <v>136****4365</v>
      </c>
      <c r="E64" s="24" t="str">
        <f>[3]签字版本!E64</f>
        <v>上琴</v>
      </c>
      <c r="F64" s="26">
        <f>[3]签字版本!F64</f>
        <v>1.62</v>
      </c>
      <c r="G64" s="26">
        <f t="shared" si="0"/>
        <v>1.62</v>
      </c>
      <c r="H64" s="26">
        <f t="shared" si="1"/>
        <v>48.6</v>
      </c>
      <c r="I64" s="26">
        <f>[3]签字版本!J64</f>
        <v>9.72</v>
      </c>
      <c r="J64" s="25" t="str">
        <f>SUBSTITUTE([3]签字版本!K64,MID([3]签字版本!K64,9,7),"*******")</f>
        <v>62303625*******4448</v>
      </c>
      <c r="K64" s="24" t="str">
        <f>[3]签字版本!L64</f>
        <v>连城县农村信用联社塘前信用社</v>
      </c>
    </row>
    <row r="65" spans="1:11">
      <c r="A65" s="24" t="str">
        <f>[3]签字版本!A65</f>
        <v>59</v>
      </c>
      <c r="B65" s="24" t="str">
        <f>[3]签字版本!B65</f>
        <v>叶恒富</v>
      </c>
      <c r="C65" s="24" t="str">
        <f>SUBSTITUTE([3]签字版本!C65,MID([3]签字版本!C65,7,8),"********")</f>
        <v>352627********1115</v>
      </c>
      <c r="D65" s="25" t="str">
        <f>SUBSTITUTE([3]签字版本!D65,MID([3]签字版本!D65,4,4),"****")</f>
        <v>159****8429</v>
      </c>
      <c r="E65" s="24" t="str">
        <f>[3]签字版本!E65</f>
        <v>上琴</v>
      </c>
      <c r="F65" s="26">
        <f>[3]签字版本!F65</f>
        <v>5.67</v>
      </c>
      <c r="G65" s="26">
        <f t="shared" si="0"/>
        <v>5.67</v>
      </c>
      <c r="H65" s="26">
        <f t="shared" si="1"/>
        <v>170.1</v>
      </c>
      <c r="I65" s="26">
        <f>[3]签字版本!J65</f>
        <v>34.02</v>
      </c>
      <c r="J65" s="25" t="str">
        <f>SUBSTITUTE([3]签字版本!K65,MID([3]签字版本!K65,9,7),"*******")</f>
        <v>62218405*******0400</v>
      </c>
      <c r="K65" s="24" t="str">
        <f>[3]签字版本!L65</f>
        <v>连城县农村信用联社塘前信用社</v>
      </c>
    </row>
    <row r="66" spans="1:11">
      <c r="A66" s="24" t="str">
        <f>[3]签字版本!A66</f>
        <v>60</v>
      </c>
      <c r="B66" s="24" t="str">
        <f>[3]签字版本!B66</f>
        <v>叶炎平</v>
      </c>
      <c r="C66" s="24" t="str">
        <f>SUBSTITUTE([3]签字版本!C66,MID([3]签字版本!C66,7,8),"********")</f>
        <v>350825********1117</v>
      </c>
      <c r="D66" s="25" t="str">
        <f>SUBSTITUTE([3]签字版本!D66,MID([3]签字版本!D66,4,4),"****")</f>
        <v>137****3806</v>
      </c>
      <c r="E66" s="24" t="str">
        <f>[3]签字版本!E66</f>
        <v>上琴</v>
      </c>
      <c r="F66" s="26">
        <f>[3]签字版本!F66</f>
        <v>0.81</v>
      </c>
      <c r="G66" s="26">
        <f t="shared" si="0"/>
        <v>0.81</v>
      </c>
      <c r="H66" s="26">
        <f t="shared" si="1"/>
        <v>24.3</v>
      </c>
      <c r="I66" s="26">
        <f>[3]签字版本!J66</f>
        <v>4.86</v>
      </c>
      <c r="J66" s="25" t="str">
        <f>SUBSTITUTE([3]签字版本!K66,MID([3]签字版本!K66,9,7),"*******")</f>
        <v>62218405*******2123</v>
      </c>
      <c r="K66" s="24" t="str">
        <f>[3]签字版本!L66</f>
        <v>连城县农村信用联社塘前信用社</v>
      </c>
    </row>
    <row r="67" spans="1:11">
      <c r="A67" s="24" t="str">
        <f>[3]签字版本!A67</f>
        <v>61</v>
      </c>
      <c r="B67" s="24" t="str">
        <f>[3]签字版本!B67</f>
        <v>叶财福</v>
      </c>
      <c r="C67" s="24" t="str">
        <f>SUBSTITUTE([3]签字版本!C67,MID([3]签字版本!C67,7,8),"********")</f>
        <v>352627********1111</v>
      </c>
      <c r="D67" s="25" t="str">
        <f>SUBSTITUTE([3]签字版本!D67,MID([3]签字版本!D67,4,4),"****")</f>
        <v>138****6067</v>
      </c>
      <c r="E67" s="24" t="str">
        <f>[3]签字版本!E67</f>
        <v>上琴</v>
      </c>
      <c r="F67" s="26">
        <f>[3]签字版本!F67</f>
        <v>26.73</v>
      </c>
      <c r="G67" s="26">
        <f t="shared" si="0"/>
        <v>26.73</v>
      </c>
      <c r="H67" s="26">
        <f t="shared" si="1"/>
        <v>801.9</v>
      </c>
      <c r="I67" s="26">
        <f>[3]签字版本!J67</f>
        <v>160.38</v>
      </c>
      <c r="J67" s="25" t="str">
        <f>SUBSTITUTE([3]签字版本!K67,MID([3]签字版本!K67,9,7),"*******")</f>
        <v>62218405*******2404</v>
      </c>
      <c r="K67" s="24" t="str">
        <f>[3]签字版本!L67</f>
        <v>连城县农村信用联社塘前信用社</v>
      </c>
    </row>
    <row r="68" spans="1:11">
      <c r="A68" s="24" t="str">
        <f>[3]签字版本!A68</f>
        <v>62</v>
      </c>
      <c r="B68" s="24" t="str">
        <f>[3]签字版本!B68</f>
        <v>叶汉兴</v>
      </c>
      <c r="C68" s="24" t="str">
        <f>SUBSTITUTE([3]签字版本!C68,MID([3]签字版本!C68,7,8),"********")</f>
        <v>352627********1116</v>
      </c>
      <c r="D68" s="25" t="str">
        <f>SUBSTITUTE([3]签字版本!D68,MID([3]签字版本!D68,4,4),"****")</f>
        <v>157****2879</v>
      </c>
      <c r="E68" s="24" t="str">
        <f>[3]签字版本!E68</f>
        <v>上琴</v>
      </c>
      <c r="F68" s="26">
        <f>[3]签字版本!F68</f>
        <v>1.62</v>
      </c>
      <c r="G68" s="26">
        <f t="shared" si="0"/>
        <v>1.62</v>
      </c>
      <c r="H68" s="26">
        <f t="shared" si="1"/>
        <v>48.6</v>
      </c>
      <c r="I68" s="26">
        <f>[3]签字版本!J68</f>
        <v>9.72</v>
      </c>
      <c r="J68" s="25" t="str">
        <f>SUBSTITUTE([3]签字版本!K68,MID([3]签字版本!K68,9,7),"*******")</f>
        <v>62218405*******2438</v>
      </c>
      <c r="K68" s="24" t="str">
        <f>[3]签字版本!L68</f>
        <v>连城县农村信用联社塘前信用社</v>
      </c>
    </row>
    <row r="69" spans="1:11">
      <c r="A69" s="24" t="str">
        <f>[3]签字版本!A69</f>
        <v>63</v>
      </c>
      <c r="B69" s="24" t="str">
        <f>[3]签字版本!B69</f>
        <v>叶汉保</v>
      </c>
      <c r="C69" s="24" t="str">
        <f>SUBSTITUTE([3]签字版本!C69,MID([3]签字版本!C69,7,8),"********")</f>
        <v>352627********111X</v>
      </c>
      <c r="D69" s="25" t="str">
        <f>SUBSTITUTE([3]签字版本!D69,MID([3]签字版本!D69,4,4),"****")</f>
        <v>182****6570</v>
      </c>
      <c r="E69" s="24" t="str">
        <f>[3]签字版本!E69</f>
        <v>上琴</v>
      </c>
      <c r="F69" s="26">
        <f>[3]签字版本!F69</f>
        <v>5.67</v>
      </c>
      <c r="G69" s="26">
        <f t="shared" si="0"/>
        <v>5.67</v>
      </c>
      <c r="H69" s="26">
        <f t="shared" si="1"/>
        <v>170.1</v>
      </c>
      <c r="I69" s="26">
        <f>[3]签字版本!J69</f>
        <v>34.02</v>
      </c>
      <c r="J69" s="25" t="str">
        <f>SUBSTITUTE([3]签字版本!K69,MID([3]签字版本!K69,9,7),"*******")</f>
        <v>90908240*******0014934</v>
      </c>
      <c r="K69" s="24" t="str">
        <f>[3]签字版本!L69</f>
        <v>连城县农村信用联社塘前信用社</v>
      </c>
    </row>
    <row r="70" spans="1:11">
      <c r="A70" s="24" t="str">
        <f>[3]签字版本!A70</f>
        <v>64</v>
      </c>
      <c r="B70" s="24" t="str">
        <f>[3]签字版本!B70</f>
        <v>叶海云</v>
      </c>
      <c r="C70" s="24" t="str">
        <f>SUBSTITUTE([3]签字版本!C70,MID([3]签字版本!C70,7,8),"********")</f>
        <v>352627********1117</v>
      </c>
      <c r="D70" s="25" t="str">
        <f>SUBSTITUTE([3]签字版本!D70,MID([3]签字版本!D70,4,4),"****")</f>
        <v>199****4506</v>
      </c>
      <c r="E70" s="24" t="str">
        <f>[3]签字版本!E70</f>
        <v>上琴</v>
      </c>
      <c r="F70" s="26">
        <f>[3]签字版本!F70</f>
        <v>3.24</v>
      </c>
      <c r="G70" s="26">
        <f t="shared" si="0"/>
        <v>3.24</v>
      </c>
      <c r="H70" s="26">
        <f t="shared" si="1"/>
        <v>97.2</v>
      </c>
      <c r="I70" s="26">
        <f>[3]签字版本!J70</f>
        <v>19.44</v>
      </c>
      <c r="J70" s="25" t="str">
        <f>SUBSTITUTE([3]签字版本!K70,MID([3]签字版本!K70,9,7),"*******")</f>
        <v>62218405*******2511</v>
      </c>
      <c r="K70" s="24" t="str">
        <f>[3]签字版本!L70</f>
        <v>连城县农村信用联社塘前信用社</v>
      </c>
    </row>
    <row r="71" spans="1:11">
      <c r="A71" s="24" t="str">
        <f>[3]签字版本!A71</f>
        <v>65</v>
      </c>
      <c r="B71" s="24" t="str">
        <f>[3]签字版本!B71</f>
        <v>叶恒升</v>
      </c>
      <c r="C71" s="24" t="str">
        <f>SUBSTITUTE([3]签字版本!C71,MID([3]签字版本!C71,7,8),"********")</f>
        <v>352627********1115</v>
      </c>
      <c r="D71" s="25" t="str">
        <f>SUBSTITUTE([3]签字版本!D71,MID([3]签字版本!D71,4,4),"****")</f>
        <v>138****5701</v>
      </c>
      <c r="E71" s="24" t="str">
        <f>[3]签字版本!E71</f>
        <v>上琴</v>
      </c>
      <c r="F71" s="26">
        <f>[3]签字版本!F71</f>
        <v>1.62</v>
      </c>
      <c r="G71" s="26">
        <f t="shared" ref="G71:G134" si="2">F71</f>
        <v>1.62</v>
      </c>
      <c r="H71" s="26">
        <f t="shared" ref="H71:H134" si="3">G71*30</f>
        <v>48.6</v>
      </c>
      <c r="I71" s="26">
        <f>[3]签字版本!J71</f>
        <v>9.72</v>
      </c>
      <c r="J71" s="25" t="str">
        <f>SUBSTITUTE([3]签字版本!K71,MID([3]签字版本!K71,9,7),"*******")</f>
        <v>62218405*******2263</v>
      </c>
      <c r="K71" s="24" t="str">
        <f>[3]签字版本!L71</f>
        <v>连城县农村信用联社塘前信用社</v>
      </c>
    </row>
    <row r="72" spans="1:11">
      <c r="A72" s="24" t="str">
        <f>[3]签字版本!A72</f>
        <v>66</v>
      </c>
      <c r="B72" s="24" t="str">
        <f>[3]签字版本!B72</f>
        <v>叶添增</v>
      </c>
      <c r="C72" s="24" t="str">
        <f>SUBSTITUTE([3]签字版本!C72,MID([3]签字版本!C72,7,8),"********")</f>
        <v>352627********1110</v>
      </c>
      <c r="D72" s="25" t="str">
        <f>SUBSTITUTE([3]签字版本!D72,MID([3]签字版本!D72,4,4),"****")</f>
        <v>059****2131</v>
      </c>
      <c r="E72" s="24" t="str">
        <f>[3]签字版本!E72</f>
        <v>上琴</v>
      </c>
      <c r="F72" s="26">
        <f>[3]签字版本!F72</f>
        <v>12.96</v>
      </c>
      <c r="G72" s="26">
        <f t="shared" si="2"/>
        <v>12.96</v>
      </c>
      <c r="H72" s="26">
        <f t="shared" si="3"/>
        <v>388.8</v>
      </c>
      <c r="I72" s="26">
        <f>[3]签字版本!J72</f>
        <v>77.76</v>
      </c>
      <c r="J72" s="25" t="str">
        <f>SUBSTITUTE([3]签字版本!K72,MID([3]签字版本!K72,9,7),"*******")</f>
        <v>62218405*******5575</v>
      </c>
      <c r="K72" s="24" t="str">
        <f>[3]签字版本!L72</f>
        <v>连城县农村信用联社塘前信用社</v>
      </c>
    </row>
    <row r="73" spans="1:11">
      <c r="A73" s="24" t="str">
        <f>[3]签字版本!A73</f>
        <v>67</v>
      </c>
      <c r="B73" s="24" t="str">
        <f>[3]签字版本!B73</f>
        <v>叶恒保</v>
      </c>
      <c r="C73" s="24" t="str">
        <f>SUBSTITUTE([3]签字版本!C73,MID([3]签字版本!C73,7,8),"********")</f>
        <v>352627********1113</v>
      </c>
      <c r="D73" s="25" t="str">
        <f>SUBSTITUTE([3]签字版本!D73,MID([3]签字版本!D73,4,4),"****")</f>
        <v>133****6140</v>
      </c>
      <c r="E73" s="24" t="str">
        <f>[3]签字版本!E73</f>
        <v>上琴</v>
      </c>
      <c r="F73" s="26">
        <f>[3]签字版本!F73</f>
        <v>1.62</v>
      </c>
      <c r="G73" s="26">
        <f t="shared" si="2"/>
        <v>1.62</v>
      </c>
      <c r="H73" s="26">
        <f t="shared" si="3"/>
        <v>48.6</v>
      </c>
      <c r="I73" s="26">
        <f>[3]签字版本!J73</f>
        <v>9.72</v>
      </c>
      <c r="J73" s="25" t="str">
        <f>SUBSTITUTE([3]签字版本!K73,MID([3]签字版本!K73,9,7),"*******")</f>
        <v>62218405*******2354</v>
      </c>
      <c r="K73" s="24" t="str">
        <f>[3]签字版本!L73</f>
        <v>连城县农村信用联社塘前信用社</v>
      </c>
    </row>
    <row r="74" spans="1:11">
      <c r="A74" s="24" t="str">
        <f>[3]签字版本!A74</f>
        <v>68</v>
      </c>
      <c r="B74" s="24" t="str">
        <f>[3]签字版本!B74</f>
        <v>叶秋林</v>
      </c>
      <c r="C74" s="24" t="str">
        <f>SUBSTITUTE([3]签字版本!C74,MID([3]签字版本!C74,7,8),"********")</f>
        <v>352627********111X</v>
      </c>
      <c r="D74" s="25" t="str">
        <f>SUBSTITUTE([3]签字版本!D74,MID([3]签字版本!D74,4,4),"****")</f>
        <v>188****1259</v>
      </c>
      <c r="E74" s="24" t="str">
        <f>[3]签字版本!E74</f>
        <v>上琴</v>
      </c>
      <c r="F74" s="26">
        <f>[3]签字版本!F74</f>
        <v>1.62</v>
      </c>
      <c r="G74" s="26">
        <f t="shared" si="2"/>
        <v>1.62</v>
      </c>
      <c r="H74" s="26">
        <f t="shared" si="3"/>
        <v>48.6</v>
      </c>
      <c r="I74" s="26">
        <f>[3]签字版本!J74</f>
        <v>9.72</v>
      </c>
      <c r="J74" s="25" t="str">
        <f>SUBSTITUTE([3]签字版本!K74,MID([3]签字版本!K74,9,7),"*******")</f>
        <v>62218405*******2453</v>
      </c>
      <c r="K74" s="24" t="str">
        <f>[3]签字版本!L74</f>
        <v>连城县农村信用联社塘前信用社</v>
      </c>
    </row>
    <row r="75" spans="1:11">
      <c r="A75" s="24" t="str">
        <f>[3]签字版本!A75</f>
        <v>69</v>
      </c>
      <c r="B75" s="24" t="str">
        <f>[3]签字版本!B75</f>
        <v>叶寿通</v>
      </c>
      <c r="C75" s="24" t="str">
        <f>SUBSTITUTE([3]签字版本!C75,MID([3]签字版本!C75,7,8),"********")</f>
        <v>352627********1116</v>
      </c>
      <c r="D75" s="25" t="str">
        <f>SUBSTITUTE([3]签字版本!D75,MID([3]签字版本!D75,4,4),"****")</f>
        <v>152****7253</v>
      </c>
      <c r="E75" s="24" t="str">
        <f>[3]签字版本!E75</f>
        <v>上琴</v>
      </c>
      <c r="F75" s="26">
        <f>[3]签字版本!F75</f>
        <v>14.58</v>
      </c>
      <c r="G75" s="26">
        <f t="shared" si="2"/>
        <v>14.58</v>
      </c>
      <c r="H75" s="26">
        <f t="shared" si="3"/>
        <v>437.4</v>
      </c>
      <c r="I75" s="26">
        <f>[3]签字版本!J75</f>
        <v>87.48</v>
      </c>
      <c r="J75" s="25" t="str">
        <f>SUBSTITUTE([3]签字版本!K75,MID([3]签字版本!K75,9,7),"*******")</f>
        <v>62218405*******2305</v>
      </c>
      <c r="K75" s="24" t="str">
        <f>[3]签字版本!L75</f>
        <v>连城县农村信用联社塘前信用社</v>
      </c>
    </row>
    <row r="76" spans="1:11">
      <c r="A76" s="24" t="str">
        <f>[3]签字版本!A76</f>
        <v>70</v>
      </c>
      <c r="B76" s="24" t="str">
        <f>[3]签字版本!B76</f>
        <v>叶文亮</v>
      </c>
      <c r="C76" s="24" t="str">
        <f>SUBSTITUTE([3]签字版本!C76,MID([3]签字版本!C76,7,8),"********")</f>
        <v>352627********1138</v>
      </c>
      <c r="D76" s="25" t="str">
        <f>SUBSTITUTE([3]签字版本!D76,MID([3]签字版本!D76,4,4),"****")</f>
        <v>186****5130</v>
      </c>
      <c r="E76" s="24" t="str">
        <f>[3]签字版本!E76</f>
        <v>上琴</v>
      </c>
      <c r="F76" s="26">
        <f>[3]签字版本!F76</f>
        <v>2.43</v>
      </c>
      <c r="G76" s="26">
        <f t="shared" si="2"/>
        <v>2.43</v>
      </c>
      <c r="H76" s="26">
        <f t="shared" si="3"/>
        <v>72.9</v>
      </c>
      <c r="I76" s="26">
        <f>[3]签字版本!J76</f>
        <v>14.58</v>
      </c>
      <c r="J76" s="25" t="str">
        <f>SUBSTITUTE([3]签字版本!K76,MID([3]签字版本!K76,9,7),"*******")</f>
        <v>62218405*******2461</v>
      </c>
      <c r="K76" s="24" t="str">
        <f>[3]签字版本!L76</f>
        <v>连城县农村信用联社塘前信用社</v>
      </c>
    </row>
    <row r="77" spans="1:11">
      <c r="A77" s="24" t="str">
        <f>[3]签字版本!A77</f>
        <v>71</v>
      </c>
      <c r="B77" s="24" t="str">
        <f>[3]签字版本!B77</f>
        <v>叶文海</v>
      </c>
      <c r="C77" s="24" t="str">
        <f>SUBSTITUTE([3]签字版本!C77,MID([3]签字版本!C77,7,8),"********")</f>
        <v>352627********1111</v>
      </c>
      <c r="D77" s="25" t="str">
        <f>SUBSTITUTE([3]签字版本!D77,MID([3]签字版本!D77,4,4),"****")</f>
        <v>136****3291</v>
      </c>
      <c r="E77" s="24" t="str">
        <f>[3]签字版本!E77</f>
        <v>上琴</v>
      </c>
      <c r="F77" s="26">
        <f>[3]签字版本!F77</f>
        <v>0.81</v>
      </c>
      <c r="G77" s="26">
        <f t="shared" si="2"/>
        <v>0.81</v>
      </c>
      <c r="H77" s="26">
        <f t="shared" si="3"/>
        <v>24.3</v>
      </c>
      <c r="I77" s="26">
        <f>[3]签字版本!J77</f>
        <v>4.86</v>
      </c>
      <c r="J77" s="25" t="str">
        <f>SUBSTITUTE([3]签字版本!K77,MID([3]签字版本!K77,9,7),"*******")</f>
        <v>62218405*******2503</v>
      </c>
      <c r="K77" s="24" t="str">
        <f>[3]签字版本!L77</f>
        <v>连城县农村信用联社塘前信用社</v>
      </c>
    </row>
    <row r="78" spans="1:11">
      <c r="A78" s="24" t="str">
        <f>[3]签字版本!A78</f>
        <v>72</v>
      </c>
      <c r="B78" s="24" t="str">
        <f>[3]签字版本!B78</f>
        <v>叶金旺</v>
      </c>
      <c r="C78" s="24" t="str">
        <f>SUBSTITUTE([3]签字版本!C78,MID([3]签字版本!C78,7,8),"********")</f>
        <v>352627********1115</v>
      </c>
      <c r="D78" s="25" t="str">
        <f>SUBSTITUTE([3]签字版本!D78,MID([3]签字版本!D78,4,4),"****")</f>
        <v>138****2278</v>
      </c>
      <c r="E78" s="24" t="str">
        <f>[3]签字版本!E78</f>
        <v>上琴</v>
      </c>
      <c r="F78" s="26">
        <f>[3]签字版本!F78</f>
        <v>46.98</v>
      </c>
      <c r="G78" s="26">
        <f t="shared" si="2"/>
        <v>46.98</v>
      </c>
      <c r="H78" s="26">
        <f t="shared" si="3"/>
        <v>1409.4</v>
      </c>
      <c r="I78" s="26">
        <f>[3]签字版本!J78</f>
        <v>281.88</v>
      </c>
      <c r="J78" s="25" t="str">
        <f>SUBSTITUTE([3]签字版本!K78,MID([3]签字版本!K78,9,7),"*******")</f>
        <v>62303625*******8263</v>
      </c>
      <c r="K78" s="24" t="str">
        <f>[3]签字版本!L78</f>
        <v>连城县农村信用联社塘前信用社</v>
      </c>
    </row>
    <row r="79" spans="1:11">
      <c r="A79" s="24" t="str">
        <f>[3]签字版本!A79</f>
        <v>73</v>
      </c>
      <c r="B79" s="24" t="str">
        <f>[3]签字版本!B79</f>
        <v>叶方财</v>
      </c>
      <c r="C79" s="24" t="str">
        <f>SUBSTITUTE([3]签字版本!C79,MID([3]签字版本!C79,7,8),"********")</f>
        <v>352627********1110</v>
      </c>
      <c r="D79" s="25" t="str">
        <f>SUBSTITUTE([3]签字版本!D79,MID([3]签字版本!D79,4,4),"****")</f>
        <v>186****5944</v>
      </c>
      <c r="E79" s="24" t="str">
        <f>[3]签字版本!E79</f>
        <v>上琴</v>
      </c>
      <c r="F79" s="26">
        <f>[3]签字版本!F79</f>
        <v>2.07</v>
      </c>
      <c r="G79" s="26">
        <f t="shared" si="2"/>
        <v>2.07</v>
      </c>
      <c r="H79" s="26">
        <f t="shared" si="3"/>
        <v>62.1</v>
      </c>
      <c r="I79" s="26">
        <f>[3]签字版本!J79</f>
        <v>12.42</v>
      </c>
      <c r="J79" s="25" t="str">
        <f>SUBSTITUTE([3]签字版本!K79,MID([3]签字版本!K79,9,7),"*******")</f>
        <v>62218405*******2248</v>
      </c>
      <c r="K79" s="24" t="str">
        <f>[3]签字版本!L79</f>
        <v>连城县农村信用联社塘前信用社</v>
      </c>
    </row>
    <row r="80" spans="1:11">
      <c r="A80" s="24" t="str">
        <f>[3]签字版本!A80</f>
        <v>74</v>
      </c>
      <c r="B80" s="24" t="str">
        <f>[3]签字版本!B80</f>
        <v>罗桂群</v>
      </c>
      <c r="C80" s="24" t="str">
        <f>SUBSTITUTE([3]签字版本!C80,MID([3]签字版本!C80,7,8),"********")</f>
        <v>350423********5069</v>
      </c>
      <c r="D80" s="25" t="str">
        <f>SUBSTITUTE([3]签字版本!D80,MID([3]签字版本!D80,4,4),"****")</f>
        <v>159****8546</v>
      </c>
      <c r="E80" s="24" t="str">
        <f>[3]签字版本!E80</f>
        <v>上琴</v>
      </c>
      <c r="F80" s="26">
        <f>[3]签字版本!F80</f>
        <v>1.62</v>
      </c>
      <c r="G80" s="26">
        <f t="shared" si="2"/>
        <v>1.62</v>
      </c>
      <c r="H80" s="26">
        <f t="shared" si="3"/>
        <v>48.6</v>
      </c>
      <c r="I80" s="26">
        <f>[3]签字版本!J80</f>
        <v>9.72</v>
      </c>
      <c r="J80" s="25" t="str">
        <f>SUBSTITUTE([3]签字版本!K80,MID([3]签字版本!K80,9,7),"*******")</f>
        <v>	6221840*******01950</v>
      </c>
      <c r="K80" s="24" t="str">
        <f>[3]签字版本!L80</f>
        <v>连城县农村信用联社塘前信用社</v>
      </c>
    </row>
    <row r="81" spans="1:11">
      <c r="A81" s="24" t="str">
        <f>[3]签字版本!A81</f>
        <v>75</v>
      </c>
      <c r="B81" s="24" t="str">
        <f>[3]签字版本!B81</f>
        <v>张丽群</v>
      </c>
      <c r="C81" s="24" t="str">
        <f>SUBSTITUTE([3]签字版本!C81,MID([3]签字版本!C81,7,8),"********")</f>
        <v>352627********1129</v>
      </c>
      <c r="D81" s="25" t="str">
        <f>SUBSTITUTE([3]签字版本!D81,MID([3]签字版本!D81,4,4),"****")</f>
        <v>188****0519</v>
      </c>
      <c r="E81" s="24" t="str">
        <f>[3]签字版本!E81</f>
        <v>上琴</v>
      </c>
      <c r="F81" s="26">
        <f>[3]签字版本!F81</f>
        <v>7.29</v>
      </c>
      <c r="G81" s="26">
        <f t="shared" si="2"/>
        <v>7.29</v>
      </c>
      <c r="H81" s="26">
        <f t="shared" si="3"/>
        <v>218.7</v>
      </c>
      <c r="I81" s="26">
        <f>[3]签字版本!J81</f>
        <v>43.74</v>
      </c>
      <c r="J81" s="25" t="str">
        <f>SUBSTITUTE([3]签字版本!K81,MID([3]签字版本!K81,9,7),"*******")</f>
        <v>62218405*******2875</v>
      </c>
      <c r="K81" s="24" t="str">
        <f>[3]签字版本!L81</f>
        <v>连城县农村信用联社塘前信用社</v>
      </c>
    </row>
    <row r="82" spans="1:11">
      <c r="A82" s="24" t="str">
        <f>[3]签字版本!A82</f>
        <v>76</v>
      </c>
      <c r="B82" s="24" t="str">
        <f>[3]签字版本!B82</f>
        <v>罗龙曲</v>
      </c>
      <c r="C82" s="24" t="str">
        <f>SUBSTITUTE([3]签字版本!C82,MID([3]签字版本!C82,7,8),"********")</f>
        <v>352627********1120</v>
      </c>
      <c r="D82" s="25" t="str">
        <f>SUBSTITUTE([3]签字版本!D82,MID([3]签字版本!D82,4,4),"****")</f>
        <v>187****5387</v>
      </c>
      <c r="E82" s="24" t="str">
        <f>[3]签字版本!E82</f>
        <v>上琴</v>
      </c>
      <c r="F82" s="26">
        <f>[3]签字版本!F82</f>
        <v>1.62</v>
      </c>
      <c r="G82" s="26">
        <f t="shared" si="2"/>
        <v>1.62</v>
      </c>
      <c r="H82" s="26">
        <f t="shared" si="3"/>
        <v>48.6</v>
      </c>
      <c r="I82" s="26">
        <f>[3]签字版本!J82</f>
        <v>9.72</v>
      </c>
      <c r="J82" s="25" t="str">
        <f>SUBSTITUTE([3]签字版本!K82,MID([3]签字版本!K82,9,7),"*******")</f>
        <v>62218405*******5633</v>
      </c>
      <c r="K82" s="24" t="str">
        <f>[3]签字版本!L82</f>
        <v>连城县农村信用联社塘前信用社</v>
      </c>
    </row>
    <row r="83" spans="1:11">
      <c r="A83" s="24" t="str">
        <f>[3]签字版本!A83</f>
        <v>77</v>
      </c>
      <c r="B83" s="24" t="str">
        <f>[3]签字版本!B83</f>
        <v>叶秀招</v>
      </c>
      <c r="C83" s="24" t="str">
        <f>SUBSTITUTE([3]签字版本!C83,MID([3]签字版本!C83,7,8),"********")</f>
        <v>352627********1120</v>
      </c>
      <c r="D83" s="25" t="str">
        <f>SUBSTITUTE([3]签字版本!D83,MID([3]签字版本!D83,4,4),"****")</f>
        <v>158****6319</v>
      </c>
      <c r="E83" s="24" t="str">
        <f>[3]签字版本!E83</f>
        <v>上琴</v>
      </c>
      <c r="F83" s="26">
        <f>[3]签字版本!F83</f>
        <v>2.43</v>
      </c>
      <c r="G83" s="26">
        <f t="shared" si="2"/>
        <v>2.43</v>
      </c>
      <c r="H83" s="26">
        <f t="shared" si="3"/>
        <v>72.9</v>
      </c>
      <c r="I83" s="26">
        <f>[3]签字版本!J83</f>
        <v>14.58</v>
      </c>
      <c r="J83" s="25" t="str">
        <f>SUBSTITUTE([3]签字版本!K83,MID([3]签字版本!K83,9,7),"*******")</f>
        <v>90908240*******0110134</v>
      </c>
      <c r="K83" s="24" t="str">
        <f>[3]签字版本!L83</f>
        <v>连城县农村信用联社塘前信用社</v>
      </c>
    </row>
    <row r="84" spans="1:11">
      <c r="A84" s="24" t="str">
        <f>[3]签字版本!A84</f>
        <v>78</v>
      </c>
      <c r="B84" s="24" t="str">
        <f>[3]签字版本!B84</f>
        <v>叶求财</v>
      </c>
      <c r="C84" s="24" t="str">
        <f>SUBSTITUTE([3]签字版本!C84,MID([3]签字版本!C84,7,8),"********")</f>
        <v>352627********1137</v>
      </c>
      <c r="D84" s="25" t="str">
        <f>SUBSTITUTE([3]签字版本!D84,MID([3]签字版本!D84,4,4),"****")</f>
        <v>158****7427</v>
      </c>
      <c r="E84" s="24" t="str">
        <f>[3]签字版本!E84</f>
        <v>上琴</v>
      </c>
      <c r="F84" s="26">
        <f>[3]签字版本!F84</f>
        <v>7.29</v>
      </c>
      <c r="G84" s="26">
        <f t="shared" si="2"/>
        <v>7.29</v>
      </c>
      <c r="H84" s="26">
        <f t="shared" si="3"/>
        <v>218.7</v>
      </c>
      <c r="I84" s="26">
        <f>[3]签字版本!J84</f>
        <v>43.74</v>
      </c>
      <c r="J84" s="25" t="str">
        <f>SUBSTITUTE([3]签字版本!K84,MID([3]签字版本!K84,9,7),"*******")</f>
        <v>62218405*******2834</v>
      </c>
      <c r="K84" s="24" t="str">
        <f>[3]签字版本!L84</f>
        <v>连城县农村信用联社塘前信用社</v>
      </c>
    </row>
    <row r="85" spans="1:11">
      <c r="A85" s="24" t="str">
        <f>[3]签字版本!A85</f>
        <v>79</v>
      </c>
      <c r="B85" s="24" t="str">
        <f>[3]签字版本!B85</f>
        <v>叶先春</v>
      </c>
      <c r="C85" s="24" t="str">
        <f>SUBSTITUTE([3]签字版本!C85,MID([3]签字版本!C85,7,8),"********")</f>
        <v>352627********111X</v>
      </c>
      <c r="D85" s="25" t="str">
        <f>SUBSTITUTE([3]签字版本!D85,MID([3]签字版本!D85,4,4),"****")</f>
        <v>134****7672</v>
      </c>
      <c r="E85" s="24" t="str">
        <f>[3]签字版本!E85</f>
        <v>上琴</v>
      </c>
      <c r="F85" s="26">
        <f>[3]签字版本!F85</f>
        <v>2.43</v>
      </c>
      <c r="G85" s="26">
        <f t="shared" si="2"/>
        <v>2.43</v>
      </c>
      <c r="H85" s="26">
        <f t="shared" si="3"/>
        <v>72.9</v>
      </c>
      <c r="I85" s="26">
        <f>[3]签字版本!J85</f>
        <v>14.58</v>
      </c>
      <c r="J85" s="25" t="str">
        <f>SUBSTITUTE([3]签字版本!K85,MID([3]签字版本!K85,9,7),"*******")</f>
        <v>62218405*******2974</v>
      </c>
      <c r="K85" s="24" t="str">
        <f>[3]签字版本!L85</f>
        <v>连城县农村信用联社塘前信用社</v>
      </c>
    </row>
    <row r="86" spans="1:11">
      <c r="A86" s="24" t="str">
        <f>[3]签字版本!A86</f>
        <v>80</v>
      </c>
      <c r="B86" s="24" t="str">
        <f>[3]签字版本!B86</f>
        <v>叶旺财</v>
      </c>
      <c r="C86" s="24" t="str">
        <f>SUBSTITUTE([3]签字版本!C86,MID([3]签字版本!C86,7,8),"********")</f>
        <v>352627********1138</v>
      </c>
      <c r="D86" s="25" t="str">
        <f>SUBSTITUTE([3]签字版本!D86,MID([3]签字版本!D86,4,4),"****")</f>
        <v>139****9079</v>
      </c>
      <c r="E86" s="24" t="str">
        <f>[3]签字版本!E86</f>
        <v>上琴</v>
      </c>
      <c r="F86" s="26">
        <f>[3]签字版本!F86</f>
        <v>1.62</v>
      </c>
      <c r="G86" s="26">
        <f t="shared" si="2"/>
        <v>1.62</v>
      </c>
      <c r="H86" s="26">
        <f t="shared" si="3"/>
        <v>48.6</v>
      </c>
      <c r="I86" s="26">
        <f>[3]签字版本!J86</f>
        <v>9.72</v>
      </c>
      <c r="J86" s="25" t="str">
        <f>SUBSTITUTE([3]签字版本!K86,MID([3]签字版本!K86,9,7),"*******")</f>
        <v>62218405*******3006</v>
      </c>
      <c r="K86" s="24" t="str">
        <f>[3]签字版本!L86</f>
        <v>连城县农村信用联社塘前信用社</v>
      </c>
    </row>
    <row r="87" spans="1:11">
      <c r="A87" s="24" t="str">
        <f>[3]签字版本!A87</f>
        <v>81</v>
      </c>
      <c r="B87" s="24" t="str">
        <f>[3]签字版本!B87</f>
        <v>叶春菊</v>
      </c>
      <c r="C87" s="24" t="str">
        <f>SUBSTITUTE([3]签字版本!C87,MID([3]签字版本!C87,7,8),"********")</f>
        <v>352627********1120</v>
      </c>
      <c r="D87" s="25" t="str">
        <f>SUBSTITUTE([3]签字版本!D87,MID([3]签字版本!D87,4,4),"****")</f>
        <v>151****2924</v>
      </c>
      <c r="E87" s="24" t="str">
        <f>[3]签字版本!E87</f>
        <v>上琴</v>
      </c>
      <c r="F87" s="26">
        <f>[3]签字版本!F87</f>
        <v>3.24</v>
      </c>
      <c r="G87" s="26">
        <f t="shared" si="2"/>
        <v>3.24</v>
      </c>
      <c r="H87" s="26">
        <f t="shared" si="3"/>
        <v>97.2</v>
      </c>
      <c r="I87" s="26">
        <f>[3]签字版本!J87</f>
        <v>19.44</v>
      </c>
      <c r="J87" s="25" t="str">
        <f>SUBSTITUTE([3]签字版本!K87,MID([3]签字版本!K87,9,7),"*******")</f>
        <v>62218405*******0418</v>
      </c>
      <c r="K87" s="24" t="str">
        <f>[3]签字版本!L87</f>
        <v>连城县农村信用联社塘前信用社</v>
      </c>
    </row>
    <row r="88" spans="1:11">
      <c r="A88" s="24" t="str">
        <f>[3]签字版本!A88</f>
        <v>82</v>
      </c>
      <c r="B88" s="24" t="str">
        <f>[3]签字版本!B88</f>
        <v>叶孔明</v>
      </c>
      <c r="C88" s="24" t="str">
        <f>SUBSTITUTE([3]签字版本!C88,MID([3]签字版本!C88,7,8),"********")</f>
        <v>352627********1113</v>
      </c>
      <c r="D88" s="25" t="str">
        <f>SUBSTITUTE([3]签字版本!D88,MID([3]签字版本!D88,4,4),"****")</f>
        <v>138****5571</v>
      </c>
      <c r="E88" s="24" t="str">
        <f>[3]签字版本!E88</f>
        <v>上琴</v>
      </c>
      <c r="F88" s="26">
        <f>[3]签字版本!F88</f>
        <v>7.29</v>
      </c>
      <c r="G88" s="26">
        <f t="shared" si="2"/>
        <v>7.29</v>
      </c>
      <c r="H88" s="26">
        <f t="shared" si="3"/>
        <v>218.7</v>
      </c>
      <c r="I88" s="26">
        <f>[3]签字版本!J88</f>
        <v>43.74</v>
      </c>
      <c r="J88" s="25" t="str">
        <f>SUBSTITUTE([3]签字版本!K88,MID([3]签字版本!K88,9,7),"*******")</f>
        <v>62218405*******2925</v>
      </c>
      <c r="K88" s="24" t="str">
        <f>[3]签字版本!L88</f>
        <v>连城县农村信用联社塘前信用社</v>
      </c>
    </row>
    <row r="89" spans="1:11">
      <c r="A89" s="24" t="str">
        <f>[3]签字版本!A89</f>
        <v>83</v>
      </c>
      <c r="B89" s="24" t="str">
        <f>[3]签字版本!B89</f>
        <v>叶锦旺</v>
      </c>
      <c r="C89" s="24" t="str">
        <f>SUBSTITUTE([3]签字版本!C89,MID([3]签字版本!C89,7,8),"********")</f>
        <v>352627********1111</v>
      </c>
      <c r="D89" s="25" t="str">
        <f>SUBSTITUTE([3]签字版本!D89,MID([3]签字版本!D89,4,4),"****")</f>
        <v>137****8712</v>
      </c>
      <c r="E89" s="24" t="str">
        <f>[3]签字版本!E89</f>
        <v>上琴</v>
      </c>
      <c r="F89" s="26">
        <f>[3]签字版本!F89</f>
        <v>6.48</v>
      </c>
      <c r="G89" s="26">
        <f t="shared" si="2"/>
        <v>6.48</v>
      </c>
      <c r="H89" s="26">
        <f t="shared" si="3"/>
        <v>194.4</v>
      </c>
      <c r="I89" s="26">
        <f>[3]签字版本!J89</f>
        <v>38.88</v>
      </c>
      <c r="J89" s="25" t="str">
        <f>SUBSTITUTE([3]签字版本!K89,MID([3]签字版本!K89,9,7),"*******")</f>
        <v>62218405*******2958</v>
      </c>
      <c r="K89" s="24" t="str">
        <f>[3]签字版本!L89</f>
        <v>连城县农村信用联社塘前信用社</v>
      </c>
    </row>
    <row r="90" spans="1:11">
      <c r="A90" s="24" t="str">
        <f>[3]签字版本!A90</f>
        <v>84</v>
      </c>
      <c r="B90" s="24" t="str">
        <f>[3]签字版本!B90</f>
        <v>叶锦保</v>
      </c>
      <c r="C90" s="24" t="str">
        <f>SUBSTITUTE([3]签字版本!C90,MID([3]签字版本!C90,7,8),"********")</f>
        <v>352627********1115</v>
      </c>
      <c r="D90" s="25" t="str">
        <f>SUBSTITUTE([3]签字版本!D90,MID([3]签字版本!D90,4,4),"****")</f>
        <v>158****6515</v>
      </c>
      <c r="E90" s="24" t="str">
        <f>[3]签字版本!E90</f>
        <v>上琴</v>
      </c>
      <c r="F90" s="26">
        <f>[3]签字版本!F90</f>
        <v>34.02</v>
      </c>
      <c r="G90" s="26">
        <f t="shared" si="2"/>
        <v>34.02</v>
      </c>
      <c r="H90" s="26">
        <f t="shared" si="3"/>
        <v>1020.6</v>
      </c>
      <c r="I90" s="26">
        <f>[3]签字版本!J90</f>
        <v>204.12</v>
      </c>
      <c r="J90" s="25" t="str">
        <f>SUBSTITUTE([3]签字版本!K90,MID([3]签字版本!K90,9,7),"*******")</f>
        <v>62218405*******2867</v>
      </c>
      <c r="K90" s="24" t="str">
        <f>[3]签字版本!L90</f>
        <v>连城县农村信用联社塘前信用社</v>
      </c>
    </row>
    <row r="91" spans="1:11">
      <c r="A91" s="24" t="str">
        <f>[3]签字版本!A91</f>
        <v>85</v>
      </c>
      <c r="B91" s="24" t="str">
        <f>[3]签字版本!B91</f>
        <v>叶汉天</v>
      </c>
      <c r="C91" s="24" t="str">
        <f>SUBSTITUTE([3]签字版本!C91,MID([3]签字版本!C91,7,8),"********")</f>
        <v>352627********1113</v>
      </c>
      <c r="D91" s="25" t="str">
        <f>SUBSTITUTE([3]签字版本!D91,MID([3]签字版本!D91,4,4),"****")</f>
        <v>159****1945</v>
      </c>
      <c r="E91" s="24" t="str">
        <f>[3]签字版本!E91</f>
        <v>上琴</v>
      </c>
      <c r="F91" s="26">
        <f>[3]签字版本!F91</f>
        <v>3.24</v>
      </c>
      <c r="G91" s="26">
        <f t="shared" si="2"/>
        <v>3.24</v>
      </c>
      <c r="H91" s="26">
        <f t="shared" si="3"/>
        <v>97.2</v>
      </c>
      <c r="I91" s="26">
        <f>[3]签字版本!J91</f>
        <v>19.44</v>
      </c>
      <c r="J91" s="25" t="str">
        <f>SUBSTITUTE([3]签字版本!K91,MID([3]签字版本!K91,9,7),"*******")</f>
        <v>62218405*******2859</v>
      </c>
      <c r="K91" s="24" t="str">
        <f>[3]签字版本!L91</f>
        <v>连城县农村信用联社塘前信用社</v>
      </c>
    </row>
    <row r="92" spans="1:11">
      <c r="A92" s="24" t="str">
        <f>[3]签字版本!A92</f>
        <v>86</v>
      </c>
      <c r="B92" s="24" t="str">
        <f>[3]签字版本!B92</f>
        <v>叶求火</v>
      </c>
      <c r="C92" s="24" t="str">
        <f>SUBSTITUTE([3]签字版本!C92,MID([3]签字版本!C92,7,8),"********")</f>
        <v>352627********1118</v>
      </c>
      <c r="D92" s="25" t="str">
        <f>SUBSTITUTE([3]签字版本!D92,MID([3]签字版本!D92,4,4),"****")</f>
        <v>189****2968</v>
      </c>
      <c r="E92" s="24" t="str">
        <f>[3]签字版本!E92</f>
        <v>上琴</v>
      </c>
      <c r="F92" s="26">
        <f>[3]签字版本!F92</f>
        <v>25.11</v>
      </c>
      <c r="G92" s="26">
        <f t="shared" si="2"/>
        <v>25.11</v>
      </c>
      <c r="H92" s="26">
        <f t="shared" si="3"/>
        <v>753.3</v>
      </c>
      <c r="I92" s="26">
        <f>[3]签字版本!J92</f>
        <v>150.66</v>
      </c>
      <c r="J92" s="25" t="str">
        <f>SUBSTITUTE([3]签字版本!K92,MID([3]签字版本!K92,9,7),"*******")</f>
        <v>62218405*******2893</v>
      </c>
      <c r="K92" s="24" t="str">
        <f>[3]签字版本!L92</f>
        <v>连城县农村信用联社塘前信用社</v>
      </c>
    </row>
    <row r="93" spans="1:11">
      <c r="A93" s="24" t="str">
        <f>[3]签字版本!A93</f>
        <v>87</v>
      </c>
      <c r="B93" s="24" t="str">
        <f>[3]签字版本!B93</f>
        <v>叶文春</v>
      </c>
      <c r="C93" s="24" t="str">
        <f>SUBSTITUTE([3]签字版本!C93,MID([3]签字版本!C93,7,8),"********")</f>
        <v>352627********1114</v>
      </c>
      <c r="D93" s="25" t="str">
        <f>SUBSTITUTE([3]签字版本!D93,MID([3]签字版本!D93,4,4),"****")</f>
        <v>136****9737</v>
      </c>
      <c r="E93" s="24" t="str">
        <f>[3]签字版本!E93</f>
        <v>上琴</v>
      </c>
      <c r="F93" s="26">
        <f>[3]签字版本!F93</f>
        <v>0.81</v>
      </c>
      <c r="G93" s="26">
        <f t="shared" si="2"/>
        <v>0.81</v>
      </c>
      <c r="H93" s="26">
        <f t="shared" si="3"/>
        <v>24.3</v>
      </c>
      <c r="I93" s="26">
        <f>[3]签字版本!J93</f>
        <v>4.86</v>
      </c>
      <c r="J93" s="25" t="str">
        <f>SUBSTITUTE([3]签字版本!K93,MID([3]签字版本!K93,9,7),"*******")</f>
        <v>62303611*******3099</v>
      </c>
      <c r="K93" s="24" t="str">
        <f>[3]签字版本!L93</f>
        <v>连城县农村信用联社塘前信用社</v>
      </c>
    </row>
    <row r="94" spans="1:11">
      <c r="A94" s="24" t="str">
        <f>[3]签字版本!A94</f>
        <v>88</v>
      </c>
      <c r="B94" s="24" t="str">
        <f>[3]签字版本!B94</f>
        <v>叶水发</v>
      </c>
      <c r="C94" s="24" t="str">
        <f>SUBSTITUTE([3]签字版本!C94,MID([3]签字版本!C94,7,8),"********")</f>
        <v>352627********1117</v>
      </c>
      <c r="D94" s="25" t="str">
        <f>SUBSTITUTE([3]签字版本!D94,MID([3]签字版本!D94,4,4),"****")</f>
        <v>188****1358</v>
      </c>
      <c r="E94" s="24" t="str">
        <f>[3]签字版本!E94</f>
        <v>上琴</v>
      </c>
      <c r="F94" s="26">
        <f>[3]签字版本!F94</f>
        <v>3.24</v>
      </c>
      <c r="G94" s="26">
        <f t="shared" si="2"/>
        <v>3.24</v>
      </c>
      <c r="H94" s="26">
        <f t="shared" si="3"/>
        <v>97.2</v>
      </c>
      <c r="I94" s="26">
        <f>[3]签字版本!J94</f>
        <v>19.44</v>
      </c>
      <c r="J94" s="25" t="str">
        <f>SUBSTITUTE([3]签字版本!K94,MID([3]签字版本!K94,9,7),"*******")</f>
        <v>62218405*******3303</v>
      </c>
      <c r="K94" s="24" t="str">
        <f>[3]签字版本!L94</f>
        <v>连城县农村信用联社塘前信用社</v>
      </c>
    </row>
    <row r="95" spans="1:11">
      <c r="A95" s="24" t="str">
        <f>[3]签字版本!A95</f>
        <v>89</v>
      </c>
      <c r="B95" s="24" t="str">
        <f>[3]签字版本!B95</f>
        <v>黄满曲</v>
      </c>
      <c r="C95" s="24" t="str">
        <f>SUBSTITUTE([3]签字版本!C95,MID([3]签字版本!C95,7,8),"********")</f>
        <v>352627********1125</v>
      </c>
      <c r="D95" s="25" t="str">
        <f>SUBSTITUTE([3]签字版本!D95,MID([3]签字版本!D95,4,4),"****")</f>
        <v>187****9153</v>
      </c>
      <c r="E95" s="24" t="str">
        <f>[3]签字版本!E95</f>
        <v>上琴</v>
      </c>
      <c r="F95" s="26">
        <f>[3]签字版本!F95</f>
        <v>3.24</v>
      </c>
      <c r="G95" s="26">
        <f t="shared" si="2"/>
        <v>3.24</v>
      </c>
      <c r="H95" s="26">
        <f t="shared" si="3"/>
        <v>97.2</v>
      </c>
      <c r="I95" s="26">
        <f>[3]签字版本!J95</f>
        <v>19.44</v>
      </c>
      <c r="J95" s="25" t="str">
        <f>SUBSTITUTE([3]签字版本!K95,MID([3]签字版本!K95,9,7),"*******")</f>
        <v>62218405*******5682</v>
      </c>
      <c r="K95" s="24" t="str">
        <f>[3]签字版本!L95</f>
        <v>连城县农村信用联社塘前信用社</v>
      </c>
    </row>
    <row r="96" spans="1:11">
      <c r="A96" s="24" t="str">
        <f>[3]签字版本!A96</f>
        <v>90</v>
      </c>
      <c r="B96" s="24" t="str">
        <f>[3]签字版本!B96</f>
        <v>叶春锦</v>
      </c>
      <c r="C96" s="24" t="str">
        <f>SUBSTITUTE([3]签字版本!C96,MID([3]签字版本!C96,7,8),"********")</f>
        <v>352627********1119</v>
      </c>
      <c r="D96" s="25" t="str">
        <f>SUBSTITUTE([3]签字版本!D96,MID([3]签字版本!D96,4,4),"****")</f>
        <v>151****5743</v>
      </c>
      <c r="E96" s="24" t="str">
        <f>[3]签字版本!E96</f>
        <v>上琴</v>
      </c>
      <c r="F96" s="26">
        <f>[3]签字版本!F96</f>
        <v>15.39</v>
      </c>
      <c r="G96" s="26">
        <f t="shared" si="2"/>
        <v>15.39</v>
      </c>
      <c r="H96" s="26">
        <f t="shared" si="3"/>
        <v>461.7</v>
      </c>
      <c r="I96" s="26">
        <f>[3]签字版本!J96</f>
        <v>92.34</v>
      </c>
      <c r="J96" s="25" t="str">
        <f>SUBSTITUTE([3]签字版本!K96,MID([3]签字版本!K96,9,7),"*******")</f>
        <v>62218405*******3287</v>
      </c>
      <c r="K96" s="24" t="str">
        <f>[3]签字版本!L96</f>
        <v>连城县农村信用联社塘前信用社</v>
      </c>
    </row>
    <row r="97" spans="1:11">
      <c r="A97" s="24" t="str">
        <f>[3]签字版本!A97</f>
        <v>91</v>
      </c>
      <c r="B97" s="24" t="str">
        <f>[3]签字版本!B97</f>
        <v>叶汉武</v>
      </c>
      <c r="C97" s="24" t="str">
        <f>SUBSTITUTE([3]签字版本!C97,MID([3]签字版本!C97,7,8),"********")</f>
        <v>352627********1115</v>
      </c>
      <c r="D97" s="25" t="str">
        <f>SUBSTITUTE([3]签字版本!D97,MID([3]签字版本!D97,4,4),"****")</f>
        <v>159****5062</v>
      </c>
      <c r="E97" s="24" t="str">
        <f>[3]签字版本!E97</f>
        <v>上琴</v>
      </c>
      <c r="F97" s="26">
        <f>[3]签字版本!F97</f>
        <v>4.86</v>
      </c>
      <c r="G97" s="26">
        <f t="shared" si="2"/>
        <v>4.86</v>
      </c>
      <c r="H97" s="26">
        <f t="shared" si="3"/>
        <v>145.8</v>
      </c>
      <c r="I97" s="26">
        <f>[3]签字版本!J97</f>
        <v>29.16</v>
      </c>
      <c r="J97" s="25" t="str">
        <f>SUBSTITUTE([3]签字版本!K97,MID([3]签字版本!K97,9,7),"*******")</f>
        <v>62218405*******3253</v>
      </c>
      <c r="K97" s="24" t="str">
        <f>[3]签字版本!L97</f>
        <v>连城县农村信用联社塘前信用社</v>
      </c>
    </row>
    <row r="98" spans="1:11">
      <c r="A98" s="24" t="str">
        <f>[3]签字版本!A98</f>
        <v>92</v>
      </c>
      <c r="B98" s="24" t="str">
        <f>[3]签字版本!B98</f>
        <v>罗金莲</v>
      </c>
      <c r="C98" s="24" t="str">
        <f>SUBSTITUTE([3]签字版本!C98,MID([3]签字版本!C98,7,8),"********")</f>
        <v>352627********1123</v>
      </c>
      <c r="D98" s="25" t="str">
        <f>SUBSTITUTE([3]签字版本!D98,MID([3]签字版本!D98,4,4),"****")</f>
        <v>155****8998</v>
      </c>
      <c r="E98" s="24" t="str">
        <f>[3]签字版本!E98</f>
        <v>上琴</v>
      </c>
      <c r="F98" s="26">
        <f>[3]签字版本!F98</f>
        <v>2.43</v>
      </c>
      <c r="G98" s="26">
        <f t="shared" si="2"/>
        <v>2.43</v>
      </c>
      <c r="H98" s="26">
        <f t="shared" si="3"/>
        <v>72.9</v>
      </c>
      <c r="I98" s="26">
        <f>[3]签字版本!J98</f>
        <v>14.58</v>
      </c>
      <c r="J98" s="25" t="str">
        <f>SUBSTITUTE([3]签字版本!K98,MID([3]签字版本!K98,9,7),"*******")</f>
        <v>62218405*******3246</v>
      </c>
      <c r="K98" s="24" t="str">
        <f>[3]签字版本!L98</f>
        <v>连城县农村信用联社塘前信用社</v>
      </c>
    </row>
    <row r="99" spans="1:11">
      <c r="A99" s="24" t="str">
        <f>[3]签字版本!A99</f>
        <v>93</v>
      </c>
      <c r="B99" s="24" t="str">
        <f>[3]签字版本!B99</f>
        <v>叶裕美</v>
      </c>
      <c r="C99" s="24" t="str">
        <f>SUBSTITUTE([3]签字版本!C99,MID([3]签字版本!C99,7,8),"********")</f>
        <v>352627********1123</v>
      </c>
      <c r="D99" s="25" t="str">
        <f>SUBSTITUTE([3]签字版本!D99,MID([3]签字版本!D99,4,4),"****")</f>
        <v>158****4604</v>
      </c>
      <c r="E99" s="24" t="str">
        <f>[3]签字版本!E99</f>
        <v>上琴</v>
      </c>
      <c r="F99" s="26">
        <f>[3]签字版本!F99</f>
        <v>2.43</v>
      </c>
      <c r="G99" s="26">
        <f t="shared" si="2"/>
        <v>2.43</v>
      </c>
      <c r="H99" s="26">
        <f t="shared" si="3"/>
        <v>72.9</v>
      </c>
      <c r="I99" s="26">
        <f>[3]签字版本!J99</f>
        <v>14.58</v>
      </c>
      <c r="J99" s="25" t="str">
        <f>SUBSTITUTE([3]签字版本!K99,MID([3]签字版本!K99,9,7),"*******")</f>
        <v>62218405*******2984</v>
      </c>
      <c r="K99" s="24" t="str">
        <f>[3]签字版本!L99</f>
        <v>连城县农村信用联社塘前信用社</v>
      </c>
    </row>
    <row r="100" spans="1:11">
      <c r="A100" s="24" t="str">
        <f>[3]签字版本!A100</f>
        <v>94</v>
      </c>
      <c r="B100" s="24" t="str">
        <f>[3]签字版本!B100</f>
        <v>叶贵强</v>
      </c>
      <c r="C100" s="24" t="str">
        <f>SUBSTITUTE([3]签字版本!C100,MID([3]签字版本!C100,7,8),"********")</f>
        <v>352627********1112</v>
      </c>
      <c r="D100" s="25" t="str">
        <f>SUBSTITUTE([3]签字版本!D100,MID([3]签字版本!D100,4,4),"****")</f>
        <v>059****2161</v>
      </c>
      <c r="E100" s="24" t="str">
        <f>[3]签字版本!E100</f>
        <v>上琴</v>
      </c>
      <c r="F100" s="26">
        <f>[3]签字版本!F100</f>
        <v>4.05</v>
      </c>
      <c r="G100" s="26">
        <f t="shared" si="2"/>
        <v>4.05</v>
      </c>
      <c r="H100" s="26">
        <f t="shared" si="3"/>
        <v>121.5</v>
      </c>
      <c r="I100" s="26">
        <f>[3]签字版本!J100</f>
        <v>24.3</v>
      </c>
      <c r="J100" s="25" t="str">
        <f>SUBSTITUTE([3]签字版本!K100,MID([3]签字版本!K100,9,7),"*******")</f>
        <v>62218405*******2968</v>
      </c>
      <c r="K100" s="24" t="str">
        <f>[3]签字版本!L100</f>
        <v>连城县农村信用联社塘前信用社</v>
      </c>
    </row>
    <row r="101" spans="1:11">
      <c r="A101" s="24" t="str">
        <f>[3]签字版本!A101</f>
        <v>95</v>
      </c>
      <c r="B101" s="24" t="str">
        <f>[3]签字版本!B101</f>
        <v>罗宗生</v>
      </c>
      <c r="C101" s="24" t="str">
        <f>SUBSTITUTE([3]签字版本!C101,MID([3]签字版本!C101,7,8),"********")</f>
        <v>352627********1112</v>
      </c>
      <c r="D101" s="25" t="str">
        <f>SUBSTITUTE([3]签字版本!D101,MID([3]签字版本!D101,4,4),"****")</f>
        <v>136****5855</v>
      </c>
      <c r="E101" s="24" t="str">
        <f>[3]签字版本!E101</f>
        <v>上琴</v>
      </c>
      <c r="F101" s="26">
        <f>[3]签字版本!F101</f>
        <v>2.43</v>
      </c>
      <c r="G101" s="26">
        <f t="shared" si="2"/>
        <v>2.43</v>
      </c>
      <c r="H101" s="26">
        <f t="shared" si="3"/>
        <v>72.9</v>
      </c>
      <c r="I101" s="26">
        <f>[3]签字版本!J101</f>
        <v>14.58</v>
      </c>
      <c r="J101" s="25" t="str">
        <f>SUBSTITUTE([3]签字版本!K101,MID([3]签字版本!K101,9,7),"*******")</f>
        <v>	6221840*******03345</v>
      </c>
      <c r="K101" s="24" t="str">
        <f>[3]签字版本!L101</f>
        <v>连城县农村信用联社塘前信用社</v>
      </c>
    </row>
    <row r="102" spans="1:11">
      <c r="A102" s="24" t="str">
        <f>[3]签字版本!A102</f>
        <v>96</v>
      </c>
      <c r="B102" s="24" t="str">
        <f>[3]签字版本!B102</f>
        <v>叶福华</v>
      </c>
      <c r="C102" s="24" t="str">
        <f>SUBSTITUTE([3]签字版本!C102,MID([3]签字版本!C102,7,8),"********")</f>
        <v>350825********1113</v>
      </c>
      <c r="D102" s="25" t="str">
        <f>SUBSTITUTE([3]签字版本!D102,MID([3]签字版本!D102,4,4),"****")</f>
        <v>150****0545</v>
      </c>
      <c r="E102" s="24" t="str">
        <f>[3]签字版本!E102</f>
        <v>上琴</v>
      </c>
      <c r="F102" s="26">
        <f>[3]签字版本!F102</f>
        <v>2.43</v>
      </c>
      <c r="G102" s="26">
        <f t="shared" si="2"/>
        <v>2.43</v>
      </c>
      <c r="H102" s="26">
        <f t="shared" si="3"/>
        <v>72.9</v>
      </c>
      <c r="I102" s="26">
        <f>[3]签字版本!J102</f>
        <v>14.58</v>
      </c>
      <c r="J102" s="25" t="str">
        <f>SUBSTITUTE([3]签字版本!K102,MID([3]签字版本!K102,9,7),"*******")</f>
        <v>62218405*******3113</v>
      </c>
      <c r="K102" s="24" t="str">
        <f>[3]签字版本!L102</f>
        <v>连城县农村信用联社塘前信用社</v>
      </c>
    </row>
    <row r="103" spans="1:11">
      <c r="A103" s="24" t="str">
        <f>[3]签字版本!A103</f>
        <v>97</v>
      </c>
      <c r="B103" s="24" t="str">
        <f>[3]签字版本!B103</f>
        <v>叶大华</v>
      </c>
      <c r="C103" s="24" t="str">
        <f>SUBSTITUTE([3]签字版本!C103,MID([3]签字版本!C103,7,8),"********")</f>
        <v>352627********1119</v>
      </c>
      <c r="D103" s="25" t="str">
        <f>SUBSTITUTE([3]签字版本!D103,MID([3]签字版本!D103,4,4),"****")</f>
        <v>150****7149</v>
      </c>
      <c r="E103" s="24" t="str">
        <f>[3]签字版本!E103</f>
        <v>上琴</v>
      </c>
      <c r="F103" s="26">
        <f>[3]签字版本!F103</f>
        <v>1.62</v>
      </c>
      <c r="G103" s="26">
        <f t="shared" si="2"/>
        <v>1.62</v>
      </c>
      <c r="H103" s="26">
        <f t="shared" si="3"/>
        <v>48.6</v>
      </c>
      <c r="I103" s="26">
        <f>[3]签字版本!J103</f>
        <v>9.72</v>
      </c>
      <c r="J103" s="25" t="str">
        <f>SUBSTITUTE([3]签字版本!K103,MID([3]签字版本!K103,9,7),"*******")</f>
        <v>62218405*******3295</v>
      </c>
      <c r="K103" s="24" t="str">
        <f>[3]签字版本!L103</f>
        <v>连城县农村信用联社塘前信用社</v>
      </c>
    </row>
    <row r="104" spans="1:11">
      <c r="A104" s="24" t="str">
        <f>[3]签字版本!A104</f>
        <v>98</v>
      </c>
      <c r="B104" s="24" t="str">
        <f>[3]签字版本!B104</f>
        <v>叶渊龙</v>
      </c>
      <c r="C104" s="24" t="str">
        <f>SUBSTITUTE([3]签字版本!C104,MID([3]签字版本!C104,7,8),"********")</f>
        <v>352627********1116</v>
      </c>
      <c r="D104" s="25" t="str">
        <f>SUBSTITUTE([3]签字版本!D104,MID([3]签字版本!D104,4,4),"****")</f>
        <v>130****7171</v>
      </c>
      <c r="E104" s="24" t="str">
        <f>[3]签字版本!E104</f>
        <v>上琴</v>
      </c>
      <c r="F104" s="26">
        <f>[3]签字版本!F104</f>
        <v>2.43</v>
      </c>
      <c r="G104" s="26">
        <f t="shared" si="2"/>
        <v>2.43</v>
      </c>
      <c r="H104" s="26">
        <f t="shared" si="3"/>
        <v>72.9</v>
      </c>
      <c r="I104" s="26">
        <f>[3]签字版本!J104</f>
        <v>14.58</v>
      </c>
      <c r="J104" s="25" t="str">
        <f>SUBSTITUTE([3]签字版本!K104,MID([3]签字版本!K104,9,7),"*******")</f>
        <v>62218405*******3378</v>
      </c>
      <c r="K104" s="24" t="str">
        <f>[3]签字版本!L104</f>
        <v>连城县农村信用联社塘前信用社</v>
      </c>
    </row>
    <row r="105" spans="1:11">
      <c r="A105" s="24" t="str">
        <f>[3]签字版本!A105</f>
        <v>99</v>
      </c>
      <c r="B105" s="24" t="str">
        <f>[3]签字版本!B105</f>
        <v>叶辉福</v>
      </c>
      <c r="C105" s="24" t="str">
        <f>SUBSTITUTE([3]签字版本!C105,MID([3]签字版本!C105,7,8),"********")</f>
        <v>352627********1111</v>
      </c>
      <c r="D105" s="25" t="str">
        <f>SUBSTITUTE([3]签字版本!D105,MID([3]签字版本!D105,4,4),"****")</f>
        <v>138****0942</v>
      </c>
      <c r="E105" s="24" t="str">
        <f>[3]签字版本!E105</f>
        <v>上琴</v>
      </c>
      <c r="F105" s="26">
        <f>[3]签字版本!F105</f>
        <v>1.62</v>
      </c>
      <c r="G105" s="26">
        <f t="shared" si="2"/>
        <v>1.62</v>
      </c>
      <c r="H105" s="26">
        <f t="shared" si="3"/>
        <v>48.6</v>
      </c>
      <c r="I105" s="26">
        <f>[3]签字版本!J105</f>
        <v>9.72</v>
      </c>
      <c r="J105" s="25" t="str">
        <f>SUBSTITUTE([3]签字版本!K105,MID([3]签字版本!K105,9,7),"*******")</f>
        <v>62218405*******3188</v>
      </c>
      <c r="K105" s="24" t="str">
        <f>[3]签字版本!L105</f>
        <v>连城县农村信用联社塘前信用社</v>
      </c>
    </row>
    <row r="106" spans="1:11">
      <c r="A106" s="24" t="str">
        <f>[3]签字版本!A106</f>
        <v>100</v>
      </c>
      <c r="B106" s="24" t="str">
        <f>[3]签字版本!B106</f>
        <v>叶大鹏</v>
      </c>
      <c r="C106" s="24" t="str">
        <f>SUBSTITUTE([3]签字版本!C106,MID([3]签字版本!C106,7,8),"********")</f>
        <v>352627********1139</v>
      </c>
      <c r="D106" s="25" t="str">
        <f>SUBSTITUTE([3]签字版本!D106,MID([3]签字版本!D106,4,4),"****")</f>
        <v>158****7601</v>
      </c>
      <c r="E106" s="24" t="str">
        <f>[3]签字版本!E106</f>
        <v>上琴</v>
      </c>
      <c r="F106" s="26">
        <f>[3]签字版本!F106</f>
        <v>3.24</v>
      </c>
      <c r="G106" s="26">
        <f t="shared" si="2"/>
        <v>3.24</v>
      </c>
      <c r="H106" s="26">
        <f t="shared" si="3"/>
        <v>97.2</v>
      </c>
      <c r="I106" s="26">
        <f>[3]签字版本!J106</f>
        <v>19.44</v>
      </c>
      <c r="J106" s="25" t="str">
        <f>SUBSTITUTE([3]签字版本!K106,MID([3]签字版本!K106,9,7),"*******")</f>
        <v>62218405*******3709</v>
      </c>
      <c r="K106" s="24" t="str">
        <f>[3]签字版本!L106</f>
        <v>连城县农村信用联社塘前信用社</v>
      </c>
    </row>
    <row r="107" spans="1:11">
      <c r="A107" s="24" t="str">
        <f>[3]签字版本!A107</f>
        <v>101</v>
      </c>
      <c r="B107" s="24" t="str">
        <f>[3]签字版本!B107</f>
        <v>邓先招</v>
      </c>
      <c r="C107" s="24" t="str">
        <f>SUBSTITUTE([3]签字版本!C107,MID([3]签字版本!C107,7,8),"********")</f>
        <v>352627********1124</v>
      </c>
      <c r="D107" s="25" t="str">
        <f>SUBSTITUTE([3]签字版本!D107,MID([3]签字版本!D107,4,4),"****")</f>
        <v>135****3537</v>
      </c>
      <c r="E107" s="24" t="str">
        <f>[3]签字版本!E107</f>
        <v>上琴</v>
      </c>
      <c r="F107" s="26">
        <f>[3]签字版本!F107</f>
        <v>1.62</v>
      </c>
      <c r="G107" s="26">
        <f t="shared" si="2"/>
        <v>1.62</v>
      </c>
      <c r="H107" s="26">
        <f t="shared" si="3"/>
        <v>48.6</v>
      </c>
      <c r="I107" s="26">
        <f>[3]签字版本!J107</f>
        <v>9.72</v>
      </c>
      <c r="J107" s="25" t="str">
        <f>SUBSTITUTE([3]签字版本!K107,MID([3]签字版本!K107,9,7),"*******")</f>
        <v>62218405*******7425</v>
      </c>
      <c r="K107" s="24" t="str">
        <f>[3]签字版本!L107</f>
        <v>连城县农村信用联社塘前信用社</v>
      </c>
    </row>
    <row r="108" spans="1:11">
      <c r="A108" s="24" t="str">
        <f>[3]签字版本!A108</f>
        <v>102</v>
      </c>
      <c r="B108" s="24" t="str">
        <f>[3]签字版本!B108</f>
        <v>叶汉隆</v>
      </c>
      <c r="C108" s="24" t="str">
        <f>SUBSTITUTE([3]签字版本!C108,MID([3]签字版本!C108,7,8),"********")</f>
        <v>352627********1112</v>
      </c>
      <c r="D108" s="25" t="str">
        <f>SUBSTITUTE([3]签字版本!D108,MID([3]签字版本!D108,4,4),"****")</f>
        <v>158****5736</v>
      </c>
      <c r="E108" s="24" t="str">
        <f>[3]签字版本!E108</f>
        <v>上琴</v>
      </c>
      <c r="F108" s="26">
        <f>[3]签字版本!F108</f>
        <v>3.24</v>
      </c>
      <c r="G108" s="26">
        <f t="shared" si="2"/>
        <v>3.24</v>
      </c>
      <c r="H108" s="26">
        <f t="shared" si="3"/>
        <v>97.2</v>
      </c>
      <c r="I108" s="26">
        <f>[3]签字版本!J108</f>
        <v>19.44</v>
      </c>
      <c r="J108" s="25" t="str">
        <f>SUBSTITUTE([3]签字版本!K108,MID([3]签字版本!K108,9,7),"*******")</f>
        <v>62218405*******0491</v>
      </c>
      <c r="K108" s="24" t="str">
        <f>[3]签字版本!L108</f>
        <v>连城县农村信用联社塘前信用社</v>
      </c>
    </row>
    <row r="109" spans="1:11">
      <c r="A109" s="24" t="str">
        <f>[3]签字版本!A109</f>
        <v>103</v>
      </c>
      <c r="B109" s="24" t="str">
        <f>[3]签字版本!B109</f>
        <v>叶春萱</v>
      </c>
      <c r="C109" s="24" t="str">
        <f>SUBSTITUTE([3]签字版本!C109,MID([3]签字版本!C109,7,8),"********")</f>
        <v>352627********1115</v>
      </c>
      <c r="D109" s="25" t="str">
        <f>SUBSTITUTE([3]签字版本!D109,MID([3]签字版本!D109,4,4),"****")</f>
        <v>152****5179</v>
      </c>
      <c r="E109" s="24" t="str">
        <f>[3]签字版本!E109</f>
        <v>上琴</v>
      </c>
      <c r="F109" s="26">
        <f>[3]签字版本!F109</f>
        <v>6.48</v>
      </c>
      <c r="G109" s="26">
        <f t="shared" si="2"/>
        <v>6.48</v>
      </c>
      <c r="H109" s="26">
        <f t="shared" si="3"/>
        <v>194.4</v>
      </c>
      <c r="I109" s="26">
        <f>[3]签字版本!J109</f>
        <v>38.88</v>
      </c>
      <c r="J109" s="25" t="str">
        <f>SUBSTITUTE([3]签字版本!K109,MID([3]签字版本!K109,9,7),"*******")</f>
        <v>62218405*******3683</v>
      </c>
      <c r="K109" s="24" t="str">
        <f>[3]签字版本!L109</f>
        <v>连城县农村信用联社塘前信用社</v>
      </c>
    </row>
    <row r="110" spans="1:11">
      <c r="A110" s="24" t="str">
        <f>[3]签字版本!A110</f>
        <v>104</v>
      </c>
      <c r="B110" s="24" t="str">
        <f>[3]签字版本!B110</f>
        <v>叶水生</v>
      </c>
      <c r="C110" s="24" t="str">
        <f>SUBSTITUTE([3]签字版本!C110,MID([3]签字版本!C110,7,8),"********")</f>
        <v>352627********1117</v>
      </c>
      <c r="D110" s="25" t="str">
        <f>SUBSTITUTE([3]签字版本!D110,MID([3]签字版本!D110,4,4),"****")</f>
        <v>059****2036</v>
      </c>
      <c r="E110" s="24" t="str">
        <f>[3]签字版本!E110</f>
        <v>上琴</v>
      </c>
      <c r="F110" s="26">
        <f>[3]签字版本!F110</f>
        <v>27.54</v>
      </c>
      <c r="G110" s="26">
        <f t="shared" si="2"/>
        <v>27.54</v>
      </c>
      <c r="H110" s="26">
        <f t="shared" si="3"/>
        <v>826.2</v>
      </c>
      <c r="I110" s="26">
        <f>[3]签字版本!J110</f>
        <v>165.24</v>
      </c>
      <c r="J110" s="25" t="str">
        <f>SUBSTITUTE([3]签字版本!K110,MID([3]签字版本!K110,9,7),"*******")</f>
        <v>62218405*******3741</v>
      </c>
      <c r="K110" s="24" t="str">
        <f>[3]签字版本!L110</f>
        <v>连城县农村信用联社塘前信用社</v>
      </c>
    </row>
    <row r="111" spans="1:11">
      <c r="A111" s="24" t="str">
        <f>[3]签字版本!A111</f>
        <v>105</v>
      </c>
      <c r="B111" s="24" t="str">
        <f>[3]签字版本!B111</f>
        <v>叶爱华</v>
      </c>
      <c r="C111" s="24" t="str">
        <f>SUBSTITUTE([3]签字版本!C111,MID([3]签字版本!C111,7,8),"********")</f>
        <v>352627********1113</v>
      </c>
      <c r="D111" s="25" t="str">
        <f>SUBSTITUTE([3]签字版本!D111,MID([3]签字版本!D111,4,4),"****")</f>
        <v>139****8510</v>
      </c>
      <c r="E111" s="24" t="str">
        <f>[3]签字版本!E111</f>
        <v>上琴</v>
      </c>
      <c r="F111" s="26">
        <f>[3]签字版本!F111</f>
        <v>2.43</v>
      </c>
      <c r="G111" s="26">
        <f t="shared" si="2"/>
        <v>2.43</v>
      </c>
      <c r="H111" s="26">
        <f t="shared" si="3"/>
        <v>72.9</v>
      </c>
      <c r="I111" s="26">
        <f>[3]签字版本!J111</f>
        <v>14.58</v>
      </c>
      <c r="J111" s="25" t="str">
        <f>SUBSTITUTE([3]签字版本!K111,MID([3]签字版本!K111,9,7),"*******")</f>
        <v>62218405*******3816</v>
      </c>
      <c r="K111" s="24" t="str">
        <f>[3]签字版本!L111</f>
        <v>连城县农村信用联社塘前信用社</v>
      </c>
    </row>
    <row r="112" spans="1:11">
      <c r="A112" s="24" t="str">
        <f>[3]签字版本!A112</f>
        <v>106</v>
      </c>
      <c r="B112" s="24" t="str">
        <f>[3]签字版本!B112</f>
        <v>叶金彪</v>
      </c>
      <c r="C112" s="24" t="str">
        <f>SUBSTITUTE([3]签字版本!C112,MID([3]签字版本!C112,7,8),"********")</f>
        <v>352627********1111</v>
      </c>
      <c r="D112" s="25" t="str">
        <f>SUBSTITUTE([3]签字版本!D112,MID([3]签字版本!D112,4,4),"****")</f>
        <v>139****5175</v>
      </c>
      <c r="E112" s="24" t="str">
        <f>[3]签字版本!E112</f>
        <v>上琴</v>
      </c>
      <c r="F112" s="26">
        <f>[3]签字版本!F112</f>
        <v>2.43</v>
      </c>
      <c r="G112" s="26">
        <f t="shared" si="2"/>
        <v>2.43</v>
      </c>
      <c r="H112" s="26">
        <f t="shared" si="3"/>
        <v>72.9</v>
      </c>
      <c r="I112" s="26">
        <f>[3]签字版本!J112</f>
        <v>14.58</v>
      </c>
      <c r="J112" s="25" t="str">
        <f>SUBSTITUTE([3]签字版本!K112,MID([3]签字版本!K112,9,7),"*******")</f>
        <v>62218405*******3766</v>
      </c>
      <c r="K112" s="24" t="str">
        <f>[3]签字版本!L112</f>
        <v>连城县农村信用联社塘前信用社</v>
      </c>
    </row>
    <row r="113" spans="1:11">
      <c r="A113" s="24" t="str">
        <f>[3]签字版本!A113</f>
        <v>107</v>
      </c>
      <c r="B113" s="24" t="str">
        <f>[3]签字版本!B113</f>
        <v>叶春林</v>
      </c>
      <c r="C113" s="24" t="str">
        <f>SUBSTITUTE([3]签字版本!C113,MID([3]签字版本!C113,7,8),"********")</f>
        <v>352627********1114</v>
      </c>
      <c r="D113" s="25" t="str">
        <f>SUBSTITUTE([3]签字版本!D113,MID([3]签字版本!D113,4,4),"****")</f>
        <v>188****5338</v>
      </c>
      <c r="E113" s="24" t="str">
        <f>[3]签字版本!E113</f>
        <v>上琴</v>
      </c>
      <c r="F113" s="26">
        <f>[3]签字版本!F113</f>
        <v>2.43</v>
      </c>
      <c r="G113" s="26">
        <f t="shared" si="2"/>
        <v>2.43</v>
      </c>
      <c r="H113" s="26">
        <f t="shared" si="3"/>
        <v>72.9</v>
      </c>
      <c r="I113" s="26">
        <f>[3]签字版本!J113</f>
        <v>14.58</v>
      </c>
      <c r="J113" s="25" t="str">
        <f>SUBSTITUTE([3]签字版本!K113,MID([3]签字版本!K113,9,7),"*******")</f>
        <v>62218405*******3857</v>
      </c>
      <c r="K113" s="24" t="str">
        <f>[3]签字版本!L113</f>
        <v>连城县农村信用联社塘前信用社</v>
      </c>
    </row>
    <row r="114" spans="1:11">
      <c r="A114" s="24" t="str">
        <f>[3]签字版本!A114</f>
        <v>108</v>
      </c>
      <c r="B114" s="24" t="str">
        <f>[3]签字版本!B114</f>
        <v>马喜梅</v>
      </c>
      <c r="C114" s="24" t="str">
        <f>SUBSTITUTE([3]签字版本!C114,MID([3]签字版本!C114,7,8),"********")</f>
        <v>352627********1122</v>
      </c>
      <c r="D114" s="25" t="str">
        <f>SUBSTITUTE([3]签字版本!D114,MID([3]签字版本!D114,4,4),"****")</f>
        <v>182****4508</v>
      </c>
      <c r="E114" s="24" t="str">
        <f>[3]签字版本!E114</f>
        <v>上琴</v>
      </c>
      <c r="F114" s="26">
        <f>[3]签字版本!F114</f>
        <v>4.86</v>
      </c>
      <c r="G114" s="26">
        <f t="shared" si="2"/>
        <v>4.86</v>
      </c>
      <c r="H114" s="26">
        <f t="shared" si="3"/>
        <v>145.8</v>
      </c>
      <c r="I114" s="26">
        <f>[3]签字版本!J114</f>
        <v>29.16</v>
      </c>
      <c r="J114" s="25" t="str">
        <f>SUBSTITUTE([3]签字版本!K114,MID([3]签字版本!K114,9,7),"*******")</f>
        <v>62218405*******3865</v>
      </c>
      <c r="K114" s="24" t="str">
        <f>[3]签字版本!L114</f>
        <v>连城县农村信用联社塘前信用社</v>
      </c>
    </row>
    <row r="115" spans="1:11">
      <c r="A115" s="24" t="str">
        <f>[3]签字版本!A115</f>
        <v>109</v>
      </c>
      <c r="B115" s="24" t="str">
        <f>[3]签字版本!B115</f>
        <v>叶春煌</v>
      </c>
      <c r="C115" s="24" t="str">
        <f>SUBSTITUTE([3]签字版本!C115,MID([3]签字版本!C115,7,8),"********")</f>
        <v>352627********1114</v>
      </c>
      <c r="D115" s="25" t="str">
        <f>SUBSTITUTE([3]签字版本!D115,MID([3]签字版本!D115,4,4),"****")</f>
        <v>139****0136</v>
      </c>
      <c r="E115" s="24" t="str">
        <f>[3]签字版本!E115</f>
        <v>上琴</v>
      </c>
      <c r="F115" s="26">
        <f>[3]签字版本!F115</f>
        <v>2.43</v>
      </c>
      <c r="G115" s="26">
        <f t="shared" si="2"/>
        <v>2.43</v>
      </c>
      <c r="H115" s="26">
        <f t="shared" si="3"/>
        <v>72.9</v>
      </c>
      <c r="I115" s="26">
        <f>[3]签字版本!J115</f>
        <v>14.58</v>
      </c>
      <c r="J115" s="25" t="str">
        <f>SUBSTITUTE([3]签字版本!K115,MID([3]签字版本!K115,9,7),"*******")</f>
        <v>62303615*******0666</v>
      </c>
      <c r="K115" s="24" t="str">
        <f>[3]签字版本!L115</f>
        <v>连城县农村信用联社塘前信用社</v>
      </c>
    </row>
    <row r="116" spans="1:11">
      <c r="A116" s="24" t="str">
        <f>[3]签字版本!A116</f>
        <v>110</v>
      </c>
      <c r="B116" s="24" t="str">
        <f>[3]签字版本!B116</f>
        <v>叶春桂</v>
      </c>
      <c r="C116" s="24" t="str">
        <f>SUBSTITUTE([3]签字版本!C116,MID([3]签字版本!C116,7,8),"********")</f>
        <v>352627********1111</v>
      </c>
      <c r="D116" s="25" t="str">
        <f>SUBSTITUTE([3]签字版本!D116,MID([3]签字版本!D116,4,4),"****")</f>
        <v>137****8604</v>
      </c>
      <c r="E116" s="24" t="str">
        <f>[3]签字版本!E116</f>
        <v>上琴</v>
      </c>
      <c r="F116" s="26">
        <f>[3]签字版本!F116</f>
        <v>2.43</v>
      </c>
      <c r="G116" s="26">
        <f t="shared" si="2"/>
        <v>2.43</v>
      </c>
      <c r="H116" s="26">
        <f t="shared" si="3"/>
        <v>72.9</v>
      </c>
      <c r="I116" s="26">
        <f>[3]签字版本!J116</f>
        <v>14.58</v>
      </c>
      <c r="J116" s="25" t="str">
        <f>SUBSTITUTE([3]签字版本!K116,MID([3]签字版本!K116,9,7),"*******")</f>
        <v>62218405*******3659</v>
      </c>
      <c r="K116" s="24" t="str">
        <f>[3]签字版本!L116</f>
        <v>连城县农村信用联社塘前信用社</v>
      </c>
    </row>
    <row r="117" spans="1:11">
      <c r="A117" s="24" t="str">
        <f>[3]签字版本!A117</f>
        <v>111</v>
      </c>
      <c r="B117" s="24" t="str">
        <f>[3]签字版本!B117</f>
        <v>叶爱文</v>
      </c>
      <c r="C117" s="24" t="str">
        <f>SUBSTITUTE([3]签字版本!C117,MID([3]签字版本!C117,7,8),"********")</f>
        <v>352627********1112</v>
      </c>
      <c r="D117" s="25" t="str">
        <f>SUBSTITUTE([3]签字版本!D117,MID([3]签字版本!D117,4,4),"****")</f>
        <v>137****5369</v>
      </c>
      <c r="E117" s="24" t="str">
        <f>[3]签字版本!E117</f>
        <v>上琴</v>
      </c>
      <c r="F117" s="26">
        <f>[3]签字版本!F117</f>
        <v>2.43</v>
      </c>
      <c r="G117" s="26">
        <f t="shared" si="2"/>
        <v>2.43</v>
      </c>
      <c r="H117" s="26">
        <f t="shared" si="3"/>
        <v>72.9</v>
      </c>
      <c r="I117" s="26">
        <f>[3]签字版本!J117</f>
        <v>14.58</v>
      </c>
      <c r="J117" s="25" t="str">
        <f>SUBSTITUTE([3]签字版本!K117,MID([3]签字版本!K117,9,7),"*******")</f>
        <v>62218405*******3907</v>
      </c>
      <c r="K117" s="24" t="str">
        <f>[3]签字版本!L117</f>
        <v>连城县农村信用联社塘前信用社</v>
      </c>
    </row>
    <row r="118" spans="1:11">
      <c r="A118" s="24" t="str">
        <f>[3]签字版本!A118</f>
        <v>112</v>
      </c>
      <c r="B118" s="24" t="str">
        <f>[3]签字版本!B118</f>
        <v>叶恒添</v>
      </c>
      <c r="C118" s="24" t="str">
        <f>SUBSTITUTE([3]签字版本!C118,MID([3]签字版本!C118,7,8),"********")</f>
        <v>352627********1116</v>
      </c>
      <c r="D118" s="25" t="str">
        <f>SUBSTITUTE([3]签字版本!D118,MID([3]签字版本!D118,4,4),"****")</f>
        <v>134****9943</v>
      </c>
      <c r="E118" s="24" t="str">
        <f>[3]签字版本!E118</f>
        <v>上琴</v>
      </c>
      <c r="F118" s="26">
        <f>[3]签字版本!F118</f>
        <v>2.43</v>
      </c>
      <c r="G118" s="26">
        <f t="shared" si="2"/>
        <v>2.43</v>
      </c>
      <c r="H118" s="26">
        <f t="shared" si="3"/>
        <v>72.9</v>
      </c>
      <c r="I118" s="26">
        <f>[3]签字版本!J118</f>
        <v>14.58</v>
      </c>
      <c r="J118" s="25" t="str">
        <f>SUBSTITUTE([3]签字版本!K118,MID([3]签字版本!K118,9,7),"*******")</f>
        <v>62218405*******3626</v>
      </c>
      <c r="K118" s="24" t="str">
        <f>[3]签字版本!L118</f>
        <v>连城县农村信用联社塘前信用社</v>
      </c>
    </row>
    <row r="119" spans="1:11">
      <c r="A119" s="24" t="str">
        <f>[3]签字版本!A119</f>
        <v>113</v>
      </c>
      <c r="B119" s="24" t="str">
        <f>[3]签字版本!B119</f>
        <v>叶春华</v>
      </c>
      <c r="C119" s="24" t="str">
        <f>SUBSTITUTE([3]签字版本!C119,MID([3]签字版本!C119,7,8),"********")</f>
        <v>352627********1119</v>
      </c>
      <c r="D119" s="25" t="str">
        <f>SUBSTITUTE([3]签字版本!D119,MID([3]签字版本!D119,4,4),"****")</f>
        <v>138****9272</v>
      </c>
      <c r="E119" s="24" t="str">
        <f>[3]签字版本!E119</f>
        <v>上琴</v>
      </c>
      <c r="F119" s="26">
        <f>[3]签字版本!F119</f>
        <v>3.24</v>
      </c>
      <c r="G119" s="26">
        <f t="shared" si="2"/>
        <v>3.24</v>
      </c>
      <c r="H119" s="26">
        <f t="shared" si="3"/>
        <v>97.2</v>
      </c>
      <c r="I119" s="26">
        <f>[3]签字版本!J119</f>
        <v>19.44</v>
      </c>
      <c r="J119" s="25" t="str">
        <f>SUBSTITUTE([3]签字版本!K119,MID([3]签字版本!K119,9,7),"*******")</f>
        <v>62218405*******3667</v>
      </c>
      <c r="K119" s="24" t="str">
        <f>[3]签字版本!L119</f>
        <v>连城县农村信用联社塘前信用社</v>
      </c>
    </row>
    <row r="120" spans="1:11">
      <c r="A120" s="24" t="str">
        <f>[3]签字版本!A120</f>
        <v>114</v>
      </c>
      <c r="B120" s="24" t="str">
        <f>[3]签字版本!B120</f>
        <v>叶孔希</v>
      </c>
      <c r="C120" s="24" t="str">
        <f>SUBSTITUTE([3]签字版本!C120,MID([3]签字版本!C120,7,8),"********")</f>
        <v>350825********1116</v>
      </c>
      <c r="D120" s="25" t="str">
        <f>SUBSTITUTE([3]签字版本!D120,MID([3]签字版本!D120,4,4),"****")</f>
        <v>180****6814</v>
      </c>
      <c r="E120" s="24" t="str">
        <f>[3]签字版本!E120</f>
        <v>上琴</v>
      </c>
      <c r="F120" s="26">
        <f>[3]签字版本!F120</f>
        <v>2.43</v>
      </c>
      <c r="G120" s="26">
        <f t="shared" si="2"/>
        <v>2.43</v>
      </c>
      <c r="H120" s="26">
        <f t="shared" si="3"/>
        <v>72.9</v>
      </c>
      <c r="I120" s="26">
        <f>[3]签字版本!J120</f>
        <v>14.58</v>
      </c>
      <c r="J120" s="25" t="str">
        <f>SUBSTITUTE([3]签字版本!K120,MID([3]签字版本!K120,9,7),"*******")</f>
        <v>62218405*******3931</v>
      </c>
      <c r="K120" s="24" t="str">
        <f>[3]签字版本!L120</f>
        <v>连城县农村信用联社塘前信用社</v>
      </c>
    </row>
    <row r="121" spans="1:11">
      <c r="A121" s="24" t="str">
        <f>[3]签字版本!A121</f>
        <v>115</v>
      </c>
      <c r="B121" s="24" t="str">
        <f>[3]签字版本!B121</f>
        <v>叶恒春</v>
      </c>
      <c r="C121" s="24" t="str">
        <f>SUBSTITUTE([3]签字版本!C121,MID([3]签字版本!C121,7,8),"********")</f>
        <v>352627********1111</v>
      </c>
      <c r="D121" s="25" t="str">
        <f>SUBSTITUTE([3]签字版本!D121,MID([3]签字版本!D121,4,4),"****")</f>
        <v>059****3122</v>
      </c>
      <c r="E121" s="24" t="str">
        <f>[3]签字版本!E121</f>
        <v>上琴</v>
      </c>
      <c r="F121" s="26">
        <f>[3]签字版本!F121</f>
        <v>5.67</v>
      </c>
      <c r="G121" s="26">
        <f t="shared" si="2"/>
        <v>5.67</v>
      </c>
      <c r="H121" s="26">
        <f t="shared" si="3"/>
        <v>170.1</v>
      </c>
      <c r="I121" s="26">
        <f>[3]签字版本!J121</f>
        <v>34.02</v>
      </c>
      <c r="J121" s="25" t="str">
        <f>SUBSTITUTE([3]签字版本!K121,MID([3]签字版本!K121,9,7),"*******")</f>
        <v>62218405*******4178</v>
      </c>
      <c r="K121" s="24" t="str">
        <f>[3]签字版本!L121</f>
        <v>连城县农村信用联社塘前信用社</v>
      </c>
    </row>
    <row r="122" spans="1:11">
      <c r="A122" s="24" t="str">
        <f>[3]签字版本!A122</f>
        <v>116</v>
      </c>
      <c r="B122" s="24" t="str">
        <f>[3]签字版本!B122</f>
        <v>叶跃林</v>
      </c>
      <c r="C122" s="24" t="str">
        <f>SUBSTITUTE([3]签字版本!C122,MID([3]签字版本!C122,7,8),"********")</f>
        <v>352627********1112</v>
      </c>
      <c r="D122" s="25" t="str">
        <f>SUBSTITUTE([3]签字版本!D122,MID([3]签字版本!D122,4,4),"****")</f>
        <v>135****3548</v>
      </c>
      <c r="E122" s="24" t="str">
        <f>[3]签字版本!E122</f>
        <v>上琴</v>
      </c>
      <c r="F122" s="26">
        <f>[3]签字版本!F122</f>
        <v>2.43</v>
      </c>
      <c r="G122" s="26">
        <f t="shared" si="2"/>
        <v>2.43</v>
      </c>
      <c r="H122" s="26">
        <f t="shared" si="3"/>
        <v>72.9</v>
      </c>
      <c r="I122" s="26">
        <f>[3]签字版本!J122</f>
        <v>14.58</v>
      </c>
      <c r="J122" s="25" t="str">
        <f>SUBSTITUTE([3]签字版本!K122,MID([3]签字版本!K122,9,7),"*******")</f>
        <v>62218405*******4285</v>
      </c>
      <c r="K122" s="24" t="str">
        <f>[3]签字版本!L122</f>
        <v>连城县农村信用联社塘前信用社</v>
      </c>
    </row>
    <row r="123" spans="1:11">
      <c r="A123" s="24" t="str">
        <f>[3]签字版本!A123</f>
        <v>117</v>
      </c>
      <c r="B123" s="24" t="str">
        <f>[3]签字版本!B123</f>
        <v>叶如林</v>
      </c>
      <c r="C123" s="24" t="str">
        <f>SUBSTITUTE([3]签字版本!C123,MID([3]签字版本!C123,7,8),"********")</f>
        <v>352627********111X</v>
      </c>
      <c r="D123" s="25" t="str">
        <f>SUBSTITUTE([3]签字版本!D123,MID([3]签字版本!D123,4,4),"****")</f>
        <v>187****8318</v>
      </c>
      <c r="E123" s="24" t="str">
        <f>[3]签字版本!E123</f>
        <v>上琴</v>
      </c>
      <c r="F123" s="26">
        <f>[3]签字版本!F123</f>
        <v>2.43</v>
      </c>
      <c r="G123" s="26">
        <f t="shared" si="2"/>
        <v>2.43</v>
      </c>
      <c r="H123" s="26">
        <f t="shared" si="3"/>
        <v>72.9</v>
      </c>
      <c r="I123" s="26">
        <f>[3]签字版本!J123</f>
        <v>14.58</v>
      </c>
      <c r="J123" s="25" t="str">
        <f>SUBSTITUTE([3]签字版本!K123,MID([3]签字版本!K123,9,7),"*******")</f>
        <v>62303625*******2765</v>
      </c>
      <c r="K123" s="24" t="str">
        <f>[3]签字版本!L123</f>
        <v>连城县农村信用联社塘前信用社</v>
      </c>
    </row>
    <row r="124" spans="1:11">
      <c r="A124" s="24" t="str">
        <f>[3]签字版本!A124</f>
        <v>118</v>
      </c>
      <c r="B124" s="24" t="str">
        <f>[3]签字版本!B124</f>
        <v>叶恒定</v>
      </c>
      <c r="C124" s="24" t="str">
        <f>SUBSTITUTE([3]签字版本!C124,MID([3]签字版本!C124,7,8),"********")</f>
        <v>352627********1114</v>
      </c>
      <c r="D124" s="25" t="str">
        <f>SUBSTITUTE([3]签字版本!D124,MID([3]签字版本!D124,4,4),"****")</f>
        <v>151****6390</v>
      </c>
      <c r="E124" s="24" t="str">
        <f>[3]签字版本!E124</f>
        <v>上琴</v>
      </c>
      <c r="F124" s="26">
        <f>[3]签字版本!F124</f>
        <v>8.91</v>
      </c>
      <c r="G124" s="26">
        <f t="shared" si="2"/>
        <v>8.91</v>
      </c>
      <c r="H124" s="26">
        <f t="shared" si="3"/>
        <v>267.3</v>
      </c>
      <c r="I124" s="26">
        <f>[3]签字版本!J124</f>
        <v>53.46</v>
      </c>
      <c r="J124" s="25" t="str">
        <f>SUBSTITUTE([3]签字版本!K124,MID([3]签字版本!K124,9,7),"*******")</f>
        <v>62218405*******4152</v>
      </c>
      <c r="K124" s="24" t="str">
        <f>[3]签字版本!L124</f>
        <v>连城县农村信用联社塘前信用社</v>
      </c>
    </row>
    <row r="125" spans="1:11">
      <c r="A125" s="24" t="str">
        <f>[3]签字版本!A125</f>
        <v>119</v>
      </c>
      <c r="B125" s="24" t="str">
        <f>[3]签字版本!B125</f>
        <v>黄新花</v>
      </c>
      <c r="C125" s="24" t="str">
        <f>SUBSTITUTE([3]签字版本!C125,MID([3]签字版本!C125,7,8),"********")</f>
        <v>350628********0548</v>
      </c>
      <c r="D125" s="25" t="str">
        <f>SUBSTITUTE([3]签字版本!D125,MID([3]签字版本!D125,4,4),"****")</f>
        <v>136****8637</v>
      </c>
      <c r="E125" s="24" t="str">
        <f>[3]签字版本!E125</f>
        <v>上琴</v>
      </c>
      <c r="F125" s="26">
        <f>[3]签字版本!F125</f>
        <v>2.43</v>
      </c>
      <c r="G125" s="26">
        <f t="shared" si="2"/>
        <v>2.43</v>
      </c>
      <c r="H125" s="26">
        <f t="shared" si="3"/>
        <v>72.9</v>
      </c>
      <c r="I125" s="26">
        <f>[3]签字版本!J125</f>
        <v>14.58</v>
      </c>
      <c r="J125" s="25" t="str">
        <f>SUBSTITUTE([3]签字版本!K125,MID([3]签字版本!K125,9,7),"*******")</f>
        <v>62303611*******4915</v>
      </c>
      <c r="K125" s="24" t="str">
        <f>[3]签字版本!L125</f>
        <v>连城县农村信用联社塘前信用社</v>
      </c>
    </row>
    <row r="126" spans="1:11">
      <c r="A126" s="24" t="str">
        <f>[3]签字版本!A126</f>
        <v>120</v>
      </c>
      <c r="B126" s="24" t="str">
        <f>[3]签字版本!B126</f>
        <v>叶仁桂</v>
      </c>
      <c r="C126" s="24" t="str">
        <f>SUBSTITUTE([3]签字版本!C126,MID([3]签字版本!C126,7,8),"********")</f>
        <v>352627********1110</v>
      </c>
      <c r="D126" s="25" t="str">
        <f>SUBSTITUTE([3]签字版本!D126,MID([3]签字版本!D126,4,4),"****")</f>
        <v>139****4021</v>
      </c>
      <c r="E126" s="24" t="str">
        <f>[3]签字版本!E126</f>
        <v>上琴</v>
      </c>
      <c r="F126" s="26">
        <f>[3]签字版本!F126</f>
        <v>8.1</v>
      </c>
      <c r="G126" s="26">
        <f t="shared" si="2"/>
        <v>8.1</v>
      </c>
      <c r="H126" s="26">
        <f t="shared" si="3"/>
        <v>243</v>
      </c>
      <c r="I126" s="26">
        <f>[3]签字版本!J126</f>
        <v>48.6</v>
      </c>
      <c r="J126" s="25" t="str">
        <f>SUBSTITUTE([3]签字版本!K126,MID([3]签字版本!K126,9,7),"*******")</f>
        <v>90908240*******0024941</v>
      </c>
      <c r="K126" s="24" t="str">
        <f>[3]签字版本!L126</f>
        <v>连城县农村信用联社塘前信用社</v>
      </c>
    </row>
    <row r="127" spans="1:11">
      <c r="A127" s="24" t="str">
        <f>[3]签字版本!A127</f>
        <v>121</v>
      </c>
      <c r="B127" s="24" t="str">
        <f>[3]签字版本!B127</f>
        <v>叶恒林</v>
      </c>
      <c r="C127" s="24" t="str">
        <f>SUBSTITUTE([3]签字版本!C127,MID([3]签字版本!C127,7,8),"********")</f>
        <v>352627********1117</v>
      </c>
      <c r="D127" s="25" t="str">
        <f>SUBSTITUTE([3]签字版本!D127,MID([3]签字版本!D127,4,4),"****")</f>
        <v>138****3484</v>
      </c>
      <c r="E127" s="24" t="str">
        <f>[3]签字版本!E127</f>
        <v>上琴</v>
      </c>
      <c r="F127" s="26">
        <f>[3]签字版本!F127</f>
        <v>10.53</v>
      </c>
      <c r="G127" s="26">
        <f t="shared" si="2"/>
        <v>10.53</v>
      </c>
      <c r="H127" s="26">
        <f t="shared" si="3"/>
        <v>315.9</v>
      </c>
      <c r="I127" s="26">
        <f>[3]签字版本!J127</f>
        <v>63.18</v>
      </c>
      <c r="J127" s="25" t="str">
        <f>SUBSTITUTE([3]签字版本!K127,MID([3]签字版本!K127,9,7),"*******")</f>
        <v>62218405*******0525</v>
      </c>
      <c r="K127" s="24" t="str">
        <f>[3]签字版本!L127</f>
        <v>连城县农村信用联社塘前信用社</v>
      </c>
    </row>
    <row r="128" spans="1:11">
      <c r="A128" s="24" t="str">
        <f>[3]签字版本!A128</f>
        <v>122</v>
      </c>
      <c r="B128" s="24" t="str">
        <f>[3]签字版本!B128</f>
        <v>叶先锋</v>
      </c>
      <c r="C128" s="24" t="str">
        <f>SUBSTITUTE([3]签字版本!C128,MID([3]签字版本!C128,7,8),"********")</f>
        <v>350825********1117</v>
      </c>
      <c r="D128" s="25" t="str">
        <f>SUBSTITUTE([3]签字版本!D128,MID([3]签字版本!D128,4,4),"****")</f>
        <v>138****8063</v>
      </c>
      <c r="E128" s="24" t="str">
        <f>[3]签字版本!E128</f>
        <v>上琴</v>
      </c>
      <c r="F128" s="26">
        <f>[3]签字版本!F128</f>
        <v>18.63</v>
      </c>
      <c r="G128" s="26">
        <f t="shared" si="2"/>
        <v>18.63</v>
      </c>
      <c r="H128" s="26">
        <f t="shared" si="3"/>
        <v>558.9</v>
      </c>
      <c r="I128" s="26">
        <f>[3]签字版本!J128</f>
        <v>111.78</v>
      </c>
      <c r="J128" s="25" t="str">
        <f>SUBSTITUTE([3]签字版本!K128,MID([3]签字版本!K128,9,7),"*******")</f>
        <v>62303611*******4193</v>
      </c>
      <c r="K128" s="24" t="str">
        <f>[3]签字版本!L128</f>
        <v>连城县农村信用联社塘前信用社</v>
      </c>
    </row>
    <row r="129" spans="1:11">
      <c r="A129" s="24" t="str">
        <f>[3]签字版本!A129</f>
        <v>123</v>
      </c>
      <c r="B129" s="24" t="str">
        <f>[3]签字版本!B129</f>
        <v>叶汉裕</v>
      </c>
      <c r="C129" s="24" t="str">
        <f>SUBSTITUTE([3]签字版本!C129,MID([3]签字版本!C129,7,8),"********")</f>
        <v>352627********1117</v>
      </c>
      <c r="D129" s="25" t="str">
        <f>SUBSTITUTE([3]签字版本!D129,MID([3]签字版本!D129,4,4),"****")</f>
        <v>158****4436</v>
      </c>
      <c r="E129" s="24" t="str">
        <f>[3]签字版本!E129</f>
        <v>上琴</v>
      </c>
      <c r="F129" s="26">
        <f>[3]签字版本!F129</f>
        <v>23.49</v>
      </c>
      <c r="G129" s="26">
        <f t="shared" si="2"/>
        <v>23.49</v>
      </c>
      <c r="H129" s="26">
        <f t="shared" si="3"/>
        <v>704.7</v>
      </c>
      <c r="I129" s="26">
        <f>[3]签字版本!J129</f>
        <v>140.94</v>
      </c>
      <c r="J129" s="25" t="str">
        <f>SUBSTITUTE([3]签字版本!K129,MID([3]签字版本!K129,9,7),"*******")</f>
        <v>62218405*******4293</v>
      </c>
      <c r="K129" s="24" t="str">
        <f>[3]签字版本!L129</f>
        <v>连城县农村信用联社塘前信用社</v>
      </c>
    </row>
    <row r="130" spans="1:11">
      <c r="A130" s="24" t="str">
        <f>[3]签字版本!A130</f>
        <v>124</v>
      </c>
      <c r="B130" s="24" t="str">
        <f>[3]签字版本!B130</f>
        <v>叶汉春</v>
      </c>
      <c r="C130" s="24" t="str">
        <f>SUBSTITUTE([3]签字版本!C130,MID([3]签字版本!C130,7,8),"********")</f>
        <v>352627********111X</v>
      </c>
      <c r="D130" s="25" t="str">
        <f>SUBSTITUTE([3]签字版本!D130,MID([3]签字版本!D130,4,4),"****")</f>
        <v>134****0831</v>
      </c>
      <c r="E130" s="24" t="str">
        <f>[3]签字版本!E130</f>
        <v>上琴</v>
      </c>
      <c r="F130" s="26">
        <f>[3]签字版本!F130</f>
        <v>4.05</v>
      </c>
      <c r="G130" s="26">
        <f t="shared" si="2"/>
        <v>4.05</v>
      </c>
      <c r="H130" s="26">
        <f t="shared" si="3"/>
        <v>121.5</v>
      </c>
      <c r="I130" s="26">
        <f>[3]签字版本!J130</f>
        <v>24.3</v>
      </c>
      <c r="J130" s="25" t="str">
        <f>SUBSTITUTE([3]签字版本!K130,MID([3]签字版本!K130,9,7),"*******")</f>
        <v>62218405*******5740</v>
      </c>
      <c r="K130" s="24" t="str">
        <f>[3]签字版本!L130</f>
        <v>连城县农村信用联社塘前信用社</v>
      </c>
    </row>
    <row r="131" spans="1:11">
      <c r="A131" s="24" t="str">
        <f>[3]签字版本!A131</f>
        <v>125</v>
      </c>
      <c r="B131" s="24" t="str">
        <f>[3]签字版本!B131</f>
        <v>叶仁生</v>
      </c>
      <c r="C131" s="24" t="str">
        <f>SUBSTITUTE([3]签字版本!C131,MID([3]签字版本!C131,7,8),"********")</f>
        <v>352627********1119</v>
      </c>
      <c r="D131" s="25" t="str">
        <f>SUBSTITUTE([3]签字版本!D131,MID([3]签字版本!D131,4,4),"****")</f>
        <v>059****3063</v>
      </c>
      <c r="E131" s="24" t="str">
        <f>[3]签字版本!E131</f>
        <v>上琴</v>
      </c>
      <c r="F131" s="26">
        <f>[3]签字版本!F131</f>
        <v>24.3</v>
      </c>
      <c r="G131" s="26">
        <f t="shared" si="2"/>
        <v>24.3</v>
      </c>
      <c r="H131" s="26">
        <f t="shared" si="3"/>
        <v>729</v>
      </c>
      <c r="I131" s="26">
        <f>[3]签字版本!J131</f>
        <v>145.8</v>
      </c>
      <c r="J131" s="25" t="str">
        <f>SUBSTITUTE([3]签字版本!K131,MID([3]签字版本!K131,9,7),"*******")</f>
        <v>62218405*******4194</v>
      </c>
      <c r="K131" s="24" t="str">
        <f>[3]签字版本!L131</f>
        <v>连城县农村信用联社塘前信用社</v>
      </c>
    </row>
    <row r="132" spans="1:11">
      <c r="A132" s="24" t="str">
        <f>[3]签字版本!A132</f>
        <v>126</v>
      </c>
      <c r="B132" s="24" t="str">
        <f>[3]签字版本!B132</f>
        <v>叶仁富</v>
      </c>
      <c r="C132" s="24" t="str">
        <f>SUBSTITUTE([3]签字版本!C132,MID([3]签字版本!C132,7,8),"********")</f>
        <v>352627********1117</v>
      </c>
      <c r="D132" s="25" t="str">
        <f>SUBSTITUTE([3]签字版本!D132,MID([3]签字版本!D132,4,4),"****")</f>
        <v>158****3593</v>
      </c>
      <c r="E132" s="24" t="str">
        <f>[3]签字版本!E132</f>
        <v>上琴</v>
      </c>
      <c r="F132" s="26">
        <f>[3]签字版本!F132</f>
        <v>4.86</v>
      </c>
      <c r="G132" s="26">
        <f t="shared" si="2"/>
        <v>4.86</v>
      </c>
      <c r="H132" s="26">
        <f t="shared" si="3"/>
        <v>145.8</v>
      </c>
      <c r="I132" s="26">
        <f>[3]签字版本!J132</f>
        <v>29.16</v>
      </c>
      <c r="J132" s="25" t="str">
        <f>SUBSTITUTE([3]签字版本!K132,MID([3]签字版本!K132,9,7),"*******")</f>
        <v>62218405*******4160</v>
      </c>
      <c r="K132" s="24" t="str">
        <f>[3]签字版本!L132</f>
        <v>连城县农村信用联社塘前信用社</v>
      </c>
    </row>
    <row r="133" spans="1:11">
      <c r="A133" s="24" t="str">
        <f>[3]签字版本!A133</f>
        <v>127</v>
      </c>
      <c r="B133" s="24" t="str">
        <f>[3]签字版本!B133</f>
        <v>张翠金</v>
      </c>
      <c r="C133" s="24" t="str">
        <f>SUBSTITUTE([3]签字版本!C133,MID([3]签字版本!C133,7,8),"********")</f>
        <v>352627********116X</v>
      </c>
      <c r="D133" s="25" t="str">
        <f>SUBSTITUTE([3]签字版本!D133,MID([3]签字版本!D133,4,4),"****")</f>
        <v>138****4071</v>
      </c>
      <c r="E133" s="24" t="str">
        <f>[3]签字版本!E133</f>
        <v>上琴</v>
      </c>
      <c r="F133" s="26">
        <f>[3]签字版本!F133</f>
        <v>3.24</v>
      </c>
      <c r="G133" s="26">
        <f t="shared" si="2"/>
        <v>3.24</v>
      </c>
      <c r="H133" s="26">
        <f t="shared" si="3"/>
        <v>97.2</v>
      </c>
      <c r="I133" s="26">
        <f>[3]签字版本!J133</f>
        <v>19.44</v>
      </c>
      <c r="J133" s="25" t="str">
        <f>SUBSTITUTE([3]签字版本!K133,MID([3]签字版本!K133,9,7),"*******")</f>
        <v>62303611*******5193</v>
      </c>
      <c r="K133" s="24" t="str">
        <f>[3]签字版本!L133</f>
        <v>连城县农村信用联社塘前信用社</v>
      </c>
    </row>
    <row r="134" spans="1:11">
      <c r="A134" s="24" t="str">
        <f>[3]签字版本!A134</f>
        <v>128</v>
      </c>
      <c r="B134" s="24" t="str">
        <f>[3]签字版本!B134</f>
        <v>叶如顺</v>
      </c>
      <c r="C134" s="24" t="str">
        <f>SUBSTITUTE([3]签字版本!C134,MID([3]签字版本!C134,7,8),"********")</f>
        <v>352627********1117</v>
      </c>
      <c r="D134" s="25" t="str">
        <f>SUBSTITUTE([3]签字版本!D134,MID([3]签字版本!D134,4,4),"****")</f>
        <v>158****9439</v>
      </c>
      <c r="E134" s="24" t="str">
        <f>[3]签字版本!E134</f>
        <v>上琴</v>
      </c>
      <c r="F134" s="26">
        <f>[3]签字版本!F134</f>
        <v>2.43</v>
      </c>
      <c r="G134" s="26">
        <f t="shared" si="2"/>
        <v>2.43</v>
      </c>
      <c r="H134" s="26">
        <f t="shared" si="3"/>
        <v>72.9</v>
      </c>
      <c r="I134" s="26">
        <f>[3]签字版本!J134</f>
        <v>14.58</v>
      </c>
      <c r="J134" s="25" t="str">
        <f>SUBSTITUTE([3]签字版本!K134,MID([3]签字版本!K134,9,7),"*******")</f>
        <v>62218405*******3156</v>
      </c>
      <c r="K134" s="24" t="str">
        <f>[3]签字版本!L134</f>
        <v>连城县农村信用联社塘前信用社</v>
      </c>
    </row>
    <row r="135" spans="1:11">
      <c r="A135" s="24" t="str">
        <f>[3]签字版本!A135</f>
        <v>129</v>
      </c>
      <c r="B135" s="24" t="str">
        <f>[3]签字版本!B135</f>
        <v>叶孔通</v>
      </c>
      <c r="C135" s="24" t="str">
        <f>SUBSTITUTE([3]签字版本!C135,MID([3]签字版本!C135,7,8),"********")</f>
        <v>352627********1112</v>
      </c>
      <c r="D135" s="25" t="str">
        <f>SUBSTITUTE([3]签字版本!D135,MID([3]签字版本!D135,4,4),"****")</f>
        <v>150****4023</v>
      </c>
      <c r="E135" s="24" t="str">
        <f>[3]签字版本!E135</f>
        <v>上琴</v>
      </c>
      <c r="F135" s="26">
        <f>[3]签字版本!F135</f>
        <v>14.58</v>
      </c>
      <c r="G135" s="26">
        <f t="shared" ref="G135:G198" si="4">F135</f>
        <v>14.58</v>
      </c>
      <c r="H135" s="26">
        <f t="shared" ref="H135:H198" si="5">G135*30</f>
        <v>437.4</v>
      </c>
      <c r="I135" s="26">
        <f>[3]签字版本!J135</f>
        <v>87.48</v>
      </c>
      <c r="J135" s="25" t="str">
        <f>SUBSTITUTE([3]签字版本!K135,MID([3]签字版本!K135,9,7),"*******")</f>
        <v>62218405*******0608</v>
      </c>
      <c r="K135" s="24" t="str">
        <f>[3]签字版本!L135</f>
        <v>连城县农村信用联社塘前信用社</v>
      </c>
    </row>
    <row r="136" spans="1:11">
      <c r="A136" s="24" t="str">
        <f>[3]签字版本!A136</f>
        <v>130</v>
      </c>
      <c r="B136" s="24" t="str">
        <f>[3]签字版本!B136</f>
        <v>叶火斌</v>
      </c>
      <c r="C136" s="24" t="str">
        <f>SUBSTITUTE([3]签字版本!C136,MID([3]签字版本!C136,7,8),"********")</f>
        <v>350825********1117</v>
      </c>
      <c r="D136" s="25" t="str">
        <f>SUBSTITUTE([3]签字版本!D136,MID([3]签字版本!D136,4,4),"****")</f>
        <v>158****6735</v>
      </c>
      <c r="E136" s="24" t="str">
        <f>[3]签字版本!E136</f>
        <v>上琴</v>
      </c>
      <c r="F136" s="26">
        <f>[3]签字版本!F136</f>
        <v>35.64</v>
      </c>
      <c r="G136" s="26">
        <f t="shared" si="4"/>
        <v>35.64</v>
      </c>
      <c r="H136" s="26">
        <f t="shared" si="5"/>
        <v>1069.2</v>
      </c>
      <c r="I136" s="26">
        <f>[3]签字版本!J136</f>
        <v>213.84</v>
      </c>
      <c r="J136" s="25" t="str">
        <f>SUBSTITUTE([3]签字版本!K136,MID([3]签字版本!K136,9,7),"*******")</f>
        <v>62218405*******4400</v>
      </c>
      <c r="K136" s="24" t="str">
        <f>[3]签字版本!L136</f>
        <v>连城县农村信用联社塘前信用社</v>
      </c>
    </row>
    <row r="137" spans="1:11">
      <c r="A137" s="24" t="str">
        <f>[3]签字版本!A137</f>
        <v>131</v>
      </c>
      <c r="B137" s="24" t="str">
        <f>[3]签字版本!B137</f>
        <v>叶寿昌</v>
      </c>
      <c r="C137" s="24" t="str">
        <f>SUBSTITUTE([3]签字版本!C137,MID([3]签字版本!C137,7,8),"********")</f>
        <v>352627********1119</v>
      </c>
      <c r="D137" s="25" t="str">
        <f>SUBSTITUTE([3]签字版本!D137,MID([3]签字版本!D137,4,4),"****")</f>
        <v>151****1877</v>
      </c>
      <c r="E137" s="24" t="str">
        <f>[3]签字版本!E137</f>
        <v>上琴</v>
      </c>
      <c r="F137" s="26">
        <f>[3]签字版本!F137</f>
        <v>24.3</v>
      </c>
      <c r="G137" s="26">
        <f t="shared" si="4"/>
        <v>24.3</v>
      </c>
      <c r="H137" s="26">
        <f t="shared" si="5"/>
        <v>729</v>
      </c>
      <c r="I137" s="26">
        <f>[3]签字版本!J137</f>
        <v>145.8</v>
      </c>
      <c r="J137" s="25" t="str">
        <f>SUBSTITUTE([3]签字版本!K137,MID([3]签字版本!K137,9,7),"*******")</f>
        <v>62218405*******4616</v>
      </c>
      <c r="K137" s="24" t="str">
        <f>[3]签字版本!L137</f>
        <v>连城县农村信用联社塘前信用社</v>
      </c>
    </row>
    <row r="138" spans="1:11">
      <c r="A138" s="24" t="str">
        <f>[3]签字版本!A138</f>
        <v>132</v>
      </c>
      <c r="B138" s="24" t="str">
        <f>[3]签字版本!B138</f>
        <v>叶孔全</v>
      </c>
      <c r="C138" s="24" t="str">
        <f>SUBSTITUTE([3]签字版本!C138,MID([3]签字版本!C138,7,8),"********")</f>
        <v>352627********1111</v>
      </c>
      <c r="D138" s="25" t="str">
        <f>SUBSTITUTE([3]签字版本!D138,MID([3]签字版本!D138,4,4),"****")</f>
        <v>151****0836</v>
      </c>
      <c r="E138" s="24" t="str">
        <f>[3]签字版本!E138</f>
        <v>上琴</v>
      </c>
      <c r="F138" s="26">
        <f>[3]签字版本!F138</f>
        <v>0.81</v>
      </c>
      <c r="G138" s="26">
        <f t="shared" si="4"/>
        <v>0.81</v>
      </c>
      <c r="H138" s="26">
        <f t="shared" si="5"/>
        <v>24.3</v>
      </c>
      <c r="I138" s="26">
        <f>[3]签字版本!J138</f>
        <v>4.86</v>
      </c>
      <c r="J138" s="25" t="str">
        <f>SUBSTITUTE([3]签字版本!K138,MID([3]签字版本!K138,9,7),"*******")</f>
        <v>62218405*******0574</v>
      </c>
      <c r="K138" s="24" t="str">
        <f>[3]签字版本!L138</f>
        <v>连城县农村信用联社塘前信用社</v>
      </c>
    </row>
    <row r="139" spans="1:11">
      <c r="A139" s="24" t="str">
        <f>[3]签字版本!A139</f>
        <v>133</v>
      </c>
      <c r="B139" s="24" t="str">
        <f>[3]签字版本!B139</f>
        <v>叶定芳</v>
      </c>
      <c r="C139" s="24" t="str">
        <f>SUBSTITUTE([3]签字版本!C139,MID([3]签字版本!C139,7,8),"********")</f>
        <v>352627********1118</v>
      </c>
      <c r="D139" s="25" t="str">
        <f>SUBSTITUTE([3]签字版本!D139,MID([3]签字版本!D139,4,4),"****")</f>
        <v>153****0171</v>
      </c>
      <c r="E139" s="24" t="str">
        <f>[3]签字版本!E139</f>
        <v>上琴</v>
      </c>
      <c r="F139" s="26">
        <f>[3]签字版本!F139</f>
        <v>34.02</v>
      </c>
      <c r="G139" s="26">
        <f t="shared" si="4"/>
        <v>34.02</v>
      </c>
      <c r="H139" s="26">
        <f t="shared" si="5"/>
        <v>1020.6</v>
      </c>
      <c r="I139" s="26">
        <f>[3]签字版本!J139</f>
        <v>204.12</v>
      </c>
      <c r="J139" s="25" t="str">
        <f>SUBSTITUTE([3]签字版本!K139,MID([3]签字版本!K139,9,7),"*******")</f>
        <v>62218405*******4533</v>
      </c>
      <c r="K139" s="24" t="str">
        <f>[3]签字版本!L139</f>
        <v>连城县农村信用联社塘前信用社</v>
      </c>
    </row>
    <row r="140" spans="1:11">
      <c r="A140" s="24" t="str">
        <f>[3]签字版本!A140</f>
        <v>134</v>
      </c>
      <c r="B140" s="24" t="str">
        <f>[3]签字版本!B140</f>
        <v>叶汉林</v>
      </c>
      <c r="C140" s="24" t="str">
        <f>SUBSTITUTE([3]签字版本!C140,MID([3]签字版本!C140,7,8),"********")</f>
        <v>352627********1110</v>
      </c>
      <c r="D140" s="25" t="str">
        <f>SUBSTITUTE([3]签字版本!D140,MID([3]签字版本!D140,4,4),"****")</f>
        <v>159****3451</v>
      </c>
      <c r="E140" s="24" t="str">
        <f>[3]签字版本!E140</f>
        <v>上琴</v>
      </c>
      <c r="F140" s="26">
        <f>[3]签字版本!F140</f>
        <v>0.81</v>
      </c>
      <c r="G140" s="26">
        <f t="shared" si="4"/>
        <v>0.81</v>
      </c>
      <c r="H140" s="26">
        <f t="shared" si="5"/>
        <v>24.3</v>
      </c>
      <c r="I140" s="26">
        <f>[3]签字版本!J140</f>
        <v>4.86</v>
      </c>
      <c r="J140" s="25" t="str">
        <f>SUBSTITUTE([3]签字版本!K140,MID([3]签字版本!K140,9,7),"*******")</f>
        <v>62218405*******4640</v>
      </c>
      <c r="K140" s="24" t="str">
        <f>[3]签字版本!L140</f>
        <v>连城县农村信用联社塘前信用社</v>
      </c>
    </row>
    <row r="141" spans="1:11">
      <c r="A141" s="24" t="str">
        <f>[3]签字版本!A141</f>
        <v>135</v>
      </c>
      <c r="B141" s="24" t="str">
        <f>[3]签字版本!B141</f>
        <v>叶其昌</v>
      </c>
      <c r="C141" s="24" t="str">
        <f>SUBSTITUTE([3]签字版本!C141,MID([3]签字版本!C141,7,8),"********")</f>
        <v>352627********1113</v>
      </c>
      <c r="D141" s="25" t="str">
        <f>SUBSTITUTE([3]签字版本!D141,MID([3]签字版本!D141,4,4),"****")</f>
        <v>158****1127</v>
      </c>
      <c r="E141" s="24" t="str">
        <f>[3]签字版本!E141</f>
        <v>上琴</v>
      </c>
      <c r="F141" s="26">
        <f>[3]签字版本!F141</f>
        <v>9.72</v>
      </c>
      <c r="G141" s="26">
        <f t="shared" si="4"/>
        <v>9.72</v>
      </c>
      <c r="H141" s="26">
        <f t="shared" si="5"/>
        <v>291.6</v>
      </c>
      <c r="I141" s="26">
        <f>[3]签字版本!J141</f>
        <v>58.32</v>
      </c>
      <c r="J141" s="25" t="str">
        <f>SUBSTITUTE([3]签字版本!K141,MID([3]签字版本!K141,9,7),"*******")</f>
        <v>62218405*******0590</v>
      </c>
      <c r="K141" s="24" t="str">
        <f>[3]签字版本!L141</f>
        <v>连城县农村信用联社塘前信用社</v>
      </c>
    </row>
    <row r="142" spans="1:11">
      <c r="A142" s="24" t="str">
        <f>[3]签字版本!A142</f>
        <v>136</v>
      </c>
      <c r="B142" s="24" t="str">
        <f>[3]签字版本!B142</f>
        <v>叶付祝</v>
      </c>
      <c r="C142" s="24" t="str">
        <f>SUBSTITUTE([3]签字版本!C142,MID([3]签字版本!C142,7,8),"********")</f>
        <v>352627********111X</v>
      </c>
      <c r="D142" s="25" t="str">
        <f>SUBSTITUTE([3]签字版本!D142,MID([3]签字版本!D142,4,4),"****")</f>
        <v>188****8839</v>
      </c>
      <c r="E142" s="24" t="str">
        <f>[3]签字版本!E142</f>
        <v>上琴</v>
      </c>
      <c r="F142" s="26">
        <f>[3]签字版本!F142</f>
        <v>3.24</v>
      </c>
      <c r="G142" s="26">
        <f t="shared" si="4"/>
        <v>3.24</v>
      </c>
      <c r="H142" s="26">
        <f t="shared" si="5"/>
        <v>97.2</v>
      </c>
      <c r="I142" s="26">
        <f>[3]签字版本!J142</f>
        <v>19.44</v>
      </c>
      <c r="J142" s="25" t="str">
        <f>SUBSTITUTE([3]签字版本!K142,MID([3]签字版本!K142,9,7),"*******")</f>
        <v>62218405*******4517</v>
      </c>
      <c r="K142" s="24" t="str">
        <f>[3]签字版本!L142</f>
        <v>连城县农村信用联社塘前信用社</v>
      </c>
    </row>
    <row r="143" spans="1:11">
      <c r="A143" s="24" t="str">
        <f>[3]签字版本!A143</f>
        <v>137</v>
      </c>
      <c r="B143" s="24" t="str">
        <f>[3]签字版本!B143</f>
        <v>叶志勤</v>
      </c>
      <c r="C143" s="24" t="str">
        <f>SUBSTITUTE([3]签字版本!C143,MID([3]签字版本!C143,7,8),"********")</f>
        <v>352627********1116</v>
      </c>
      <c r="D143" s="25" t="str">
        <f>SUBSTITUTE([3]签字版本!D143,MID([3]签字版本!D143,4,4),"****")</f>
        <v>151****5752</v>
      </c>
      <c r="E143" s="24" t="str">
        <f>[3]签字版本!E143</f>
        <v>上琴</v>
      </c>
      <c r="F143" s="26">
        <f>[3]签字版本!F143</f>
        <v>0.81</v>
      </c>
      <c r="G143" s="26">
        <f t="shared" si="4"/>
        <v>0.81</v>
      </c>
      <c r="H143" s="26">
        <f t="shared" si="5"/>
        <v>24.3</v>
      </c>
      <c r="I143" s="26">
        <f>[3]签字版本!J143</f>
        <v>4.86</v>
      </c>
      <c r="J143" s="25" t="str">
        <f>SUBSTITUTE([3]签字版本!K143,MID([3]签字版本!K143,9,7),"*******")</f>
        <v>62218405*******5823</v>
      </c>
      <c r="K143" s="24" t="str">
        <f>[3]签字版本!L143</f>
        <v>连城县农村信用联社塘前信用社</v>
      </c>
    </row>
    <row r="144" spans="1:11">
      <c r="A144" s="24" t="str">
        <f>[3]签字版本!A144</f>
        <v>138</v>
      </c>
      <c r="B144" s="24" t="str">
        <f>[3]签字版本!B144</f>
        <v>叶志勇</v>
      </c>
      <c r="C144" s="24" t="str">
        <f>SUBSTITUTE([3]签字版本!C144,MID([3]签字版本!C144,7,8),"********")</f>
        <v>352627********1119</v>
      </c>
      <c r="D144" s="25" t="str">
        <f>SUBSTITUTE([3]签字版本!D144,MID([3]签字版本!D144,4,4),"****")</f>
        <v>151****2389</v>
      </c>
      <c r="E144" s="24" t="str">
        <f>[3]签字版本!E144</f>
        <v>上琴</v>
      </c>
      <c r="F144" s="26">
        <f>[3]签字版本!F144</f>
        <v>0.81</v>
      </c>
      <c r="G144" s="26">
        <f t="shared" si="4"/>
        <v>0.81</v>
      </c>
      <c r="H144" s="26">
        <f t="shared" si="5"/>
        <v>24.3</v>
      </c>
      <c r="I144" s="26">
        <f>[3]签字版本!J144</f>
        <v>4.86</v>
      </c>
      <c r="J144" s="25" t="str">
        <f>SUBSTITUTE([3]签字版本!K144,MID([3]签字版本!K144,9,7),"*******")</f>
        <v>62218405*******0582</v>
      </c>
      <c r="K144" s="24" t="str">
        <f>[3]签字版本!L144</f>
        <v>连城县农村信用联社塘前信用社</v>
      </c>
    </row>
    <row r="145" spans="1:11">
      <c r="A145" s="24" t="str">
        <f>[3]签字版本!A145</f>
        <v>139</v>
      </c>
      <c r="B145" s="24" t="str">
        <f>[3]签字版本!B145</f>
        <v>邓玉香</v>
      </c>
      <c r="C145" s="24" t="str">
        <f>SUBSTITUTE([3]签字版本!C145,MID([3]签字版本!C145,7,8),"********")</f>
        <v>352627********1182</v>
      </c>
      <c r="D145" s="25" t="str">
        <f>SUBSTITUTE([3]签字版本!D145,MID([3]签字版本!D145,4,4),"****")</f>
        <v>183****4283</v>
      </c>
      <c r="E145" s="24" t="str">
        <f>[3]签字版本!E145</f>
        <v>上琴</v>
      </c>
      <c r="F145" s="26">
        <f>[3]签字版本!F145</f>
        <v>4.05</v>
      </c>
      <c r="G145" s="26">
        <f t="shared" si="4"/>
        <v>4.05</v>
      </c>
      <c r="H145" s="26">
        <f t="shared" si="5"/>
        <v>121.5</v>
      </c>
      <c r="I145" s="26">
        <f>[3]签字版本!J145</f>
        <v>24.3</v>
      </c>
      <c r="J145" s="25" t="str">
        <f>SUBSTITUTE([3]签字版本!K145,MID([3]签字版本!K145,9,7),"*******")</f>
        <v>90908240*******0025245</v>
      </c>
      <c r="K145" s="24" t="str">
        <f>[3]签字版本!L145</f>
        <v>连城县农村信用联社塘前信用社</v>
      </c>
    </row>
    <row r="146" spans="1:11">
      <c r="A146" s="24" t="str">
        <f>[3]签字版本!A146</f>
        <v>140</v>
      </c>
      <c r="B146" s="24" t="str">
        <f>[3]签字版本!B146</f>
        <v>邓炳恒</v>
      </c>
      <c r="C146" s="24" t="str">
        <f>SUBSTITUTE([3]签字版本!C146,MID([3]签字版本!C146,7,8),"********")</f>
        <v>352627********1112</v>
      </c>
      <c r="D146" s="25" t="str">
        <f>SUBSTITUTE([3]签字版本!D146,MID([3]签字版本!D146,4,4),"****")</f>
        <v>138****9230</v>
      </c>
      <c r="E146" s="24" t="str">
        <f>[3]签字版本!E146</f>
        <v>上琴</v>
      </c>
      <c r="F146" s="26">
        <f>[3]签字版本!F146</f>
        <v>1.62</v>
      </c>
      <c r="G146" s="26">
        <f t="shared" si="4"/>
        <v>1.62</v>
      </c>
      <c r="H146" s="26">
        <f t="shared" si="5"/>
        <v>48.6</v>
      </c>
      <c r="I146" s="26">
        <f>[3]签字版本!J146</f>
        <v>9.72</v>
      </c>
      <c r="J146" s="25" t="str">
        <f>SUBSTITUTE([3]签字版本!K146,MID([3]签字版本!K146,9,7),"*******")</f>
        <v>62218405*******4897</v>
      </c>
      <c r="K146" s="24" t="str">
        <f>[3]签字版本!L146</f>
        <v>连城县农村信用联社塘前信用社</v>
      </c>
    </row>
    <row r="147" spans="1:11">
      <c r="A147" s="24" t="str">
        <f>[3]签字版本!A147</f>
        <v>141</v>
      </c>
      <c r="B147" s="24" t="str">
        <f>[3]签字版本!B147</f>
        <v>邓仁生</v>
      </c>
      <c r="C147" s="24" t="str">
        <f>SUBSTITUTE([3]签字版本!C147,MID([3]签字版本!C147,7,8),"********")</f>
        <v>352627********1118</v>
      </c>
      <c r="D147" s="25" t="str">
        <f>SUBSTITUTE([3]签字版本!D147,MID([3]签字版本!D147,4,4),"****")</f>
        <v>059****3185</v>
      </c>
      <c r="E147" s="24" t="str">
        <f>[3]签字版本!E147</f>
        <v>上琴</v>
      </c>
      <c r="F147" s="26">
        <f>[3]签字版本!F147</f>
        <v>4.05</v>
      </c>
      <c r="G147" s="26">
        <f t="shared" si="4"/>
        <v>4.05</v>
      </c>
      <c r="H147" s="26">
        <f t="shared" si="5"/>
        <v>121.5</v>
      </c>
      <c r="I147" s="26">
        <f>[3]签字版本!J147</f>
        <v>24.3</v>
      </c>
      <c r="J147" s="25" t="str">
        <f>SUBSTITUTE([3]签字版本!K147,MID([3]签字版本!K147,9,7),"*******")</f>
        <v>62218405*******4970</v>
      </c>
      <c r="K147" s="24" t="str">
        <f>[3]签字版本!L147</f>
        <v>连城县农村信用联社塘前信用社</v>
      </c>
    </row>
    <row r="148" spans="1:11">
      <c r="A148" s="24" t="str">
        <f>[3]签字版本!A148</f>
        <v>142</v>
      </c>
      <c r="B148" s="24" t="str">
        <f>[3]签字版本!B148</f>
        <v>邓立道</v>
      </c>
      <c r="C148" s="24" t="str">
        <f>SUBSTITUTE([3]签字版本!C148,MID([3]签字版本!C148,7,8),"********")</f>
        <v>352627********1115</v>
      </c>
      <c r="D148" s="25" t="str">
        <f>SUBSTITUTE([3]签字版本!D148,MID([3]签字版本!D148,4,4),"****")</f>
        <v>135****2344</v>
      </c>
      <c r="E148" s="24" t="str">
        <f>[3]签字版本!E148</f>
        <v>上琴</v>
      </c>
      <c r="F148" s="26">
        <f>[3]签字版本!F148</f>
        <v>0.81</v>
      </c>
      <c r="G148" s="26">
        <f t="shared" si="4"/>
        <v>0.81</v>
      </c>
      <c r="H148" s="26">
        <f t="shared" si="5"/>
        <v>24.3</v>
      </c>
      <c r="I148" s="26">
        <f>[3]签字版本!J148</f>
        <v>4.86</v>
      </c>
      <c r="J148" s="25" t="str">
        <f>SUBSTITUTE([3]签字版本!K148,MID([3]签字版本!K148,9,7),"*******")</f>
        <v>62218405*******4871</v>
      </c>
      <c r="K148" s="24" t="str">
        <f>[3]签字版本!L148</f>
        <v>连城县农村信用联社塘前信用社</v>
      </c>
    </row>
    <row r="149" spans="1:11">
      <c r="A149" s="24" t="str">
        <f>[3]签字版本!A149</f>
        <v>143</v>
      </c>
      <c r="B149" s="24" t="str">
        <f>[3]签字版本!B149</f>
        <v>邓恒文</v>
      </c>
      <c r="C149" s="24" t="str">
        <f>SUBSTITUTE([3]签字版本!C149,MID([3]签字版本!C149,7,8),"********")</f>
        <v>352627********1115</v>
      </c>
      <c r="D149" s="25" t="str">
        <f>SUBSTITUTE([3]签字版本!D149,MID([3]签字版本!D149,4,4),"****")</f>
        <v>189****7359</v>
      </c>
      <c r="E149" s="24" t="str">
        <f>[3]签字版本!E149</f>
        <v>上琴</v>
      </c>
      <c r="F149" s="26">
        <f>[3]签字版本!F149</f>
        <v>2.43</v>
      </c>
      <c r="G149" s="26">
        <f t="shared" si="4"/>
        <v>2.43</v>
      </c>
      <c r="H149" s="26">
        <f t="shared" si="5"/>
        <v>72.9</v>
      </c>
      <c r="I149" s="26">
        <f>[3]签字版本!J149</f>
        <v>14.58</v>
      </c>
      <c r="J149" s="25" t="str">
        <f>SUBSTITUTE([3]签字版本!K149,MID([3]签字版本!K149,9,7),"*******")</f>
        <v>62218405*******5035</v>
      </c>
      <c r="K149" s="24" t="str">
        <f>[3]签字版本!L149</f>
        <v>连城县农村信用联社塘前信用社</v>
      </c>
    </row>
    <row r="150" spans="1:11">
      <c r="A150" s="24" t="str">
        <f>[3]签字版本!A150</f>
        <v>144</v>
      </c>
      <c r="B150" s="24" t="str">
        <f>[3]签字版本!B150</f>
        <v>叶如清</v>
      </c>
      <c r="C150" s="24" t="str">
        <f>SUBSTITUTE([3]签字版本!C150,MID([3]签字版本!C150,7,8),"********")</f>
        <v>352627********1126</v>
      </c>
      <c r="D150" s="25" t="str">
        <f>SUBSTITUTE([3]签字版本!D150,MID([3]签字版本!D150,4,4),"****")</f>
        <v>183****3463</v>
      </c>
      <c r="E150" s="24" t="str">
        <f>[3]签字版本!E150</f>
        <v>上琴</v>
      </c>
      <c r="F150" s="26">
        <f>[3]签字版本!F150</f>
        <v>1.62</v>
      </c>
      <c r="G150" s="26">
        <f t="shared" si="4"/>
        <v>1.62</v>
      </c>
      <c r="H150" s="26">
        <f t="shared" si="5"/>
        <v>48.6</v>
      </c>
      <c r="I150" s="26">
        <f>[3]签字版本!J150</f>
        <v>9.72</v>
      </c>
      <c r="J150" s="25" t="str">
        <f>SUBSTITUTE([3]签字版本!K150,MID([3]签字版本!K150,9,7),"*******")</f>
        <v>62218405*******5373</v>
      </c>
      <c r="K150" s="24" t="str">
        <f>[3]签字版本!L150</f>
        <v>连城县农村信用联社塘前信用社</v>
      </c>
    </row>
    <row r="151" spans="1:11">
      <c r="A151" s="24" t="str">
        <f>[3]签字版本!A151</f>
        <v>145</v>
      </c>
      <c r="B151" s="24" t="str">
        <f>[3]签字版本!B151</f>
        <v>张啟招</v>
      </c>
      <c r="C151" s="24" t="str">
        <f>SUBSTITUTE([3]签字版本!C151,MID([3]签字版本!C151,7,8),"********")</f>
        <v>352627********1125</v>
      </c>
      <c r="D151" s="25" t="str">
        <f>SUBSTITUTE([3]签字版本!D151,MID([3]签字版本!D151,4,4),"****")</f>
        <v>189****5997</v>
      </c>
      <c r="E151" s="24" t="str">
        <f>[3]签字版本!E151</f>
        <v>上琴</v>
      </c>
      <c r="F151" s="26">
        <f>[3]签字版本!F151</f>
        <v>4.05</v>
      </c>
      <c r="G151" s="26">
        <f t="shared" si="4"/>
        <v>4.05</v>
      </c>
      <c r="H151" s="26">
        <f t="shared" si="5"/>
        <v>121.5</v>
      </c>
      <c r="I151" s="26">
        <f>[3]签字版本!J151</f>
        <v>24.3</v>
      </c>
      <c r="J151" s="25" t="str">
        <f>SUBSTITUTE([3]签字版本!K151,MID([3]签字版本!K151,9,7),"*******")</f>
        <v>90908240*******0088123</v>
      </c>
      <c r="K151" s="24" t="str">
        <f>[3]签字版本!L151</f>
        <v>连城县农村信用联社塘前信用社</v>
      </c>
    </row>
    <row r="152" spans="1:11">
      <c r="A152" s="24" t="str">
        <f>[3]签字版本!A152</f>
        <v>146</v>
      </c>
      <c r="B152" s="24" t="str">
        <f>[3]签字版本!B152</f>
        <v>邓秋坤</v>
      </c>
      <c r="C152" s="24" t="str">
        <f>SUBSTITUTE([3]签字版本!C152,MID([3]签字版本!C152,7,8),"********")</f>
        <v>350825********1119</v>
      </c>
      <c r="D152" s="25" t="str">
        <f>SUBSTITUTE([3]签字版本!D152,MID([3]签字版本!D152,4,4),"****")</f>
        <v>135****9080</v>
      </c>
      <c r="E152" s="24" t="str">
        <f>[3]签字版本!E152</f>
        <v>上琴</v>
      </c>
      <c r="F152" s="26">
        <f>[3]签字版本!F152</f>
        <v>4.05</v>
      </c>
      <c r="G152" s="26">
        <f t="shared" si="4"/>
        <v>4.05</v>
      </c>
      <c r="H152" s="26">
        <f t="shared" si="5"/>
        <v>121.5</v>
      </c>
      <c r="I152" s="26">
        <f>[3]签字版本!J152</f>
        <v>24.3</v>
      </c>
      <c r="J152" s="25" t="str">
        <f>SUBSTITUTE([3]签字版本!K152,MID([3]签字版本!K152,9,7),"*******")</f>
        <v>62218405*******0616</v>
      </c>
      <c r="K152" s="24" t="str">
        <f>[3]签字版本!L152</f>
        <v>连城县农村信用联社塘前信用社</v>
      </c>
    </row>
    <row r="153" spans="1:11">
      <c r="A153" s="24" t="str">
        <f>[3]签字版本!A153</f>
        <v>147</v>
      </c>
      <c r="B153" s="24" t="str">
        <f>[3]签字版本!B153</f>
        <v>邓庆生</v>
      </c>
      <c r="C153" s="24" t="str">
        <f>SUBSTITUTE([3]签字版本!C153,MID([3]签字版本!C153,7,8),"********")</f>
        <v>352627********1119</v>
      </c>
      <c r="D153" s="25" t="str">
        <f>SUBSTITUTE([3]签字版本!D153,MID([3]签字版本!D153,4,4),"****")</f>
        <v>059****3204</v>
      </c>
      <c r="E153" s="24" t="str">
        <f>[3]签字版本!E153</f>
        <v>上琴</v>
      </c>
      <c r="F153" s="26">
        <f>[3]签字版本!F153</f>
        <v>3.24</v>
      </c>
      <c r="G153" s="26">
        <f t="shared" si="4"/>
        <v>3.24</v>
      </c>
      <c r="H153" s="26">
        <f t="shared" si="5"/>
        <v>97.2</v>
      </c>
      <c r="I153" s="26">
        <f>[3]签字版本!J153</f>
        <v>19.44</v>
      </c>
      <c r="J153" s="25" t="str">
        <f>SUBSTITUTE([3]签字版本!K153,MID([3]签字版本!K153,9,7),"*******")</f>
        <v>62218405*******4954</v>
      </c>
      <c r="K153" s="24" t="str">
        <f>[3]签字版本!L153</f>
        <v>连城县农村信用联社塘前信用社</v>
      </c>
    </row>
    <row r="154" spans="1:11">
      <c r="A154" s="24" t="str">
        <f>[3]签字版本!A154</f>
        <v>148</v>
      </c>
      <c r="B154" s="24" t="str">
        <f>[3]签字版本!B154</f>
        <v>邓仁贵</v>
      </c>
      <c r="C154" s="24" t="str">
        <f>SUBSTITUTE([3]签字版本!C154,MID([3]签字版本!C154,7,8),"********")</f>
        <v>352627********1110</v>
      </c>
      <c r="D154" s="25" t="str">
        <f>SUBSTITUTE([3]签字版本!D154,MID([3]签字版本!D154,4,4),"****")</f>
        <v>059****3925</v>
      </c>
      <c r="E154" s="24" t="str">
        <f>[3]签字版本!E154</f>
        <v>上琴</v>
      </c>
      <c r="F154" s="26">
        <f>[3]签字版本!F154</f>
        <v>4.86</v>
      </c>
      <c r="G154" s="26">
        <f t="shared" si="4"/>
        <v>4.86</v>
      </c>
      <c r="H154" s="26">
        <f t="shared" si="5"/>
        <v>145.8</v>
      </c>
      <c r="I154" s="26">
        <f>[3]签字版本!J154</f>
        <v>29.16</v>
      </c>
      <c r="J154" s="25" t="str">
        <f>SUBSTITUTE([3]签字版本!K154,MID([3]签字版本!K154,9,7),"*******")</f>
        <v>62218405*******4905</v>
      </c>
      <c r="K154" s="24" t="str">
        <f>[3]签字版本!L154</f>
        <v>连城县农村信用联社塘前信用社</v>
      </c>
    </row>
    <row r="155" spans="1:11">
      <c r="A155" s="24" t="str">
        <f>[3]签字版本!A155</f>
        <v>149</v>
      </c>
      <c r="B155" s="24" t="str">
        <f>[3]签字版本!B155</f>
        <v>肖清娥</v>
      </c>
      <c r="C155" s="24" t="str">
        <f>SUBSTITUTE([3]签字版本!C155,MID([3]签字版本!C155,7,8),"********")</f>
        <v>352627********1124</v>
      </c>
      <c r="D155" s="25" t="str">
        <f>SUBSTITUTE([3]签字版本!D155,MID([3]签字版本!D155,4,4),"****")</f>
        <v>150****0086</v>
      </c>
      <c r="E155" s="24" t="str">
        <f>[3]签字版本!E155</f>
        <v>上琴</v>
      </c>
      <c r="F155" s="26">
        <f>[3]签字版本!F155</f>
        <v>2.43</v>
      </c>
      <c r="G155" s="26">
        <f t="shared" si="4"/>
        <v>2.43</v>
      </c>
      <c r="H155" s="26">
        <f t="shared" si="5"/>
        <v>72.9</v>
      </c>
      <c r="I155" s="26">
        <f>[3]签字版本!J155</f>
        <v>14.58</v>
      </c>
      <c r="J155" s="25" t="str">
        <f>SUBSTITUTE([3]签字版本!K155,MID([3]签字版本!K155,9,7),"*******")</f>
        <v>62218405*******4889</v>
      </c>
      <c r="K155" s="24" t="str">
        <f>[3]签字版本!L155</f>
        <v>连城县农村信用联社塘前信用社</v>
      </c>
    </row>
    <row r="156" spans="1:11">
      <c r="A156" s="24" t="str">
        <f>[3]签字版本!A156</f>
        <v>150</v>
      </c>
      <c r="B156" s="24" t="str">
        <f>[3]签字版本!B156</f>
        <v>邓水生</v>
      </c>
      <c r="C156" s="24" t="str">
        <f>SUBSTITUTE([3]签字版本!C156,MID([3]签字版本!C156,7,8),"********")</f>
        <v>352627********1116</v>
      </c>
      <c r="D156" s="25" t="str">
        <f>SUBSTITUTE([3]签字版本!D156,MID([3]签字版本!D156,4,4),"****")</f>
        <v>130****1553</v>
      </c>
      <c r="E156" s="24" t="str">
        <f>[3]签字版本!E156</f>
        <v>上琴</v>
      </c>
      <c r="F156" s="26">
        <f>[3]签字版本!F156</f>
        <v>2.43</v>
      </c>
      <c r="G156" s="26">
        <f t="shared" si="4"/>
        <v>2.43</v>
      </c>
      <c r="H156" s="26">
        <f t="shared" si="5"/>
        <v>72.9</v>
      </c>
      <c r="I156" s="26">
        <f>[3]签字版本!J156</f>
        <v>14.58</v>
      </c>
      <c r="J156" s="25" t="str">
        <f>SUBSTITUTE([3]签字版本!K156,MID([3]签字版本!K156,9,7),"*******")</f>
        <v>62218405*******3255</v>
      </c>
      <c r="K156" s="24" t="str">
        <f>[3]签字版本!L156</f>
        <v>连城县农村信用联社塘前信用社</v>
      </c>
    </row>
    <row r="157" spans="1:11">
      <c r="A157" s="24" t="str">
        <f>[3]签字版本!A157</f>
        <v>151</v>
      </c>
      <c r="B157" s="24" t="str">
        <f>[3]签字版本!B157</f>
        <v>邓伟燊</v>
      </c>
      <c r="C157" s="24" t="str">
        <f>SUBSTITUTE([3]签字版本!C157,MID([3]签字版本!C157,7,8),"********")</f>
        <v>350825********1119</v>
      </c>
      <c r="D157" s="25" t="str">
        <f>SUBSTITUTE([3]签字版本!D157,MID([3]签字版本!D157,4,4),"****")</f>
        <v>132****7487</v>
      </c>
      <c r="E157" s="24" t="str">
        <f>[3]签字版本!E157</f>
        <v>上琴</v>
      </c>
      <c r="F157" s="26">
        <f>[3]签字版本!F157</f>
        <v>4.05</v>
      </c>
      <c r="G157" s="26">
        <f t="shared" si="4"/>
        <v>4.05</v>
      </c>
      <c r="H157" s="26">
        <f t="shared" si="5"/>
        <v>121.5</v>
      </c>
      <c r="I157" s="26">
        <f>[3]签字版本!J157</f>
        <v>24.3</v>
      </c>
      <c r="J157" s="25" t="str">
        <f>SUBSTITUTE([3]签字版本!K157,MID([3]签字版本!K157,9,7),"*******")</f>
        <v>62218405*******4772</v>
      </c>
      <c r="K157" s="24" t="str">
        <f>[3]签字版本!L157</f>
        <v>连城县农村信用联社塘前信用社</v>
      </c>
    </row>
    <row r="158" spans="1:11">
      <c r="A158" s="24" t="str">
        <f>[3]签字版本!A158</f>
        <v>152</v>
      </c>
      <c r="B158" s="24" t="str">
        <f>[3]签字版本!B158</f>
        <v>邓永旺</v>
      </c>
      <c r="C158" s="24" t="str">
        <f>SUBSTITUTE([3]签字版本!C158,MID([3]签字版本!C158,7,8),"********")</f>
        <v>352627********1118</v>
      </c>
      <c r="D158" s="25" t="str">
        <f>SUBSTITUTE([3]签字版本!D158,MID([3]签字版本!D158,4,4),"****")</f>
        <v>152****9103</v>
      </c>
      <c r="E158" s="24" t="str">
        <f>[3]签字版本!E158</f>
        <v>上琴</v>
      </c>
      <c r="F158" s="26">
        <f>[3]签字版本!F158</f>
        <v>4.05</v>
      </c>
      <c r="G158" s="26">
        <f t="shared" si="4"/>
        <v>4.05</v>
      </c>
      <c r="H158" s="26">
        <f t="shared" si="5"/>
        <v>121.5</v>
      </c>
      <c r="I158" s="26">
        <f>[3]签字版本!J158</f>
        <v>24.3</v>
      </c>
      <c r="J158" s="25" t="str">
        <f>SUBSTITUTE([3]签字版本!K158,MID([3]签字版本!K158,9,7),"*******")</f>
        <v>62218405*******5050</v>
      </c>
      <c r="K158" s="24" t="str">
        <f>[3]签字版本!L158</f>
        <v>连城县农村信用联社塘前信用社</v>
      </c>
    </row>
    <row r="159" spans="1:11">
      <c r="A159" s="24" t="str">
        <f>[3]签字版本!A159</f>
        <v>153</v>
      </c>
      <c r="B159" s="24" t="str">
        <f>[3]签字版本!B159</f>
        <v>邓新书</v>
      </c>
      <c r="C159" s="24" t="str">
        <f>SUBSTITUTE([3]签字版本!C159,MID([3]签字版本!C159,7,8),"********")</f>
        <v>352627********1117</v>
      </c>
      <c r="D159" s="25" t="str">
        <f>SUBSTITUTE([3]签字版本!D159,MID([3]签字版本!D159,4,4),"****")</f>
        <v>059****3049</v>
      </c>
      <c r="E159" s="24" t="str">
        <f>[3]签字版本!E159</f>
        <v>上琴</v>
      </c>
      <c r="F159" s="26">
        <f>[3]签字版本!F159</f>
        <v>0.81</v>
      </c>
      <c r="G159" s="26">
        <f t="shared" si="4"/>
        <v>0.81</v>
      </c>
      <c r="H159" s="26">
        <f t="shared" si="5"/>
        <v>24.3</v>
      </c>
      <c r="I159" s="26">
        <f>[3]签字版本!J159</f>
        <v>4.86</v>
      </c>
      <c r="J159" s="25" t="str">
        <f>SUBSTITUTE([3]签字版本!K159,MID([3]签字版本!K159,9,7),"*******")</f>
        <v>62218405*******5266</v>
      </c>
      <c r="K159" s="24" t="str">
        <f>[3]签字版本!L159</f>
        <v>连城县农村信用联社塘前信用社</v>
      </c>
    </row>
    <row r="160" spans="1:11">
      <c r="A160" s="24" t="str">
        <f>[3]签字版本!A160</f>
        <v>154</v>
      </c>
      <c r="B160" s="24" t="str">
        <f>[3]签字版本!B160</f>
        <v>邓长生</v>
      </c>
      <c r="C160" s="24" t="str">
        <f>SUBSTITUTE([3]签字版本!C160,MID([3]签字版本!C160,7,8),"********")</f>
        <v>352627********1157</v>
      </c>
      <c r="D160" s="25" t="str">
        <f>SUBSTITUTE([3]签字版本!D160,MID([3]签字版本!D160,4,4),"****")</f>
        <v>138****4766</v>
      </c>
      <c r="E160" s="24" t="str">
        <f>[3]签字版本!E160</f>
        <v>上琴</v>
      </c>
      <c r="F160" s="26">
        <f>[3]签字版本!F160</f>
        <v>8.1</v>
      </c>
      <c r="G160" s="26">
        <f t="shared" si="4"/>
        <v>8.1</v>
      </c>
      <c r="H160" s="26">
        <f t="shared" si="5"/>
        <v>243</v>
      </c>
      <c r="I160" s="26">
        <f>[3]签字版本!J160</f>
        <v>48.6</v>
      </c>
      <c r="J160" s="25" t="str">
        <f>SUBSTITUTE([3]签字版本!K160,MID([3]签字版本!K160,9,7),"*******")</f>
        <v>62218405*******5506</v>
      </c>
      <c r="K160" s="24" t="str">
        <f>[3]签字版本!L160</f>
        <v>连城县农村信用联社塘前信用社</v>
      </c>
    </row>
    <row r="161" spans="1:11">
      <c r="A161" s="24" t="str">
        <f>[3]签字版本!A161</f>
        <v>155</v>
      </c>
      <c r="B161" s="24" t="str">
        <f>[3]签字版本!B161</f>
        <v>赖清英</v>
      </c>
      <c r="C161" s="24" t="str">
        <f>SUBSTITUTE([3]签字版本!C161,MID([3]签字版本!C161,7,8),"********")</f>
        <v>352627********1122</v>
      </c>
      <c r="D161" s="25" t="str">
        <f>SUBSTITUTE([3]签字版本!D161,MID([3]签字版本!D161,4,4),"****")</f>
        <v>173****9859</v>
      </c>
      <c r="E161" s="24" t="str">
        <f>[3]签字版本!E161</f>
        <v>上琴</v>
      </c>
      <c r="F161" s="26">
        <f>[3]签字版本!F161</f>
        <v>0.81</v>
      </c>
      <c r="G161" s="26">
        <f t="shared" si="4"/>
        <v>0.81</v>
      </c>
      <c r="H161" s="26">
        <f t="shared" si="5"/>
        <v>24.3</v>
      </c>
      <c r="I161" s="26">
        <f>[3]签字版本!J161</f>
        <v>4.86</v>
      </c>
      <c r="J161" s="25" t="str">
        <f>SUBSTITUTE([3]签字版本!K161,MID([3]签字版本!K161,9,7),"*******")</f>
        <v>62218405*******5332</v>
      </c>
      <c r="K161" s="24" t="str">
        <f>[3]签字版本!L161</f>
        <v>连城县农村信用联社塘前信用社</v>
      </c>
    </row>
    <row r="162" spans="1:11">
      <c r="A162" s="24" t="str">
        <f>[3]签字版本!A162</f>
        <v>156</v>
      </c>
      <c r="B162" s="24" t="str">
        <f>[3]签字版本!B162</f>
        <v>邓火辉</v>
      </c>
      <c r="C162" s="24" t="str">
        <f>SUBSTITUTE([3]签字版本!C162,MID([3]签字版本!C162,7,8),"********")</f>
        <v>352627********1119</v>
      </c>
      <c r="D162" s="25" t="str">
        <f>SUBSTITUTE([3]签字版本!D162,MID([3]签字版本!D162,4,4),"****")</f>
        <v>135****7945</v>
      </c>
      <c r="E162" s="24" t="str">
        <f>[3]签字版本!E162</f>
        <v>上琴</v>
      </c>
      <c r="F162" s="26">
        <f>[3]签字版本!F162</f>
        <v>36.45</v>
      </c>
      <c r="G162" s="26">
        <f t="shared" si="4"/>
        <v>36.45</v>
      </c>
      <c r="H162" s="26">
        <f t="shared" si="5"/>
        <v>1093.5</v>
      </c>
      <c r="I162" s="26">
        <f>[3]签字版本!J162</f>
        <v>218.7</v>
      </c>
      <c r="J162" s="25" t="str">
        <f>SUBSTITUTE([3]签字版本!K162,MID([3]签字版本!K162,9,7),"*******")</f>
        <v>62218405*******5472</v>
      </c>
      <c r="K162" s="24" t="str">
        <f>[3]签字版本!L162</f>
        <v>连城县农村信用联社塘前信用社</v>
      </c>
    </row>
    <row r="163" spans="1:11">
      <c r="A163" s="24" t="str">
        <f>[3]签字版本!A163</f>
        <v>157</v>
      </c>
      <c r="B163" s="24" t="str">
        <f>[3]签字版本!B163</f>
        <v>邓维武</v>
      </c>
      <c r="C163" s="24" t="str">
        <f>SUBSTITUTE([3]签字版本!C163,MID([3]签字版本!C163,7,8),"********")</f>
        <v>352627********1114</v>
      </c>
      <c r="D163" s="25" t="str">
        <f>SUBSTITUTE([3]签字版本!D163,MID([3]签字版本!D163,4,4),"****")</f>
        <v>136****1104</v>
      </c>
      <c r="E163" s="24" t="str">
        <f>[3]签字版本!E163</f>
        <v>上琴</v>
      </c>
      <c r="F163" s="26">
        <f>[3]签字版本!F163</f>
        <v>6.48</v>
      </c>
      <c r="G163" s="26">
        <f t="shared" si="4"/>
        <v>6.48</v>
      </c>
      <c r="H163" s="26">
        <f t="shared" si="5"/>
        <v>194.4</v>
      </c>
      <c r="I163" s="26">
        <f>[3]签字版本!J163</f>
        <v>38.88</v>
      </c>
      <c r="J163" s="25" t="str">
        <f>SUBSTITUTE([3]签字版本!K163,MID([3]签字版本!K163,9,7),"*******")</f>
        <v>62218405*******5399</v>
      </c>
      <c r="K163" s="24" t="str">
        <f>[3]签字版本!L163</f>
        <v>连城县农村信用联社塘前信用社</v>
      </c>
    </row>
    <row r="164" spans="1:11">
      <c r="A164" s="24" t="str">
        <f>[3]签字版本!A164</f>
        <v>158</v>
      </c>
      <c r="B164" s="24" t="str">
        <f>[3]签字版本!B164</f>
        <v>邓新</v>
      </c>
      <c r="C164" s="24" t="str">
        <f>SUBSTITUTE([3]签字版本!C164,MID([3]签字版本!C164,7,8),"********")</f>
        <v>352627********1133</v>
      </c>
      <c r="D164" s="25" t="str">
        <f>SUBSTITUTE([3]签字版本!D164,MID([3]签字版本!D164,4,4),"****")</f>
        <v>135****0915</v>
      </c>
      <c r="E164" s="24" t="str">
        <f>[3]签字版本!E164</f>
        <v>上琴</v>
      </c>
      <c r="F164" s="26">
        <f>[3]签字版本!F164</f>
        <v>2.43</v>
      </c>
      <c r="G164" s="26">
        <f t="shared" si="4"/>
        <v>2.43</v>
      </c>
      <c r="H164" s="26">
        <f t="shared" si="5"/>
        <v>72.9</v>
      </c>
      <c r="I164" s="26">
        <f>[3]签字版本!J164</f>
        <v>14.58</v>
      </c>
      <c r="J164" s="25" t="str">
        <f>SUBSTITUTE([3]签字版本!K164,MID([3]签字版本!K164,9,7),"*******")</f>
        <v>62218405*******5548</v>
      </c>
      <c r="K164" s="24" t="str">
        <f>[3]签字版本!L164</f>
        <v>连城县农村信用联社塘前信用社</v>
      </c>
    </row>
    <row r="165" spans="1:11">
      <c r="A165" s="24" t="str">
        <f>[3]签字版本!A165</f>
        <v>159</v>
      </c>
      <c r="B165" s="24" t="str">
        <f>[3]签字版本!B165</f>
        <v>邓春树</v>
      </c>
      <c r="C165" s="24" t="str">
        <f>SUBSTITUTE([3]签字版本!C165,MID([3]签字版本!C165,7,8),"********")</f>
        <v>350825********1134</v>
      </c>
      <c r="D165" s="25" t="str">
        <f>SUBSTITUTE([3]签字版本!D165,MID([3]签字版本!D165,4,4),"****")</f>
        <v>136****1003</v>
      </c>
      <c r="E165" s="24" t="str">
        <f>[3]签字版本!E165</f>
        <v>上琴</v>
      </c>
      <c r="F165" s="26">
        <f>[3]签字版本!F165</f>
        <v>3.24</v>
      </c>
      <c r="G165" s="26">
        <f t="shared" si="4"/>
        <v>3.24</v>
      </c>
      <c r="H165" s="26">
        <f t="shared" si="5"/>
        <v>97.2</v>
      </c>
      <c r="I165" s="26">
        <f>[3]签字版本!J165</f>
        <v>19.44</v>
      </c>
      <c r="J165" s="25" t="str">
        <f>SUBSTITUTE([3]签字版本!K165,MID([3]签字版本!K165,9,7),"*******")</f>
        <v>62218405*******5191</v>
      </c>
      <c r="K165" s="24" t="str">
        <f>[3]签字版本!L165</f>
        <v>连城县农村信用联社塘前信用社</v>
      </c>
    </row>
    <row r="166" spans="1:11">
      <c r="A166" s="24" t="str">
        <f>[3]签字版本!A166</f>
        <v>160</v>
      </c>
      <c r="B166" s="24" t="str">
        <f>[3]签字版本!B166</f>
        <v>邓金林</v>
      </c>
      <c r="C166" s="24" t="str">
        <f>SUBSTITUTE([3]签字版本!C166,MID([3]签字版本!C166,7,8),"********")</f>
        <v>352627********1195</v>
      </c>
      <c r="D166" s="25" t="str">
        <f>SUBSTITUTE([3]签字版本!D166,MID([3]签字版本!D166,4,4),"****")</f>
        <v>136****9643</v>
      </c>
      <c r="E166" s="24" t="str">
        <f>[3]签字版本!E166</f>
        <v>上琴</v>
      </c>
      <c r="F166" s="26">
        <f>[3]签字版本!F166</f>
        <v>25.11</v>
      </c>
      <c r="G166" s="26">
        <f t="shared" si="4"/>
        <v>25.11</v>
      </c>
      <c r="H166" s="26">
        <f t="shared" si="5"/>
        <v>753.3</v>
      </c>
      <c r="I166" s="26">
        <f>[3]签字版本!J166</f>
        <v>150.66</v>
      </c>
      <c r="J166" s="25" t="str">
        <f>SUBSTITUTE([3]签字版本!K166,MID([3]签字版本!K166,9,7),"*******")</f>
        <v>62218405*******5449</v>
      </c>
      <c r="K166" s="24" t="str">
        <f>[3]签字版本!L166</f>
        <v>连城县农村信用联社塘前信用社</v>
      </c>
    </row>
    <row r="167" spans="1:11">
      <c r="A167" s="24" t="str">
        <f>[3]签字版本!A167</f>
        <v>161</v>
      </c>
      <c r="B167" s="24" t="str">
        <f>[3]签字版本!B167</f>
        <v>邓维生</v>
      </c>
      <c r="C167" s="24" t="str">
        <f>SUBSTITUTE([3]签字版本!C167,MID([3]签字版本!C167,7,8),"********")</f>
        <v>352627********1111</v>
      </c>
      <c r="D167" s="25" t="str">
        <f>SUBSTITUTE([3]签字版本!D167,MID([3]签字版本!D167,4,4),"****")</f>
        <v>189****0630</v>
      </c>
      <c r="E167" s="24" t="str">
        <f>[3]签字版本!E167</f>
        <v>上琴</v>
      </c>
      <c r="F167" s="26">
        <f>[3]签字版本!F167</f>
        <v>3.24</v>
      </c>
      <c r="G167" s="26">
        <f t="shared" si="4"/>
        <v>3.24</v>
      </c>
      <c r="H167" s="26">
        <f t="shared" si="5"/>
        <v>97.2</v>
      </c>
      <c r="I167" s="26">
        <f>[3]签字版本!J167</f>
        <v>19.44</v>
      </c>
      <c r="J167" s="25" t="str">
        <f>SUBSTITUTE([3]签字版本!K167,MID([3]签字版本!K167,9,7),"*******")</f>
        <v>62218405*******5365</v>
      </c>
      <c r="K167" s="24" t="str">
        <f>[3]签字版本!L167</f>
        <v>连城县农村信用联社塘前信用社</v>
      </c>
    </row>
    <row r="168" spans="1:11">
      <c r="A168" s="24" t="str">
        <f>[3]签字版本!A168</f>
        <v>162</v>
      </c>
      <c r="B168" s="24" t="str">
        <f>[3]签字版本!B168</f>
        <v>叶恒秀</v>
      </c>
      <c r="C168" s="24" t="str">
        <f>SUBSTITUTE([3]签字版本!C168,MID([3]签字版本!C168,7,8),"********")</f>
        <v>352627********1120</v>
      </c>
      <c r="D168" s="25" t="str">
        <f>SUBSTITUTE([3]签字版本!D168,MID([3]签字版本!D168,4,4),"****")</f>
        <v>139****4112</v>
      </c>
      <c r="E168" s="24" t="str">
        <f>[3]签字版本!E168</f>
        <v>上琴</v>
      </c>
      <c r="F168" s="26">
        <f>[3]签字版本!F168</f>
        <v>0.81</v>
      </c>
      <c r="G168" s="26">
        <f t="shared" si="4"/>
        <v>0.81</v>
      </c>
      <c r="H168" s="26">
        <f t="shared" si="5"/>
        <v>24.3</v>
      </c>
      <c r="I168" s="26">
        <f>[3]签字版本!J168</f>
        <v>4.86</v>
      </c>
      <c r="J168" s="25" t="str">
        <f>SUBSTITUTE([3]签字版本!K168,MID([3]签字版本!K168,9,7),"*******")</f>
        <v>62218405*******5480</v>
      </c>
      <c r="K168" s="24" t="str">
        <f>[3]签字版本!L168</f>
        <v>连城县农村信用联社塘前信用社</v>
      </c>
    </row>
    <row r="169" spans="1:11">
      <c r="A169" s="24" t="str">
        <f>[3]签字版本!A169</f>
        <v>163</v>
      </c>
      <c r="B169" s="24" t="str">
        <f>[3]签字版本!B169</f>
        <v>邓水福</v>
      </c>
      <c r="C169" s="24" t="str">
        <f>SUBSTITUTE([3]签字版本!C169,MID([3]签字版本!C169,7,8),"********")</f>
        <v>352627********1116</v>
      </c>
      <c r="D169" s="25" t="str">
        <f>SUBSTITUTE([3]签字版本!D169,MID([3]签字版本!D169,4,4),"****")</f>
        <v>189****6252</v>
      </c>
      <c r="E169" s="24" t="str">
        <f>[3]签字版本!E169</f>
        <v>上琴</v>
      </c>
      <c r="F169" s="26">
        <f>[3]签字版本!F169</f>
        <v>3.24</v>
      </c>
      <c r="G169" s="26">
        <f t="shared" si="4"/>
        <v>3.24</v>
      </c>
      <c r="H169" s="26">
        <f t="shared" si="5"/>
        <v>97.2</v>
      </c>
      <c r="I169" s="26">
        <f>[3]签字版本!J169</f>
        <v>19.44</v>
      </c>
      <c r="J169" s="25" t="str">
        <f>SUBSTITUTE([3]签字版本!K169,MID([3]签字版本!K169,9,7),"*******")</f>
        <v>62218405*******5415</v>
      </c>
      <c r="K169" s="24" t="str">
        <f>[3]签字版本!L169</f>
        <v>连城县农村信用联社塘前信用社</v>
      </c>
    </row>
    <row r="170" spans="1:11">
      <c r="A170" s="24" t="str">
        <f>[3]签字版本!A170</f>
        <v>164</v>
      </c>
      <c r="B170" s="24" t="str">
        <f>[3]签字版本!B170</f>
        <v>邓维周</v>
      </c>
      <c r="C170" s="24" t="str">
        <f>SUBSTITUTE([3]签字版本!C170,MID([3]签字版本!C170,7,8),"********")</f>
        <v>352627********1116</v>
      </c>
      <c r="D170" s="25" t="str">
        <f>SUBSTITUTE([3]签字版本!D170,MID([3]签字版本!D170,4,4),"****")</f>
        <v>135****9771</v>
      </c>
      <c r="E170" s="24" t="str">
        <f>[3]签字版本!E170</f>
        <v>上琴</v>
      </c>
      <c r="F170" s="26">
        <f>[3]签字版本!F170</f>
        <v>2.43</v>
      </c>
      <c r="G170" s="26">
        <f t="shared" si="4"/>
        <v>2.43</v>
      </c>
      <c r="H170" s="26">
        <f t="shared" si="5"/>
        <v>72.9</v>
      </c>
      <c r="I170" s="26">
        <f>[3]签字版本!J170</f>
        <v>14.58</v>
      </c>
      <c r="J170" s="25" t="str">
        <f>SUBSTITUTE([3]签字版本!K170,MID([3]签字版本!K170,9,7),"*******")</f>
        <v>62218405*******5316</v>
      </c>
      <c r="K170" s="24" t="str">
        <f>[3]签字版本!L170</f>
        <v>连城县农村信用联社塘前信用社</v>
      </c>
    </row>
    <row r="171" spans="1:11">
      <c r="A171" s="24" t="str">
        <f>[3]签字版本!A171</f>
        <v>165</v>
      </c>
      <c r="B171" s="24" t="str">
        <f>[3]签字版本!B171</f>
        <v>邓仁财</v>
      </c>
      <c r="C171" s="24" t="str">
        <f>SUBSTITUTE([3]签字版本!C171,MID([3]签字版本!C171,7,8),"********")</f>
        <v>352627********1112</v>
      </c>
      <c r="D171" s="25" t="str">
        <f>SUBSTITUTE([3]签字版本!D171,MID([3]签字版本!D171,4,4),"****")</f>
        <v>136****8292</v>
      </c>
      <c r="E171" s="24" t="str">
        <f>[3]签字版本!E171</f>
        <v>上琴</v>
      </c>
      <c r="F171" s="26">
        <f>[3]签字版本!F171</f>
        <v>2.43</v>
      </c>
      <c r="G171" s="26">
        <f t="shared" si="4"/>
        <v>2.43</v>
      </c>
      <c r="H171" s="26">
        <f t="shared" si="5"/>
        <v>72.9</v>
      </c>
      <c r="I171" s="26">
        <f>[3]签字版本!J171</f>
        <v>14.58</v>
      </c>
      <c r="J171" s="25" t="str">
        <f>SUBSTITUTE([3]签字版本!K171,MID([3]签字版本!K171,9,7),"*******")</f>
        <v>62218405*******5514</v>
      </c>
      <c r="K171" s="24" t="str">
        <f>[3]签字版本!L171</f>
        <v>连城县农村信用联社塘前信用社</v>
      </c>
    </row>
    <row r="172" spans="1:11">
      <c r="A172" s="24" t="str">
        <f>[3]签字版本!A172</f>
        <v>166</v>
      </c>
      <c r="B172" s="24" t="str">
        <f>[3]签字版本!B172</f>
        <v>叶爱曲</v>
      </c>
      <c r="C172" s="24" t="str">
        <f>SUBSTITUTE([3]签字版本!C172,MID([3]签字版本!C172,7,8),"********")</f>
        <v>352627********1123</v>
      </c>
      <c r="D172" s="25" t="str">
        <f>SUBSTITUTE([3]签字版本!D172,MID([3]签字版本!D172,4,4),"****")</f>
        <v>159****4773</v>
      </c>
      <c r="E172" s="24" t="str">
        <f>[3]签字版本!E172</f>
        <v>上琴</v>
      </c>
      <c r="F172" s="26">
        <f>[3]签字版本!F172</f>
        <v>4.05</v>
      </c>
      <c r="G172" s="26">
        <f t="shared" si="4"/>
        <v>4.05</v>
      </c>
      <c r="H172" s="26">
        <f t="shared" si="5"/>
        <v>121.5</v>
      </c>
      <c r="I172" s="26">
        <f>[3]签字版本!J172</f>
        <v>24.3</v>
      </c>
      <c r="J172" s="25" t="str">
        <f>SUBSTITUTE([3]签字版本!K172,MID([3]签字版本!K172,9,7),"*******")</f>
        <v>62218405*******5456</v>
      </c>
      <c r="K172" s="24" t="str">
        <f>[3]签字版本!L172</f>
        <v>连城县农村信用联社塘前信用社</v>
      </c>
    </row>
    <row r="173" spans="1:11">
      <c r="A173" s="24" t="str">
        <f>[3]签字版本!A173</f>
        <v>167</v>
      </c>
      <c r="B173" s="24" t="str">
        <f>[3]签字版本!B173</f>
        <v>姚美群</v>
      </c>
      <c r="C173" s="24" t="str">
        <f>SUBSTITUTE([3]签字版本!C173,MID([3]签字版本!C173,7,8),"********")</f>
        <v>352627********1121</v>
      </c>
      <c r="D173" s="25" t="str">
        <f>SUBSTITUTE([3]签字版本!D173,MID([3]签字版本!D173,4,4),"****")</f>
        <v>158****3391</v>
      </c>
      <c r="E173" s="24" t="str">
        <f>[3]签字版本!E173</f>
        <v>上琴</v>
      </c>
      <c r="F173" s="26">
        <f>[3]签字版本!F173</f>
        <v>2.43</v>
      </c>
      <c r="G173" s="26">
        <f t="shared" si="4"/>
        <v>2.43</v>
      </c>
      <c r="H173" s="26">
        <f t="shared" si="5"/>
        <v>72.9</v>
      </c>
      <c r="I173" s="26">
        <f>[3]签字版本!J173</f>
        <v>14.58</v>
      </c>
      <c r="J173" s="25" t="str">
        <f>SUBSTITUTE([3]签字版本!K173,MID([3]签字版本!K173,9,7),"*******")</f>
        <v>62218405*******5761</v>
      </c>
      <c r="K173" s="24" t="str">
        <f>[3]签字版本!L173</f>
        <v>连城县农村信用联社塘前信用社</v>
      </c>
    </row>
    <row r="174" spans="1:11">
      <c r="A174" s="24" t="str">
        <f>[3]签字版本!A174</f>
        <v>168</v>
      </c>
      <c r="B174" s="24" t="str">
        <f>[3]签字版本!B174</f>
        <v>邓梓雄</v>
      </c>
      <c r="C174" s="24" t="str">
        <f>SUBSTITUTE([3]签字版本!C174,MID([3]签字版本!C174,7,8),"********")</f>
        <v>352627********1112</v>
      </c>
      <c r="D174" s="25" t="str">
        <f>SUBSTITUTE([3]签字版本!D174,MID([3]签字版本!D174,4,4),"****")</f>
        <v>135****9240</v>
      </c>
      <c r="E174" s="24" t="str">
        <f>[3]签字版本!E174</f>
        <v>上琴</v>
      </c>
      <c r="F174" s="26">
        <f>[3]签字版本!F174</f>
        <v>3.24</v>
      </c>
      <c r="G174" s="26">
        <f t="shared" si="4"/>
        <v>3.24</v>
      </c>
      <c r="H174" s="26">
        <f t="shared" si="5"/>
        <v>97.2</v>
      </c>
      <c r="I174" s="26">
        <f>[3]签字版本!J174</f>
        <v>19.44</v>
      </c>
      <c r="J174" s="25" t="str">
        <f>SUBSTITUTE([3]签字版本!K174,MID([3]签字版本!K174,9,7),"*******")</f>
        <v>62218405*******5969</v>
      </c>
      <c r="K174" s="24" t="str">
        <f>[3]签字版本!L174</f>
        <v>连城县农村信用联社塘前信用社</v>
      </c>
    </row>
    <row r="175" spans="1:11">
      <c r="A175" s="24" t="str">
        <f>[3]签字版本!A175</f>
        <v>169</v>
      </c>
      <c r="B175" s="24" t="str">
        <f>[3]签字版本!B175</f>
        <v>邓梓辉</v>
      </c>
      <c r="C175" s="24" t="str">
        <f>SUBSTITUTE([3]签字版本!C175,MID([3]签字版本!C175,7,8),"********")</f>
        <v>352627********1118</v>
      </c>
      <c r="D175" s="25" t="str">
        <f>SUBSTITUTE([3]签字版本!D175,MID([3]签字版本!D175,4,4),"****")</f>
        <v>159****8346</v>
      </c>
      <c r="E175" s="24" t="str">
        <f>[3]签字版本!E175</f>
        <v>上琴</v>
      </c>
      <c r="F175" s="26">
        <f>[3]签字版本!F175</f>
        <v>1.62</v>
      </c>
      <c r="G175" s="26">
        <f t="shared" si="4"/>
        <v>1.62</v>
      </c>
      <c r="H175" s="26">
        <f t="shared" si="5"/>
        <v>48.6</v>
      </c>
      <c r="I175" s="26">
        <f>[3]签字版本!J175</f>
        <v>9.72</v>
      </c>
      <c r="J175" s="25" t="str">
        <f>SUBSTITUTE([3]签字版本!K175,MID([3]签字版本!K175,9,7),"*******")</f>
        <v>62218405*******6074</v>
      </c>
      <c r="K175" s="24" t="str">
        <f>[3]签字版本!L175</f>
        <v>连城县农村信用联社塘前信用社</v>
      </c>
    </row>
    <row r="176" spans="1:11">
      <c r="A176" s="24" t="str">
        <f>[3]签字版本!A176</f>
        <v>170</v>
      </c>
      <c r="B176" s="24" t="str">
        <f>[3]签字版本!B176</f>
        <v>邓爱德</v>
      </c>
      <c r="C176" s="24" t="str">
        <f>SUBSTITUTE([3]签字版本!C176,MID([3]签字版本!C176,7,8),"********")</f>
        <v>352627********111X</v>
      </c>
      <c r="D176" s="25" t="str">
        <f>SUBSTITUTE([3]签字版本!D176,MID([3]签字版本!D176,4,4),"****")</f>
        <v>152****7101</v>
      </c>
      <c r="E176" s="24" t="str">
        <f>[3]签字版本!E176</f>
        <v>上琴</v>
      </c>
      <c r="F176" s="26">
        <f>[3]签字版本!F176</f>
        <v>4.05</v>
      </c>
      <c r="G176" s="26">
        <f t="shared" si="4"/>
        <v>4.05</v>
      </c>
      <c r="H176" s="26">
        <f t="shared" si="5"/>
        <v>121.5</v>
      </c>
      <c r="I176" s="26">
        <f>[3]签字版本!J176</f>
        <v>24.3</v>
      </c>
      <c r="J176" s="25" t="str">
        <f>SUBSTITUTE([3]签字版本!K176,MID([3]签字版本!K176,9,7),"*******")</f>
        <v>62218405*******5936</v>
      </c>
      <c r="K176" s="24" t="str">
        <f>[3]签字版本!L176</f>
        <v>连城县农村信用联社塘前信用社</v>
      </c>
    </row>
    <row r="177" spans="1:11">
      <c r="A177" s="24" t="str">
        <f>[3]签字版本!A177</f>
        <v>171</v>
      </c>
      <c r="B177" s="24" t="str">
        <f>[3]签字版本!B177</f>
        <v>马曲招</v>
      </c>
      <c r="C177" s="24" t="str">
        <f>SUBSTITUTE([3]签字版本!C177,MID([3]签字版本!C177,7,8),"********")</f>
        <v>352627********1129</v>
      </c>
      <c r="D177" s="25" t="str">
        <f>SUBSTITUTE([3]签字版本!D177,MID([3]签字版本!D177,4,4),"****")</f>
        <v>152****8351</v>
      </c>
      <c r="E177" s="24" t="str">
        <f>[3]签字版本!E177</f>
        <v>上琴</v>
      </c>
      <c r="F177" s="26">
        <f>[3]签字版本!F177</f>
        <v>0.81</v>
      </c>
      <c r="G177" s="26">
        <f t="shared" si="4"/>
        <v>0.81</v>
      </c>
      <c r="H177" s="26">
        <f t="shared" si="5"/>
        <v>24.3</v>
      </c>
      <c r="I177" s="26">
        <f>[3]签字版本!J177</f>
        <v>4.86</v>
      </c>
      <c r="J177" s="25" t="str">
        <f>SUBSTITUTE([3]签字版本!K177,MID([3]签字版本!K177,9,7),"*******")</f>
        <v>62303615*******8698</v>
      </c>
      <c r="K177" s="24" t="str">
        <f>[3]签字版本!L177</f>
        <v>连城县农村信用联社塘前信用社</v>
      </c>
    </row>
    <row r="178" spans="1:11">
      <c r="A178" s="24" t="str">
        <f>[3]签字版本!A178</f>
        <v>172</v>
      </c>
      <c r="B178" s="24" t="str">
        <f>[3]签字版本!B178</f>
        <v>邓维康</v>
      </c>
      <c r="C178" s="24" t="str">
        <f>SUBSTITUTE([3]签字版本!C178,MID([3]签字版本!C178,7,8),"********")</f>
        <v>352627********1118</v>
      </c>
      <c r="D178" s="25" t="str">
        <f>SUBSTITUTE([3]签字版本!D178,MID([3]签字版本!D178,4,4),"****")</f>
        <v>152****2713</v>
      </c>
      <c r="E178" s="24" t="str">
        <f>[3]签字版本!E178</f>
        <v>上琴</v>
      </c>
      <c r="F178" s="26">
        <f>[3]签字版本!F178</f>
        <v>4.05</v>
      </c>
      <c r="G178" s="26">
        <f t="shared" si="4"/>
        <v>4.05</v>
      </c>
      <c r="H178" s="26">
        <f t="shared" si="5"/>
        <v>121.5</v>
      </c>
      <c r="I178" s="26">
        <f>[3]签字版本!J178</f>
        <v>24.3</v>
      </c>
      <c r="J178" s="25" t="str">
        <f>SUBSTITUTE([3]签字版本!K178,MID([3]签字版本!K178,9,7),"*******")</f>
        <v>62218405*******5977</v>
      </c>
      <c r="K178" s="24" t="str">
        <f>[3]签字版本!L178</f>
        <v>连城县农村信用联社塘前信用社</v>
      </c>
    </row>
    <row r="179" spans="1:11">
      <c r="A179" s="24" t="str">
        <f>[3]签字版本!A179</f>
        <v>173</v>
      </c>
      <c r="B179" s="24" t="str">
        <f>[3]签字版本!B179</f>
        <v>邓正财</v>
      </c>
      <c r="C179" s="24" t="str">
        <f>SUBSTITUTE([3]签字版本!C179,MID([3]签字版本!C179,7,8),"********")</f>
        <v>352627********1114</v>
      </c>
      <c r="D179" s="25" t="str">
        <f>SUBSTITUTE([3]签字版本!D179,MID([3]签字版本!D179,4,4),"****")</f>
        <v>158****8105</v>
      </c>
      <c r="E179" s="24" t="str">
        <f>[3]签字版本!E179</f>
        <v>上琴</v>
      </c>
      <c r="F179" s="26">
        <f>[3]签字版本!F179</f>
        <v>3.24</v>
      </c>
      <c r="G179" s="26">
        <f t="shared" si="4"/>
        <v>3.24</v>
      </c>
      <c r="H179" s="26">
        <f t="shared" si="5"/>
        <v>97.2</v>
      </c>
      <c r="I179" s="26">
        <f>[3]签字版本!J179</f>
        <v>19.44</v>
      </c>
      <c r="J179" s="25" t="str">
        <f>SUBSTITUTE([3]签字版本!K179,MID([3]签字版本!K179,9,7),"*******")</f>
        <v>62218405*******6045</v>
      </c>
      <c r="K179" s="24" t="str">
        <f>[3]签字版本!L179</f>
        <v>连城县农村信用联社塘前信用社</v>
      </c>
    </row>
    <row r="180" spans="1:11">
      <c r="A180" s="24" t="str">
        <f>[3]签字版本!A180</f>
        <v>174</v>
      </c>
      <c r="B180" s="24" t="str">
        <f>[3]签字版本!B180</f>
        <v>赖玉梅</v>
      </c>
      <c r="C180" s="24" t="str">
        <f>SUBSTITUTE([3]签字版本!C180,MID([3]签字版本!C180,7,8),"********")</f>
        <v>352627********1123</v>
      </c>
      <c r="D180" s="25" t="str">
        <f>SUBSTITUTE([3]签字版本!D180,MID([3]签字版本!D180,4,4),"****")</f>
        <v>159****2499</v>
      </c>
      <c r="E180" s="24" t="str">
        <f>[3]签字版本!E180</f>
        <v>上琴</v>
      </c>
      <c r="F180" s="26">
        <f>[3]签字版本!F180</f>
        <v>2.43</v>
      </c>
      <c r="G180" s="26">
        <f t="shared" si="4"/>
        <v>2.43</v>
      </c>
      <c r="H180" s="26">
        <f t="shared" si="5"/>
        <v>72.9</v>
      </c>
      <c r="I180" s="26">
        <f>[3]签字版本!J180</f>
        <v>14.58</v>
      </c>
      <c r="J180" s="25" t="str">
        <f>SUBSTITUTE([3]签字版本!K180,MID([3]签字版本!K180,9,7),"*******")</f>
        <v>62218405*******6033</v>
      </c>
      <c r="K180" s="24" t="str">
        <f>[3]签字版本!L180</f>
        <v>连城县农村信用联社塘前信用社</v>
      </c>
    </row>
    <row r="181" spans="1:11">
      <c r="A181" s="24" t="str">
        <f>[3]签字版本!A181</f>
        <v>175</v>
      </c>
      <c r="B181" s="24" t="str">
        <f>[3]签字版本!B181</f>
        <v>邓才德</v>
      </c>
      <c r="C181" s="24" t="str">
        <f>SUBSTITUTE([3]签字版本!C181,MID([3]签字版本!C181,7,8),"********")</f>
        <v>352627********1110</v>
      </c>
      <c r="D181" s="25" t="str">
        <f>SUBSTITUTE([3]签字版本!D181,MID([3]签字版本!D181,4,4),"****")</f>
        <v>189****1082</v>
      </c>
      <c r="E181" s="24" t="str">
        <f>[3]签字版本!E181</f>
        <v>上琴</v>
      </c>
      <c r="F181" s="26">
        <f>[3]签字版本!F181</f>
        <v>37.26</v>
      </c>
      <c r="G181" s="26">
        <f t="shared" si="4"/>
        <v>37.26</v>
      </c>
      <c r="H181" s="26">
        <f t="shared" si="5"/>
        <v>1117.8</v>
      </c>
      <c r="I181" s="26">
        <f>[3]签字版本!J181</f>
        <v>223.56</v>
      </c>
      <c r="J181" s="25" t="str">
        <f>SUBSTITUTE([3]签字版本!K181,MID([3]签字版本!K181,9,7),"*******")</f>
        <v>62218405*******6058</v>
      </c>
      <c r="K181" s="24" t="str">
        <f>[3]签字版本!L181</f>
        <v>连城县农村信用联社塘前信用社</v>
      </c>
    </row>
    <row r="182" spans="1:11">
      <c r="A182" s="24" t="str">
        <f>[3]签字版本!A182</f>
        <v>176</v>
      </c>
      <c r="B182" s="24" t="str">
        <f>[3]签字版本!B182</f>
        <v>邓恒生</v>
      </c>
      <c r="C182" s="24" t="str">
        <f>SUBSTITUTE([3]签字版本!C182,MID([3]签字版本!C182,7,8),"********")</f>
        <v>352627********1117</v>
      </c>
      <c r="D182" s="25" t="str">
        <f>SUBSTITUTE([3]签字版本!D182,MID([3]签字版本!D182,4,4),"****")</f>
        <v>135****9707</v>
      </c>
      <c r="E182" s="24" t="str">
        <f>[3]签字版本!E182</f>
        <v>上琴</v>
      </c>
      <c r="F182" s="26">
        <f>[3]签字版本!F182</f>
        <v>4.86</v>
      </c>
      <c r="G182" s="26">
        <f t="shared" si="4"/>
        <v>4.86</v>
      </c>
      <c r="H182" s="26">
        <f t="shared" si="5"/>
        <v>145.8</v>
      </c>
      <c r="I182" s="26">
        <f>[3]签字版本!J182</f>
        <v>29.16</v>
      </c>
      <c r="J182" s="25" t="str">
        <f>SUBSTITUTE([3]签字版本!K182,MID([3]签字版本!K182,9,7),"*******")</f>
        <v>62218405*******5852</v>
      </c>
      <c r="K182" s="24" t="str">
        <f>[3]签字版本!L182</f>
        <v>连城县农村信用联社塘前信用社</v>
      </c>
    </row>
    <row r="183" spans="1:11">
      <c r="A183" s="24" t="str">
        <f>[3]签字版本!A183</f>
        <v>177</v>
      </c>
      <c r="B183" s="24" t="str">
        <f>[3]签字版本!B183</f>
        <v>邓恒旺</v>
      </c>
      <c r="C183" s="24" t="str">
        <f>SUBSTITUTE([3]签字版本!C183,MID([3]签字版本!C183,7,8),"********")</f>
        <v>352627********111X</v>
      </c>
      <c r="D183" s="25" t="str">
        <f>SUBSTITUTE([3]签字版本!D183,MID([3]签字版本!D183,4,4),"****")</f>
        <v>182****1432</v>
      </c>
      <c r="E183" s="24" t="str">
        <f>[3]签字版本!E183</f>
        <v>上琴</v>
      </c>
      <c r="F183" s="26">
        <f>[3]签字版本!F183</f>
        <v>4.05</v>
      </c>
      <c r="G183" s="26">
        <f t="shared" si="4"/>
        <v>4.05</v>
      </c>
      <c r="H183" s="26">
        <f t="shared" si="5"/>
        <v>121.5</v>
      </c>
      <c r="I183" s="26">
        <f>[3]签字版本!J183</f>
        <v>24.3</v>
      </c>
      <c r="J183" s="25" t="str">
        <f>SUBSTITUTE([3]签字版本!K183,MID([3]签字版本!K183,9,7),"*******")</f>
        <v>62218405*******5993</v>
      </c>
      <c r="K183" s="24" t="str">
        <f>[3]签字版本!L183</f>
        <v>连城县农村信用联社塘前信用社</v>
      </c>
    </row>
    <row r="184" spans="1:11">
      <c r="A184" s="24" t="str">
        <f>[3]签字版本!A184</f>
        <v>178</v>
      </c>
      <c r="B184" s="24" t="str">
        <f>[3]签字版本!B184</f>
        <v>邓全通</v>
      </c>
      <c r="C184" s="24" t="str">
        <f>SUBSTITUTE([3]签字版本!C184,MID([3]签字版本!C184,7,8),"********")</f>
        <v>352627********1114</v>
      </c>
      <c r="D184" s="25" t="str">
        <f>SUBSTITUTE([3]签字版本!D184,MID([3]签字版本!D184,4,4),"****")</f>
        <v>158****8105</v>
      </c>
      <c r="E184" s="24" t="str">
        <f>[3]签字版本!E184</f>
        <v>上琴</v>
      </c>
      <c r="F184" s="26">
        <f>[3]签字版本!F184</f>
        <v>2.43</v>
      </c>
      <c r="G184" s="26">
        <f t="shared" si="4"/>
        <v>2.43</v>
      </c>
      <c r="H184" s="26">
        <f t="shared" si="5"/>
        <v>72.9</v>
      </c>
      <c r="I184" s="26">
        <f>[3]签字版本!J184</f>
        <v>14.58</v>
      </c>
      <c r="J184" s="25" t="str">
        <f>SUBSTITUTE([3]签字版本!K184,MID([3]签字版本!K184,9,7),"*******")</f>
        <v>62218405*******5795</v>
      </c>
      <c r="K184" s="24" t="str">
        <f>[3]签字版本!L184</f>
        <v>连城县农村信用联社塘前信用社</v>
      </c>
    </row>
    <row r="185" spans="1:11">
      <c r="A185" s="24" t="str">
        <f>[3]签字版本!A185</f>
        <v>179</v>
      </c>
      <c r="B185" s="24" t="str">
        <f>[3]签字版本!B185</f>
        <v>邓天水</v>
      </c>
      <c r="C185" s="24" t="str">
        <f>SUBSTITUTE([3]签字版本!C185,MID([3]签字版本!C185,7,8),"********")</f>
        <v>352627********1118</v>
      </c>
      <c r="D185" s="25" t="str">
        <f>SUBSTITUTE([3]签字版本!D185,MID([3]签字版本!D185,4,4),"****")</f>
        <v>133****3506</v>
      </c>
      <c r="E185" s="24" t="str">
        <f>[3]签字版本!E185</f>
        <v>上琴</v>
      </c>
      <c r="F185" s="26">
        <f>[3]签字版本!F185</f>
        <v>2.43</v>
      </c>
      <c r="G185" s="26">
        <f t="shared" si="4"/>
        <v>2.43</v>
      </c>
      <c r="H185" s="26">
        <f t="shared" si="5"/>
        <v>72.9</v>
      </c>
      <c r="I185" s="26">
        <f>[3]签字版本!J185</f>
        <v>14.58</v>
      </c>
      <c r="J185" s="25" t="str">
        <f>SUBSTITUTE([3]签字版本!K185,MID([3]签字版本!K185,9,7),"*******")</f>
        <v>62218405*******5811</v>
      </c>
      <c r="K185" s="24" t="str">
        <f>[3]签字版本!L185</f>
        <v>连城县农村信用联社塘前信用社</v>
      </c>
    </row>
    <row r="186" spans="1:11">
      <c r="A186" s="24" t="str">
        <f>[3]签字版本!A186</f>
        <v>180</v>
      </c>
      <c r="B186" s="24" t="str">
        <f>[3]签字版本!B186</f>
        <v>邓艳梅</v>
      </c>
      <c r="C186" s="24" t="str">
        <f>SUBSTITUTE([3]签字版本!C186,MID([3]签字版本!C186,7,8),"********")</f>
        <v>352627********1120</v>
      </c>
      <c r="D186" s="25" t="str">
        <f>SUBSTITUTE([3]签字版本!D186,MID([3]签字版本!D186,4,4),"****")</f>
        <v>185****8991</v>
      </c>
      <c r="E186" s="24" t="str">
        <f>[3]签字版本!E186</f>
        <v>上琴</v>
      </c>
      <c r="F186" s="26">
        <f>[3]签字版本!F186</f>
        <v>0.81</v>
      </c>
      <c r="G186" s="26">
        <f t="shared" si="4"/>
        <v>0.81</v>
      </c>
      <c r="H186" s="26">
        <f t="shared" si="5"/>
        <v>24.3</v>
      </c>
      <c r="I186" s="26">
        <f>[3]签字版本!J186</f>
        <v>4.86</v>
      </c>
      <c r="J186" s="25" t="str">
        <f>SUBSTITUTE([3]签字版本!K186,MID([3]签字版本!K186,9,7),"*******")</f>
        <v>62218405*******5902</v>
      </c>
      <c r="K186" s="24" t="str">
        <f>[3]签字版本!L186</f>
        <v>连城县农村信用联社塘前信用社</v>
      </c>
    </row>
    <row r="187" spans="1:11">
      <c r="A187" s="24" t="str">
        <f>[3]签字版本!A187</f>
        <v>181</v>
      </c>
      <c r="B187" s="24" t="str">
        <f>[3]签字版本!B187</f>
        <v>邓恒福</v>
      </c>
      <c r="C187" s="24" t="str">
        <f>SUBSTITUTE([3]签字版本!C187,MID([3]签字版本!C187,7,8),"********")</f>
        <v>352627********1116</v>
      </c>
      <c r="D187" s="25" t="str">
        <f>SUBSTITUTE([3]签字版本!D187,MID([3]签字版本!D187,4,4),"****")</f>
        <v>183****5951</v>
      </c>
      <c r="E187" s="24" t="str">
        <f>[3]签字版本!E187</f>
        <v>上琴</v>
      </c>
      <c r="F187" s="26">
        <f>[3]签字版本!F187</f>
        <v>4.05</v>
      </c>
      <c r="G187" s="26">
        <f t="shared" si="4"/>
        <v>4.05</v>
      </c>
      <c r="H187" s="26">
        <f t="shared" si="5"/>
        <v>121.5</v>
      </c>
      <c r="I187" s="26">
        <f>[3]签字版本!J187</f>
        <v>24.3</v>
      </c>
      <c r="J187" s="25" t="str">
        <f>SUBSTITUTE([3]签字版本!K187,MID([3]签字版本!K187,9,7),"*******")</f>
        <v>62218405*******5928</v>
      </c>
      <c r="K187" s="24" t="str">
        <f>[3]签字版本!L187</f>
        <v>连城县农村信用联社塘前信用社</v>
      </c>
    </row>
    <row r="188" spans="1:11">
      <c r="A188" s="24" t="str">
        <f>[3]签字版本!A188</f>
        <v>182</v>
      </c>
      <c r="B188" s="24" t="str">
        <f>[3]签字版本!B188</f>
        <v>黄绪英</v>
      </c>
      <c r="C188" s="24" t="str">
        <f>SUBSTITUTE([3]签字版本!C188,MID([3]签字版本!C188,7,8),"********")</f>
        <v>352627********1121</v>
      </c>
      <c r="D188" s="25" t="str">
        <f>SUBSTITUTE([3]签字版本!D188,MID([3]签字版本!D188,4,4),"****")</f>
        <v>158****4948</v>
      </c>
      <c r="E188" s="24" t="str">
        <f>[3]签字版本!E188</f>
        <v>上琴</v>
      </c>
      <c r="F188" s="26">
        <f>[3]签字版本!F188</f>
        <v>2.43</v>
      </c>
      <c r="G188" s="26">
        <f t="shared" si="4"/>
        <v>2.43</v>
      </c>
      <c r="H188" s="26">
        <f t="shared" si="5"/>
        <v>72.9</v>
      </c>
      <c r="I188" s="26">
        <f>[3]签字版本!J188</f>
        <v>14.58</v>
      </c>
      <c r="J188" s="25" t="str">
        <f>SUBSTITUTE([3]签字版本!K188,MID([3]签字版本!K188,9,7),"*******")</f>
        <v>62218405*******5894</v>
      </c>
      <c r="K188" s="24" t="str">
        <f>[3]签字版本!L188</f>
        <v>连城县农村信用联社塘前信用社</v>
      </c>
    </row>
    <row r="189" spans="1:11">
      <c r="A189" s="24" t="str">
        <f>[3]签字版本!A189</f>
        <v>183</v>
      </c>
      <c r="B189" s="24" t="str">
        <f>[3]签字版本!B189</f>
        <v>邓恒武</v>
      </c>
      <c r="C189" s="24" t="str">
        <f>SUBSTITUTE([3]签字版本!C189,MID([3]签字版本!C189,7,8),"********")</f>
        <v>352627********1113</v>
      </c>
      <c r="D189" s="25" t="str">
        <f>SUBSTITUTE([3]签字版本!D189,MID([3]签字版本!D189,4,4),"****")</f>
        <v>135****8864</v>
      </c>
      <c r="E189" s="24" t="str">
        <f>[3]签字版本!E189</f>
        <v>上琴</v>
      </c>
      <c r="F189" s="26">
        <f>[3]签字版本!F189</f>
        <v>32.4</v>
      </c>
      <c r="G189" s="26">
        <f t="shared" si="4"/>
        <v>32.4</v>
      </c>
      <c r="H189" s="26">
        <f t="shared" si="5"/>
        <v>972</v>
      </c>
      <c r="I189" s="26">
        <f>[3]签字版本!J189</f>
        <v>194.4</v>
      </c>
      <c r="J189" s="25" t="str">
        <f>SUBSTITUTE([3]签字版本!K189,MID([3]签字版本!K189,9,7),"*******")</f>
        <v>62218405*******6066</v>
      </c>
      <c r="K189" s="24" t="str">
        <f>[3]签字版本!L189</f>
        <v>连城县农村信用联社塘前信用社</v>
      </c>
    </row>
    <row r="190" spans="1:11">
      <c r="A190" s="24" t="str">
        <f>[3]签字版本!A190</f>
        <v>184</v>
      </c>
      <c r="B190" s="24" t="str">
        <f>[3]签字版本!B190</f>
        <v>邓起生</v>
      </c>
      <c r="C190" s="24" t="str">
        <f>SUBSTITUTE([3]签字版本!C190,MID([3]签字版本!C190,7,8),"********")</f>
        <v>352627********1115</v>
      </c>
      <c r="D190" s="25" t="str">
        <f>SUBSTITUTE([3]签字版本!D190,MID([3]签字版本!D190,4,4),"****")</f>
        <v>151****1739</v>
      </c>
      <c r="E190" s="24" t="str">
        <f>[3]签字版本!E190</f>
        <v>上琴</v>
      </c>
      <c r="F190" s="26">
        <f>[3]签字版本!F190</f>
        <v>3.24</v>
      </c>
      <c r="G190" s="26">
        <f t="shared" si="4"/>
        <v>3.24</v>
      </c>
      <c r="H190" s="26">
        <f t="shared" si="5"/>
        <v>97.2</v>
      </c>
      <c r="I190" s="26">
        <f>[3]签字版本!J190</f>
        <v>19.44</v>
      </c>
      <c r="J190" s="25" t="str">
        <f>SUBSTITUTE([3]签字版本!K190,MID([3]签字版本!K190,9,7),"*******")</f>
        <v>62218405*******6169</v>
      </c>
      <c r="K190" s="24" t="str">
        <f>[3]签字版本!L190</f>
        <v>连城县农村信用联社塘前信用社</v>
      </c>
    </row>
    <row r="191" spans="1:11">
      <c r="A191" s="24" t="str">
        <f>[3]签字版本!A191</f>
        <v>185</v>
      </c>
      <c r="B191" s="24" t="str">
        <f>[3]签字版本!B191</f>
        <v>邓绍四</v>
      </c>
      <c r="C191" s="24" t="str">
        <f>SUBSTITUTE([3]签字版本!C191,MID([3]签字版本!C191,7,8),"********")</f>
        <v>352627********1118</v>
      </c>
      <c r="D191" s="25" t="str">
        <f>SUBSTITUTE([3]签字版本!D191,MID([3]签字版本!D191,4,4),"****")</f>
        <v>189****9265</v>
      </c>
      <c r="E191" s="24" t="str">
        <f>[3]签字版本!E191</f>
        <v>上琴</v>
      </c>
      <c r="F191" s="26">
        <f>[3]签字版本!F191</f>
        <v>2.43</v>
      </c>
      <c r="G191" s="26">
        <f t="shared" si="4"/>
        <v>2.43</v>
      </c>
      <c r="H191" s="26">
        <f t="shared" si="5"/>
        <v>72.9</v>
      </c>
      <c r="I191" s="26">
        <f>[3]签字版本!J191</f>
        <v>14.58</v>
      </c>
      <c r="J191" s="25" t="str">
        <f>SUBSTITUTE([3]签字版本!K191,MID([3]签字版本!K191,9,7),"*******")</f>
        <v>62303625*******4186</v>
      </c>
      <c r="K191" s="24" t="str">
        <f>[3]签字版本!L191</f>
        <v>连城县农村信用联社塘前信用社</v>
      </c>
    </row>
    <row r="192" spans="1:11">
      <c r="A192" s="24" t="str">
        <f>[3]签字版本!A192</f>
        <v>186</v>
      </c>
      <c r="B192" s="24" t="str">
        <f>[3]签字版本!B192</f>
        <v>邓振波</v>
      </c>
      <c r="C192" s="24" t="str">
        <f>SUBSTITUTE([3]签字版本!C192,MID([3]签字版本!C192,7,8),"********")</f>
        <v>352627********1114</v>
      </c>
      <c r="D192" s="25" t="str">
        <f>SUBSTITUTE([3]签字版本!D192,MID([3]签字版本!D192,4,4),"****")</f>
        <v>178****8756</v>
      </c>
      <c r="E192" s="24" t="str">
        <f>[3]签字版本!E192</f>
        <v>上琴</v>
      </c>
      <c r="F192" s="26">
        <f>[3]签字版本!F192</f>
        <v>4.05</v>
      </c>
      <c r="G192" s="26">
        <f t="shared" si="4"/>
        <v>4.05</v>
      </c>
      <c r="H192" s="26">
        <f t="shared" si="5"/>
        <v>121.5</v>
      </c>
      <c r="I192" s="26">
        <f>[3]签字版本!J192</f>
        <v>24.3</v>
      </c>
      <c r="J192" s="25" t="str">
        <f>SUBSTITUTE([3]签字版本!K192,MID([3]签字版本!K192,9,7),"*******")</f>
        <v>62218405*******6185</v>
      </c>
      <c r="K192" s="24" t="str">
        <f>[3]签字版本!L192</f>
        <v>连城县农村信用联社塘前信用社</v>
      </c>
    </row>
    <row r="193" spans="1:11">
      <c r="A193" s="24" t="str">
        <f>[3]签字版本!A193</f>
        <v>187</v>
      </c>
      <c r="B193" s="24" t="str">
        <f>[3]签字版本!B193</f>
        <v>邓灯旺</v>
      </c>
      <c r="C193" s="24" t="str">
        <f>SUBSTITUTE([3]签字版本!C193,MID([3]签字版本!C193,7,8),"********")</f>
        <v>352627********1116</v>
      </c>
      <c r="D193" s="25" t="str">
        <f>SUBSTITUTE([3]签字版本!D193,MID([3]签字版本!D193,4,4),"****")</f>
        <v>198****6884</v>
      </c>
      <c r="E193" s="24" t="str">
        <f>[3]签字版本!E193</f>
        <v>上琴</v>
      </c>
      <c r="F193" s="26">
        <f>[3]签字版本!F193</f>
        <v>2.43</v>
      </c>
      <c r="G193" s="26">
        <f t="shared" si="4"/>
        <v>2.43</v>
      </c>
      <c r="H193" s="26">
        <f t="shared" si="5"/>
        <v>72.9</v>
      </c>
      <c r="I193" s="26">
        <f>[3]签字版本!J193</f>
        <v>14.58</v>
      </c>
      <c r="J193" s="25" t="str">
        <f>SUBSTITUTE([3]签字版本!K193,MID([3]签字版本!K193,9,7),"*******")</f>
        <v>62218405*******6280</v>
      </c>
      <c r="K193" s="24" t="str">
        <f>[3]签字版本!L193</f>
        <v>连城县农村信用联社塘前信用社</v>
      </c>
    </row>
    <row r="194" spans="1:11">
      <c r="A194" s="24" t="str">
        <f>[3]签字版本!A194</f>
        <v>188</v>
      </c>
      <c r="B194" s="24" t="str">
        <f>[3]签字版本!B194</f>
        <v>邓合旺</v>
      </c>
      <c r="C194" s="24" t="str">
        <f>SUBSTITUTE([3]签字版本!C194,MID([3]签字版本!C194,7,8),"********")</f>
        <v>352627********1119</v>
      </c>
      <c r="D194" s="25" t="str">
        <f>SUBSTITUTE([3]签字版本!D194,MID([3]签字版本!D194,4,4),"****")</f>
        <v>133****9127</v>
      </c>
      <c r="E194" s="24" t="str">
        <f>[3]签字版本!E194</f>
        <v>上琴</v>
      </c>
      <c r="F194" s="26">
        <f>[3]签字版本!F194</f>
        <v>2.43</v>
      </c>
      <c r="G194" s="26">
        <f t="shared" si="4"/>
        <v>2.43</v>
      </c>
      <c r="H194" s="26">
        <f t="shared" si="5"/>
        <v>72.9</v>
      </c>
      <c r="I194" s="26">
        <f>[3]签字版本!J194</f>
        <v>14.58</v>
      </c>
      <c r="J194" s="25" t="str">
        <f>SUBSTITUTE([3]签字版本!K194,MID([3]签字版本!K194,9,7),"*******")</f>
        <v>62218405*******2870</v>
      </c>
      <c r="K194" s="24" t="str">
        <f>[3]签字版本!L194</f>
        <v>连城县农村信用联社塘前信用社</v>
      </c>
    </row>
    <row r="195" spans="1:11">
      <c r="A195" s="24" t="str">
        <f>[3]签字版本!A195</f>
        <v>189</v>
      </c>
      <c r="B195" s="24" t="str">
        <f>[3]签字版本!B195</f>
        <v>邓昌财</v>
      </c>
      <c r="C195" s="24" t="str">
        <f>SUBSTITUTE([3]签字版本!C195,MID([3]签字版本!C195,7,8),"********")</f>
        <v>352627********1113</v>
      </c>
      <c r="D195" s="25" t="str">
        <f>SUBSTITUTE([3]签字版本!D195,MID([3]签字版本!D195,4,4),"****")</f>
        <v>152****6026</v>
      </c>
      <c r="E195" s="24" t="str">
        <f>[3]签字版本!E195</f>
        <v>上琴</v>
      </c>
      <c r="F195" s="26">
        <f>[3]签字版本!F195</f>
        <v>1.62</v>
      </c>
      <c r="G195" s="26">
        <f t="shared" si="4"/>
        <v>1.62</v>
      </c>
      <c r="H195" s="26">
        <f t="shared" si="5"/>
        <v>48.6</v>
      </c>
      <c r="I195" s="26">
        <f>[3]签字版本!J195</f>
        <v>9.72</v>
      </c>
      <c r="J195" s="25" t="str">
        <f>SUBSTITUTE([3]签字版本!K195,MID([3]签字版本!K195,9,7),"*******")</f>
        <v>62218405*******6144</v>
      </c>
      <c r="K195" s="24" t="str">
        <f>[3]签字版本!L195</f>
        <v>连城县农村信用联社塘前信用社</v>
      </c>
    </row>
    <row r="196" spans="1:11">
      <c r="A196" s="24" t="str">
        <f>[3]签字版本!A196</f>
        <v>190</v>
      </c>
      <c r="B196" s="24" t="str">
        <f>[3]签字版本!B196</f>
        <v>邓维旺</v>
      </c>
      <c r="C196" s="24" t="str">
        <f>SUBSTITUTE([3]签字版本!C196,MID([3]签字版本!C196,7,8),"********")</f>
        <v>352627********1119</v>
      </c>
      <c r="D196" s="25" t="str">
        <f>SUBSTITUTE([3]签字版本!D196,MID([3]签字版本!D196,4,4),"****")</f>
        <v>158****3462</v>
      </c>
      <c r="E196" s="24" t="str">
        <f>[3]签字版本!E196</f>
        <v>上琴</v>
      </c>
      <c r="F196" s="26">
        <f>[3]签字版本!F196</f>
        <v>27.54</v>
      </c>
      <c r="G196" s="26">
        <f t="shared" si="4"/>
        <v>27.54</v>
      </c>
      <c r="H196" s="26">
        <f t="shared" si="5"/>
        <v>826.2</v>
      </c>
      <c r="I196" s="26">
        <f>[3]签字版本!J196</f>
        <v>165.24</v>
      </c>
      <c r="J196" s="25" t="str">
        <f>SUBSTITUTE([3]签字版本!K196,MID([3]签字版本!K196,9,7),"*******")</f>
        <v>62218405*******6421</v>
      </c>
      <c r="K196" s="24" t="str">
        <f>[3]签字版本!L196</f>
        <v>连城县农村信用联社塘前信用社</v>
      </c>
    </row>
    <row r="197" spans="1:11">
      <c r="A197" s="24" t="str">
        <f>[3]签字版本!A197</f>
        <v>191</v>
      </c>
      <c r="B197" s="24" t="str">
        <f>[3]签字版本!B197</f>
        <v>邓正如</v>
      </c>
      <c r="C197" s="24" t="str">
        <f>SUBSTITUTE([3]签字版本!C197,MID([3]签字版本!C197,7,8),"********")</f>
        <v>352627********1117</v>
      </c>
      <c r="D197" s="25" t="str">
        <f>SUBSTITUTE([3]签字版本!D197,MID([3]签字版本!D197,4,4),"****")</f>
        <v>135****2709</v>
      </c>
      <c r="E197" s="24" t="str">
        <f>[3]签字版本!E197</f>
        <v>上琴</v>
      </c>
      <c r="F197" s="26">
        <f>[3]签字版本!F197</f>
        <v>2.43</v>
      </c>
      <c r="G197" s="26">
        <f t="shared" si="4"/>
        <v>2.43</v>
      </c>
      <c r="H197" s="26">
        <f t="shared" si="5"/>
        <v>72.9</v>
      </c>
      <c r="I197" s="26">
        <f>[3]签字版本!J197</f>
        <v>14.58</v>
      </c>
      <c r="J197" s="25" t="str">
        <f>SUBSTITUTE([3]签字版本!K197,MID([3]签字版本!K197,9,7),"*******")</f>
        <v>62218405*******6330</v>
      </c>
      <c r="K197" s="24" t="str">
        <f>[3]签字版本!L197</f>
        <v>连城县农村信用联社塘前信用社</v>
      </c>
    </row>
    <row r="198" spans="1:11">
      <c r="A198" s="24" t="str">
        <f>[3]签字版本!A198</f>
        <v>192</v>
      </c>
      <c r="B198" s="24" t="str">
        <f>[3]签字版本!B198</f>
        <v>邓维斌</v>
      </c>
      <c r="C198" s="24" t="str">
        <f>SUBSTITUTE([3]签字版本!C198,MID([3]签字版本!C198,7,8),"********")</f>
        <v>352627********1117</v>
      </c>
      <c r="D198" s="25" t="str">
        <f>SUBSTITUTE([3]签字版本!D198,MID([3]签字版本!D198,4,4),"****")</f>
        <v>135****2179</v>
      </c>
      <c r="E198" s="24" t="str">
        <f>[3]签字版本!E198</f>
        <v>上琴</v>
      </c>
      <c r="F198" s="26">
        <f>[3]签字版本!F198</f>
        <v>29.97</v>
      </c>
      <c r="G198" s="26">
        <f t="shared" si="4"/>
        <v>29.97</v>
      </c>
      <c r="H198" s="26">
        <f t="shared" si="5"/>
        <v>899.1</v>
      </c>
      <c r="I198" s="26">
        <f>[3]签字版本!J198</f>
        <v>179.82</v>
      </c>
      <c r="J198" s="25" t="str">
        <f>SUBSTITUTE([3]签字版本!K198,MID([3]签字版本!K198,9,7),"*******")</f>
        <v>62218405*******6363</v>
      </c>
      <c r="K198" s="24" t="str">
        <f>[3]签字版本!L198</f>
        <v>连城县农村信用联社塘前信用社</v>
      </c>
    </row>
    <row r="199" spans="1:11">
      <c r="A199" s="24" t="str">
        <f>[3]签字版本!A199</f>
        <v>193</v>
      </c>
      <c r="B199" s="24" t="str">
        <f>[3]签字版本!B199</f>
        <v>邓坤如</v>
      </c>
      <c r="C199" s="24" t="str">
        <f>SUBSTITUTE([3]签字版本!C199,MID([3]签字版本!C199,7,8),"********")</f>
        <v>352627********1134</v>
      </c>
      <c r="D199" s="25" t="str">
        <f>SUBSTITUTE([3]签字版本!D199,MID([3]签字版本!D199,4,4),"****")</f>
        <v>150****2993</v>
      </c>
      <c r="E199" s="24" t="str">
        <f>[3]签字版本!E199</f>
        <v>上琴</v>
      </c>
      <c r="F199" s="26">
        <f>[3]签字版本!F199</f>
        <v>4.05</v>
      </c>
      <c r="G199" s="26">
        <f t="shared" ref="G199:G224" si="6">F199</f>
        <v>4.05</v>
      </c>
      <c r="H199" s="26">
        <f t="shared" ref="H199:H224" si="7">G199*30</f>
        <v>121.5</v>
      </c>
      <c r="I199" s="26">
        <f>[3]签字版本!J199</f>
        <v>24.3</v>
      </c>
      <c r="J199" s="25" t="str">
        <f>SUBSTITUTE([3]签字版本!K199,MID([3]签字版本!K199,9,7),"*******")</f>
        <v>62218405*******6151</v>
      </c>
      <c r="K199" s="24" t="str">
        <f>[3]签字版本!L199</f>
        <v>连城县农村信用联社塘前信用社</v>
      </c>
    </row>
    <row r="200" spans="1:11">
      <c r="A200" s="24" t="str">
        <f>[3]签字版本!A200</f>
        <v>194</v>
      </c>
      <c r="B200" s="24" t="str">
        <f>[3]签字版本!B200</f>
        <v>邓维裕</v>
      </c>
      <c r="C200" s="24" t="str">
        <f>SUBSTITUTE([3]签字版本!C200,MID([3]签字版本!C200,7,8),"********")</f>
        <v>352627********1111</v>
      </c>
      <c r="D200" s="25" t="str">
        <f>SUBSTITUTE([3]签字版本!D200,MID([3]签字版本!D200,4,4),"****")</f>
        <v>136****6102</v>
      </c>
      <c r="E200" s="24" t="str">
        <f>[3]签字版本!E200</f>
        <v>上琴</v>
      </c>
      <c r="F200" s="26">
        <f>[3]签字版本!F200</f>
        <v>2.43</v>
      </c>
      <c r="G200" s="26">
        <f t="shared" si="6"/>
        <v>2.43</v>
      </c>
      <c r="H200" s="26">
        <f t="shared" si="7"/>
        <v>72.9</v>
      </c>
      <c r="I200" s="26">
        <f>[3]签字版本!J200</f>
        <v>14.58</v>
      </c>
      <c r="J200" s="25" t="str">
        <f>SUBSTITUTE([3]签字版本!K200,MID([3]签字版本!K200,9,7),"*******")</f>
        <v>62218405*******6389</v>
      </c>
      <c r="K200" s="24" t="str">
        <f>[3]签字版本!L200</f>
        <v>连城县农村信用联社塘前信用社</v>
      </c>
    </row>
    <row r="201" spans="1:11">
      <c r="A201" s="24" t="str">
        <f>[3]签字版本!A201</f>
        <v>195</v>
      </c>
      <c r="B201" s="24" t="str">
        <f>[3]签字版本!B201</f>
        <v>邓荣</v>
      </c>
      <c r="C201" s="24" t="str">
        <f>SUBSTITUTE([3]签字版本!C201,MID([3]签字版本!C201,7,8),"********")</f>
        <v>352627********1115</v>
      </c>
      <c r="D201" s="25" t="str">
        <f>SUBSTITUTE([3]签字版本!D201,MID([3]签字版本!D201,4,4),"****")</f>
        <v>189****9678</v>
      </c>
      <c r="E201" s="24" t="str">
        <f>[3]签字版本!E201</f>
        <v>上琴</v>
      </c>
      <c r="F201" s="26">
        <f>[3]签字版本!F201</f>
        <v>4.05</v>
      </c>
      <c r="G201" s="26">
        <f t="shared" si="6"/>
        <v>4.05</v>
      </c>
      <c r="H201" s="26">
        <f t="shared" si="7"/>
        <v>121.5</v>
      </c>
      <c r="I201" s="26">
        <f>[3]签字版本!J201</f>
        <v>24.3</v>
      </c>
      <c r="J201" s="25" t="str">
        <f>SUBSTITUTE([3]签字版本!K201,MID([3]签字版本!K201,9,7),"*******")</f>
        <v>62218405*******6488</v>
      </c>
      <c r="K201" s="24" t="str">
        <f>[3]签字版本!L201</f>
        <v>连城县农村信用联社塘前信用社</v>
      </c>
    </row>
    <row r="202" spans="1:11">
      <c r="A202" s="24" t="str">
        <f>[3]签字版本!A202</f>
        <v>196</v>
      </c>
      <c r="B202" s="24" t="str">
        <f>[3]签字版本!B202</f>
        <v>邓合武</v>
      </c>
      <c r="C202" s="24" t="str">
        <f>SUBSTITUTE([3]签字版本!C202,MID([3]签字版本!C202,7,8),"********")</f>
        <v>352627********1111</v>
      </c>
      <c r="D202" s="25" t="str">
        <f>SUBSTITUTE([3]签字版本!D202,MID([3]签字版本!D202,4,4),"****")</f>
        <v>139****7796</v>
      </c>
      <c r="E202" s="24" t="str">
        <f>[3]签字版本!E202</f>
        <v>上琴</v>
      </c>
      <c r="F202" s="26">
        <f>[3]签字版本!F202</f>
        <v>2.43</v>
      </c>
      <c r="G202" s="26">
        <f t="shared" si="6"/>
        <v>2.43</v>
      </c>
      <c r="H202" s="26">
        <f t="shared" si="7"/>
        <v>72.9</v>
      </c>
      <c r="I202" s="26">
        <f>[3]签字版本!J202</f>
        <v>14.58</v>
      </c>
      <c r="J202" s="25" t="str">
        <f>SUBSTITUTE([3]签字版本!K202,MID([3]签字版本!K202,9,7),"*******")</f>
        <v>62218405*******6405</v>
      </c>
      <c r="K202" s="24" t="str">
        <f>[3]签字版本!L202</f>
        <v>连城县农村信用联社塘前信用社</v>
      </c>
    </row>
    <row r="203" spans="1:11">
      <c r="A203" s="24" t="str">
        <f>[3]签字版本!A203</f>
        <v>197</v>
      </c>
      <c r="B203" s="24" t="str">
        <f>[3]签字版本!B203</f>
        <v>邓香娇</v>
      </c>
      <c r="C203" s="24" t="str">
        <f>SUBSTITUTE([3]签字版本!C203,MID([3]签字版本!C203,7,8),"********")</f>
        <v>352627********1123</v>
      </c>
      <c r="D203" s="25" t="str">
        <f>SUBSTITUTE([3]签字版本!D203,MID([3]签字版本!D203,4,4),"****")</f>
        <v>187****8335</v>
      </c>
      <c r="E203" s="24" t="str">
        <f>[3]签字版本!E203</f>
        <v>上琴</v>
      </c>
      <c r="F203" s="26">
        <f>[3]签字版本!F203</f>
        <v>4.05</v>
      </c>
      <c r="G203" s="26">
        <f t="shared" si="6"/>
        <v>4.05</v>
      </c>
      <c r="H203" s="26">
        <f t="shared" si="7"/>
        <v>121.5</v>
      </c>
      <c r="I203" s="26">
        <f>[3]签字版本!J203</f>
        <v>24.3</v>
      </c>
      <c r="J203" s="25" t="str">
        <f>SUBSTITUTE([3]签字版本!K203,MID([3]签字版本!K203,9,7),"*******")</f>
        <v>62218405*******6470</v>
      </c>
      <c r="K203" s="24" t="str">
        <f>[3]签字版本!L203</f>
        <v>连城县农村信用联社塘前信用社</v>
      </c>
    </row>
    <row r="204" spans="1:11">
      <c r="A204" s="24" t="str">
        <f>[3]签字版本!A204</f>
        <v>198</v>
      </c>
      <c r="B204" s="24" t="str">
        <f>[3]签字版本!B204</f>
        <v>邓永林</v>
      </c>
      <c r="C204" s="24" t="str">
        <f>SUBSTITUTE([3]签字版本!C204,MID([3]签字版本!C204,7,8),"********")</f>
        <v>350825********1136</v>
      </c>
      <c r="D204" s="25" t="str">
        <f>SUBSTITUTE([3]签字版本!D204,MID([3]签字版本!D204,4,4),"****")</f>
        <v>139****2521</v>
      </c>
      <c r="E204" s="24" t="str">
        <f>[3]签字版本!E204</f>
        <v>上琴</v>
      </c>
      <c r="F204" s="26">
        <f>[3]签字版本!F204</f>
        <v>2.43</v>
      </c>
      <c r="G204" s="26">
        <f t="shared" si="6"/>
        <v>2.43</v>
      </c>
      <c r="H204" s="26">
        <f t="shared" si="7"/>
        <v>72.9</v>
      </c>
      <c r="I204" s="26">
        <f>[3]签字版本!J204</f>
        <v>14.58</v>
      </c>
      <c r="J204" s="25" t="str">
        <f>SUBSTITUTE([3]签字版本!K204,MID([3]签字版本!K204,9,7),"*******")</f>
        <v>62218405*******0665</v>
      </c>
      <c r="K204" s="24" t="str">
        <f>[3]签字版本!L204</f>
        <v>连城县农村信用联社塘前信用社</v>
      </c>
    </row>
    <row r="205" spans="1:11">
      <c r="A205" s="24" t="str">
        <f>[3]签字版本!A205</f>
        <v>199</v>
      </c>
      <c r="B205" s="24" t="str">
        <f>[3]签字版本!B205</f>
        <v>叶坤旺</v>
      </c>
      <c r="C205" s="24" t="str">
        <f>SUBSTITUTE([3]签字版本!C205,MID([3]签字版本!C205,7,8),"********")</f>
        <v>352627********1110</v>
      </c>
      <c r="D205" s="25" t="str">
        <f>SUBSTITUTE([3]签字版本!D205,MID([3]签字版本!D205,4,4),"****")</f>
        <v>151****6438</v>
      </c>
      <c r="E205" s="24" t="str">
        <f>[3]签字版本!E205</f>
        <v>上琴</v>
      </c>
      <c r="F205" s="26">
        <f>[3]签字版本!F205</f>
        <v>4.05</v>
      </c>
      <c r="G205" s="26">
        <f t="shared" si="6"/>
        <v>4.05</v>
      </c>
      <c r="H205" s="26">
        <f t="shared" si="7"/>
        <v>121.5</v>
      </c>
      <c r="I205" s="26">
        <f>[3]签字版本!J205</f>
        <v>24.3</v>
      </c>
      <c r="J205" s="25" t="str">
        <f>SUBSTITUTE([3]签字版本!K205,MID([3]签字版本!K205,9,7),"*******")</f>
        <v>62218405*******7031</v>
      </c>
      <c r="K205" s="24" t="str">
        <f>[3]签字版本!L205</f>
        <v>连城县农村信用联社塘前信用社</v>
      </c>
    </row>
    <row r="206" spans="1:11">
      <c r="A206" s="24" t="str">
        <f>[3]签字版本!A206</f>
        <v>200</v>
      </c>
      <c r="B206" s="24" t="str">
        <f>[3]签字版本!B206</f>
        <v>叶孔文</v>
      </c>
      <c r="C206" s="24" t="str">
        <f>SUBSTITUTE([3]签字版本!C206,MID([3]签字版本!C206,7,8),"********")</f>
        <v>352627********111X</v>
      </c>
      <c r="D206" s="25" t="str">
        <f>SUBSTITUTE([3]签字版本!D206,MID([3]签字版本!D206,4,4),"****")</f>
        <v>138****5472</v>
      </c>
      <c r="E206" s="24" t="str">
        <f>[3]签字版本!E206</f>
        <v>上琴</v>
      </c>
      <c r="F206" s="26">
        <f>[3]签字版本!F206</f>
        <v>4.05</v>
      </c>
      <c r="G206" s="26">
        <f t="shared" si="6"/>
        <v>4.05</v>
      </c>
      <c r="H206" s="26">
        <f t="shared" si="7"/>
        <v>121.5</v>
      </c>
      <c r="I206" s="26">
        <f>[3]签字版本!J206</f>
        <v>24.3</v>
      </c>
      <c r="J206" s="25" t="str">
        <f>SUBSTITUTE([3]签字版本!K206,MID([3]签字版本!K206,9,7),"*******")</f>
        <v>62218405*******6967</v>
      </c>
      <c r="K206" s="24" t="str">
        <f>[3]签字版本!L206</f>
        <v>连城县农村信用联社塘前信用社</v>
      </c>
    </row>
    <row r="207" spans="1:11">
      <c r="A207" s="24" t="str">
        <f>[3]签字版本!A207</f>
        <v>201</v>
      </c>
      <c r="B207" s="24" t="str">
        <f>[3]签字版本!B207</f>
        <v>叶孔生</v>
      </c>
      <c r="C207" s="24" t="str">
        <f>SUBSTITUTE([3]签字版本!C207,MID([3]签字版本!C207,7,8),"********")</f>
        <v>352627********1119</v>
      </c>
      <c r="D207" s="25" t="str">
        <f>SUBSTITUTE([3]签字版本!D207,MID([3]签字版本!D207,4,4),"****")</f>
        <v>135****9384</v>
      </c>
      <c r="E207" s="24" t="str">
        <f>[3]签字版本!E207</f>
        <v>上琴</v>
      </c>
      <c r="F207" s="26">
        <f>[3]签字版本!F207</f>
        <v>28.35</v>
      </c>
      <c r="G207" s="26">
        <f t="shared" si="6"/>
        <v>28.35</v>
      </c>
      <c r="H207" s="26">
        <f t="shared" si="7"/>
        <v>850.5</v>
      </c>
      <c r="I207" s="26">
        <f>[3]签字版本!J207</f>
        <v>170.1</v>
      </c>
      <c r="J207" s="25" t="str">
        <f>SUBSTITUTE([3]签字版本!K207,MID([3]签字版本!K207,9,7),"*******")</f>
        <v>62303625*******4505</v>
      </c>
      <c r="K207" s="24" t="str">
        <f>[3]签字版本!L207</f>
        <v>连城县农村信用联社塘前信用社</v>
      </c>
    </row>
    <row r="208" spans="1:11">
      <c r="A208" s="24" t="str">
        <f>[3]签字版本!A208</f>
        <v>202</v>
      </c>
      <c r="B208" s="24" t="str">
        <f>[3]签字版本!B208</f>
        <v>罗林凤</v>
      </c>
      <c r="C208" s="24" t="str">
        <f>SUBSTITUTE([3]签字版本!C208,MID([3]签字版本!C208,7,8),"********")</f>
        <v>352627********1121</v>
      </c>
      <c r="D208" s="25" t="str">
        <f>SUBSTITUTE([3]签字版本!D208,MID([3]签字版本!D208,4,4),"****")</f>
        <v>152****6409</v>
      </c>
      <c r="E208" s="24" t="str">
        <f>[3]签字版本!E208</f>
        <v>上琴</v>
      </c>
      <c r="F208" s="26">
        <f>[3]签字版本!F208</f>
        <v>4.86</v>
      </c>
      <c r="G208" s="26">
        <f t="shared" si="6"/>
        <v>4.86</v>
      </c>
      <c r="H208" s="26">
        <f t="shared" si="7"/>
        <v>145.8</v>
      </c>
      <c r="I208" s="26">
        <f>[3]签字版本!J208</f>
        <v>29.16</v>
      </c>
      <c r="J208" s="25" t="str">
        <f>SUBSTITUTE([3]签字版本!K208,MID([3]签字版本!K208,9,7),"*******")</f>
        <v>62218405*******6975</v>
      </c>
      <c r="K208" s="24" t="str">
        <f>[3]签字版本!L208</f>
        <v>连城县农村信用联社塘前信用社</v>
      </c>
    </row>
    <row r="209" spans="1:11">
      <c r="A209" s="24" t="str">
        <f>[3]签字版本!A209</f>
        <v>203</v>
      </c>
      <c r="B209" s="24" t="str">
        <f>[3]签字版本!B209</f>
        <v>叶水河</v>
      </c>
      <c r="C209" s="24" t="str">
        <f>SUBSTITUTE([3]签字版本!C209,MID([3]签字版本!C209,7,8),"********")</f>
        <v>352627********1114</v>
      </c>
      <c r="D209" s="25" t="str">
        <f>SUBSTITUTE([3]签字版本!D209,MID([3]签字版本!D209,4,4),"****")</f>
        <v>139****6917</v>
      </c>
      <c r="E209" s="24" t="str">
        <f>[3]签字版本!E209</f>
        <v>上琴</v>
      </c>
      <c r="F209" s="26">
        <f>[3]签字版本!F209</f>
        <v>1.62</v>
      </c>
      <c r="G209" s="26">
        <f t="shared" si="6"/>
        <v>1.62</v>
      </c>
      <c r="H209" s="26">
        <f t="shared" si="7"/>
        <v>48.6</v>
      </c>
      <c r="I209" s="26">
        <f>[3]签字版本!J209</f>
        <v>9.72</v>
      </c>
      <c r="J209" s="25" t="str">
        <f>SUBSTITUTE([3]签字版本!K209,MID([3]签字版本!K209,9,7),"*******")</f>
        <v>62218405*******6850</v>
      </c>
      <c r="K209" s="24" t="str">
        <f>[3]签字版本!L209</f>
        <v>连城县农村信用联社塘前信用社</v>
      </c>
    </row>
    <row r="210" spans="1:11">
      <c r="A210" s="24" t="str">
        <f>[3]签字版本!A210</f>
        <v>204</v>
      </c>
      <c r="B210" s="24" t="str">
        <f>[3]签字版本!B210</f>
        <v>叶先文</v>
      </c>
      <c r="C210" s="24" t="str">
        <f>SUBSTITUTE([3]签字版本!C210,MID([3]签字版本!C210,7,8),"********")</f>
        <v>352627********1110</v>
      </c>
      <c r="D210" s="25" t="str">
        <f>SUBSTITUTE([3]签字版本!D210,MID([3]签字版本!D210,4,4),"****")</f>
        <v>187****2585</v>
      </c>
      <c r="E210" s="24" t="str">
        <f>[3]签字版本!E210</f>
        <v>上琴</v>
      </c>
      <c r="F210" s="26">
        <f>[3]签字版本!F210</f>
        <v>4.05</v>
      </c>
      <c r="G210" s="26">
        <f t="shared" si="6"/>
        <v>4.05</v>
      </c>
      <c r="H210" s="26">
        <f t="shared" si="7"/>
        <v>121.5</v>
      </c>
      <c r="I210" s="26">
        <f>[3]签字版本!J210</f>
        <v>24.3</v>
      </c>
      <c r="J210" s="25" t="str">
        <f>SUBSTITUTE([3]签字版本!K210,MID([3]签字版本!K210,9,7),"*******")</f>
        <v>62218405*******6318</v>
      </c>
      <c r="K210" s="24" t="str">
        <f>[3]签字版本!L210</f>
        <v>连城县农村信用联社塘前信用社</v>
      </c>
    </row>
    <row r="211" spans="1:11">
      <c r="A211" s="24" t="str">
        <f>[3]签字版本!A211</f>
        <v>205</v>
      </c>
      <c r="B211" s="24" t="str">
        <f>[3]签字版本!B211</f>
        <v>叶春河</v>
      </c>
      <c r="C211" s="24" t="str">
        <f>SUBSTITUTE([3]签字版本!C211,MID([3]签字版本!C211,7,8),"********")</f>
        <v>352627********111X</v>
      </c>
      <c r="D211" s="25" t="str">
        <f>SUBSTITUTE([3]签字版本!D211,MID([3]签字版本!D211,4,4),"****")</f>
        <v>139****7439</v>
      </c>
      <c r="E211" s="24" t="str">
        <f>[3]签字版本!E211</f>
        <v>上琴</v>
      </c>
      <c r="F211" s="26">
        <f>[3]签字版本!F211</f>
        <v>6.48</v>
      </c>
      <c r="G211" s="26">
        <f t="shared" si="6"/>
        <v>6.48</v>
      </c>
      <c r="H211" s="26">
        <f t="shared" si="7"/>
        <v>194.4</v>
      </c>
      <c r="I211" s="26">
        <f>[3]签字版本!J211</f>
        <v>38.88</v>
      </c>
      <c r="J211" s="25" t="str">
        <f>SUBSTITUTE([3]签字版本!K211,MID([3]签字版本!K211,9,7),"*******")</f>
        <v>62218405*******6991</v>
      </c>
      <c r="K211" s="24" t="str">
        <f>[3]签字版本!L211</f>
        <v>连城县农村信用联社塘前信用社</v>
      </c>
    </row>
    <row r="212" spans="1:11">
      <c r="A212" s="24" t="str">
        <f>[3]签字版本!A212</f>
        <v>206</v>
      </c>
      <c r="B212" s="24" t="str">
        <f>[3]签字版本!B212</f>
        <v>叶跃春</v>
      </c>
      <c r="C212" s="24" t="str">
        <f>SUBSTITUTE([3]签字版本!C212,MID([3]签字版本!C212,7,8),"********")</f>
        <v>352627********1117</v>
      </c>
      <c r="D212" s="25" t="str">
        <f>SUBSTITUTE([3]签字版本!D212,MID([3]签字版本!D212,4,4),"****")</f>
        <v>139****7431</v>
      </c>
      <c r="E212" s="24" t="str">
        <f>[3]签字版本!E212</f>
        <v>上琴</v>
      </c>
      <c r="F212" s="26">
        <f>[3]签字版本!F212</f>
        <v>3.24</v>
      </c>
      <c r="G212" s="26">
        <f t="shared" si="6"/>
        <v>3.24</v>
      </c>
      <c r="H212" s="26">
        <f t="shared" si="7"/>
        <v>97.2</v>
      </c>
      <c r="I212" s="26">
        <f>[3]签字版本!J212</f>
        <v>19.44</v>
      </c>
      <c r="J212" s="25" t="str">
        <f>SUBSTITUTE([3]签字版本!K212,MID([3]签字版本!K212,9,7),"*******")</f>
        <v>62218405*******6892</v>
      </c>
      <c r="K212" s="24" t="str">
        <f>[3]签字版本!L212</f>
        <v>连城县农村信用联社塘前信用社</v>
      </c>
    </row>
    <row r="213" spans="1:11">
      <c r="A213" s="24" t="str">
        <f>[3]签字版本!A213</f>
        <v>207</v>
      </c>
      <c r="B213" s="24" t="str">
        <f>[3]签字版本!B213</f>
        <v>叶坤海</v>
      </c>
      <c r="C213" s="24" t="str">
        <f>SUBSTITUTE([3]签字版本!C213,MID([3]签字版本!C213,7,8),"********")</f>
        <v>352627********111X</v>
      </c>
      <c r="D213" s="25" t="str">
        <f>SUBSTITUTE([3]签字版本!D213,MID([3]签字版本!D213,4,4),"****")</f>
        <v>136****9290</v>
      </c>
      <c r="E213" s="24" t="str">
        <f>[3]签字版本!E213</f>
        <v>上琴</v>
      </c>
      <c r="F213" s="26">
        <f>[3]签字版本!F213</f>
        <v>4.86</v>
      </c>
      <c r="G213" s="26">
        <f t="shared" si="6"/>
        <v>4.86</v>
      </c>
      <c r="H213" s="26">
        <f t="shared" si="7"/>
        <v>145.8</v>
      </c>
      <c r="I213" s="26">
        <f>[3]签字版本!J213</f>
        <v>29.16</v>
      </c>
      <c r="J213" s="25" t="str">
        <f>SUBSTITUTE([3]签字版本!K213,MID([3]签字版本!K213,9,7),"*******")</f>
        <v>62218405*******6843</v>
      </c>
      <c r="K213" s="24" t="str">
        <f>[3]签字版本!L213</f>
        <v>连城县农村信用联社塘前信用社</v>
      </c>
    </row>
    <row r="214" spans="1:11">
      <c r="A214" s="24" t="str">
        <f>[3]签字版本!A214</f>
        <v>208</v>
      </c>
      <c r="B214" s="24" t="str">
        <f>[3]签字版本!B214</f>
        <v>叶孔南</v>
      </c>
      <c r="C214" s="24" t="str">
        <f>SUBSTITUTE([3]签字版本!C214,MID([3]签字版本!C214,7,8),"********")</f>
        <v>352627********1110</v>
      </c>
      <c r="D214" s="25" t="str">
        <f>SUBSTITUTE([3]签字版本!D214,MID([3]签字版本!D214,4,4),"****")</f>
        <v>138****8957</v>
      </c>
      <c r="E214" s="24" t="str">
        <f>[3]签字版本!E214</f>
        <v>上琴</v>
      </c>
      <c r="F214" s="26">
        <f>[3]签字版本!F214</f>
        <v>4.86</v>
      </c>
      <c r="G214" s="26">
        <f t="shared" si="6"/>
        <v>4.86</v>
      </c>
      <c r="H214" s="26">
        <f t="shared" si="7"/>
        <v>145.8</v>
      </c>
      <c r="I214" s="26">
        <f>[3]签字版本!J214</f>
        <v>29.16</v>
      </c>
      <c r="J214" s="25" t="str">
        <f>SUBSTITUTE([3]签字版本!K214,MID([3]签字版本!K214,9,7),"*******")</f>
        <v>62218405*******6835</v>
      </c>
      <c r="K214" s="24" t="str">
        <f>[3]签字版本!L214</f>
        <v>连城县农村信用联社塘前信用社</v>
      </c>
    </row>
    <row r="215" spans="1:11">
      <c r="A215" s="24" t="str">
        <f>[3]签字版本!A215</f>
        <v>209</v>
      </c>
      <c r="B215" s="24" t="str">
        <f>[3]签字版本!B215</f>
        <v>叶如西</v>
      </c>
      <c r="C215" s="24" t="str">
        <f>SUBSTITUTE([3]签字版本!C215,MID([3]签字版本!C215,7,8),"********")</f>
        <v>352627********1116</v>
      </c>
      <c r="D215" s="25" t="str">
        <f>SUBSTITUTE([3]签字版本!D215,MID([3]签字版本!D215,4,4),"****")</f>
        <v>187****1764</v>
      </c>
      <c r="E215" s="24" t="str">
        <f>[3]签字版本!E215</f>
        <v>上琴</v>
      </c>
      <c r="F215" s="26">
        <f>[3]签字版本!F215</f>
        <v>8.1</v>
      </c>
      <c r="G215" s="26">
        <f t="shared" si="6"/>
        <v>8.1</v>
      </c>
      <c r="H215" s="26">
        <f t="shared" si="7"/>
        <v>243</v>
      </c>
      <c r="I215" s="26">
        <f>[3]签字版本!J215</f>
        <v>48.6</v>
      </c>
      <c r="J215" s="25" t="str">
        <f>SUBSTITUTE([3]签字版本!K215,MID([3]签字版本!K215,9,7),"*******")</f>
        <v>62218405*******6300</v>
      </c>
      <c r="K215" s="24" t="str">
        <f>[3]签字版本!L215</f>
        <v>连城县农村信用联社塘前信用社</v>
      </c>
    </row>
    <row r="216" spans="1:11">
      <c r="A216" s="24" t="str">
        <f>[3]签字版本!A216</f>
        <v>210</v>
      </c>
      <c r="B216" s="24" t="str">
        <f>[3]签字版本!B216</f>
        <v>叶如林</v>
      </c>
      <c r="C216" s="24" t="str">
        <f>SUBSTITUTE([3]签字版本!C216,MID([3]签字版本!C216,7,8),"********")</f>
        <v>352627********111X</v>
      </c>
      <c r="D216" s="25" t="str">
        <f>SUBSTITUTE([3]签字版本!D216,MID([3]签字版本!D216,4,4),"****")</f>
        <v>159****7553</v>
      </c>
      <c r="E216" s="24" t="str">
        <f>[3]签字版本!E216</f>
        <v>上琴</v>
      </c>
      <c r="F216" s="26">
        <f>[3]签字版本!F216</f>
        <v>2.43</v>
      </c>
      <c r="G216" s="26">
        <f t="shared" si="6"/>
        <v>2.43</v>
      </c>
      <c r="H216" s="26">
        <f t="shared" si="7"/>
        <v>72.9</v>
      </c>
      <c r="I216" s="26">
        <f>[3]签字版本!J216</f>
        <v>14.58</v>
      </c>
      <c r="J216" s="25" t="str">
        <f>SUBSTITUTE([3]签字版本!K216,MID([3]签字版本!K216,9,7),"*******")</f>
        <v>62218405*******6785</v>
      </c>
      <c r="K216" s="24" t="str">
        <f>[3]签字版本!L216</f>
        <v>连城县农村信用联社塘前信用社</v>
      </c>
    </row>
    <row r="217" spans="1:11">
      <c r="A217" s="24" t="str">
        <f>[3]签字版本!A217</f>
        <v>211</v>
      </c>
      <c r="B217" s="24" t="str">
        <f>[3]签字版本!B217</f>
        <v>叶仰高</v>
      </c>
      <c r="C217" s="24" t="str">
        <f>SUBSTITUTE([3]签字版本!C217,MID([3]签字版本!C217,7,8),"********")</f>
        <v>352627********1110</v>
      </c>
      <c r="D217" s="25" t="str">
        <f>SUBSTITUTE([3]签字版本!D217,MID([3]签字版本!D217,4,4),"****")</f>
        <v>153****0165</v>
      </c>
      <c r="E217" s="24" t="str">
        <f>[3]签字版本!E217</f>
        <v>上琴</v>
      </c>
      <c r="F217" s="26">
        <f>[3]签字版本!F217</f>
        <v>2.43</v>
      </c>
      <c r="G217" s="26">
        <f t="shared" si="6"/>
        <v>2.43</v>
      </c>
      <c r="H217" s="26">
        <f t="shared" si="7"/>
        <v>72.9</v>
      </c>
      <c r="I217" s="26">
        <f>[3]签字版本!J217</f>
        <v>14.58</v>
      </c>
      <c r="J217" s="25" t="str">
        <f>SUBSTITUTE([3]签字版本!K217,MID([3]签字版本!K217,9,7),"*******")</f>
        <v>90908240*******0027653</v>
      </c>
      <c r="K217" s="24" t="str">
        <f>[3]签字版本!L217</f>
        <v>连城县农村信用联社塘前信用社</v>
      </c>
    </row>
    <row r="218" spans="1:11">
      <c r="A218" s="24" t="str">
        <f>[3]签字版本!A218</f>
        <v>212</v>
      </c>
      <c r="B218" s="24" t="str">
        <f>[3]签字版本!B218</f>
        <v>叶恒焕</v>
      </c>
      <c r="C218" s="24" t="str">
        <f>SUBSTITUTE([3]签字版本!C218,MID([3]签字版本!C218,7,8),"********")</f>
        <v>352627********1112</v>
      </c>
      <c r="D218" s="25" t="str">
        <f>SUBSTITUTE([3]签字版本!D218,MID([3]签字版本!D218,4,4),"****")</f>
        <v>158****2495</v>
      </c>
      <c r="E218" s="24" t="str">
        <f>[3]签字版本!E218</f>
        <v>上琴</v>
      </c>
      <c r="F218" s="26">
        <f>[3]签字版本!F218</f>
        <v>4.05</v>
      </c>
      <c r="G218" s="26">
        <f t="shared" si="6"/>
        <v>4.05</v>
      </c>
      <c r="H218" s="26">
        <f t="shared" si="7"/>
        <v>121.5</v>
      </c>
      <c r="I218" s="26">
        <f>[3]签字版本!J218</f>
        <v>24.3</v>
      </c>
      <c r="J218" s="25" t="str">
        <f>SUBSTITUTE([3]签字版本!K218,MID([3]签字版本!K218,9,7),"*******")</f>
        <v>62218405*******6769</v>
      </c>
      <c r="K218" s="24" t="str">
        <f>[3]签字版本!L218</f>
        <v>连城县农村信用联社塘前信用社</v>
      </c>
    </row>
    <row r="219" spans="1:11">
      <c r="A219" s="24" t="str">
        <f>[3]签字版本!A219</f>
        <v>213</v>
      </c>
      <c r="B219" s="24" t="str">
        <f>[3]签字版本!B219</f>
        <v>叶长江</v>
      </c>
      <c r="C219" s="24" t="str">
        <f>SUBSTITUTE([3]签字版本!C219,MID([3]签字版本!C219,7,8),"********")</f>
        <v>350825********111X</v>
      </c>
      <c r="D219" s="25" t="str">
        <f>SUBSTITUTE([3]签字版本!D219,MID([3]签字版本!D219,4,4),"****")</f>
        <v>187****7161</v>
      </c>
      <c r="E219" s="24" t="str">
        <f>[3]签字版本!E219</f>
        <v>上琴</v>
      </c>
      <c r="F219" s="26">
        <f>[3]签字版本!F219</f>
        <v>3.24</v>
      </c>
      <c r="G219" s="26">
        <f t="shared" si="6"/>
        <v>3.24</v>
      </c>
      <c r="H219" s="26">
        <f t="shared" si="7"/>
        <v>97.2</v>
      </c>
      <c r="I219" s="26">
        <f>[3]签字版本!J219</f>
        <v>19.44</v>
      </c>
      <c r="J219" s="25" t="str">
        <f>SUBSTITUTE([3]签字版本!K219,MID([3]签字版本!K219,9,7),"*******")</f>
        <v>62218405*******6629</v>
      </c>
      <c r="K219" s="24" t="str">
        <f>[3]签字版本!L219</f>
        <v>连城县农村信用联社塘前信用社</v>
      </c>
    </row>
    <row r="220" spans="1:11">
      <c r="A220" s="24" t="str">
        <f>[3]签字版本!A220</f>
        <v>214</v>
      </c>
      <c r="B220" s="24" t="str">
        <f>[3]签字版本!B220</f>
        <v>叶荣贵</v>
      </c>
      <c r="C220" s="24" t="str">
        <f>SUBSTITUTE([3]签字版本!C220,MID([3]签字版本!C220,7,8),"********")</f>
        <v>352627********1116</v>
      </c>
      <c r="D220" s="25" t="str">
        <f>SUBSTITUTE([3]签字版本!D220,MID([3]签字版本!D220,4,4),"****")</f>
        <v>135****1076</v>
      </c>
      <c r="E220" s="24" t="str">
        <f>[3]签字版本!E220</f>
        <v>上琴</v>
      </c>
      <c r="F220" s="26">
        <f>[3]签字版本!F220</f>
        <v>3.24</v>
      </c>
      <c r="G220" s="26">
        <f t="shared" si="6"/>
        <v>3.24</v>
      </c>
      <c r="H220" s="26">
        <f t="shared" si="7"/>
        <v>97.2</v>
      </c>
      <c r="I220" s="26">
        <f>[3]签字版本!J220</f>
        <v>19.44</v>
      </c>
      <c r="J220" s="25" t="str">
        <f>SUBSTITUTE([3]签字版本!K220,MID([3]签字版本!K220,9,7),"*******")</f>
        <v>62218405*******6292</v>
      </c>
      <c r="K220" s="24" t="str">
        <f>[3]签字版本!L220</f>
        <v>连城县农村信用联社塘前信用社</v>
      </c>
    </row>
    <row r="221" spans="1:11">
      <c r="A221" s="24" t="str">
        <f>[3]签字版本!A221</f>
        <v>215</v>
      </c>
      <c r="B221" s="24" t="str">
        <f>[3]签字版本!B221</f>
        <v>叶香招</v>
      </c>
      <c r="C221" s="24" t="str">
        <f>SUBSTITUTE([3]签字版本!C221,MID([3]签字版本!C221,7,8),"********")</f>
        <v>352627********1141</v>
      </c>
      <c r="D221" s="25" t="str">
        <f>SUBSTITUTE([3]签字版本!D221,MID([3]签字版本!D221,4,4),"****")</f>
        <v>188****1276</v>
      </c>
      <c r="E221" s="24" t="str">
        <f>[3]签字版本!E221</f>
        <v>上琴</v>
      </c>
      <c r="F221" s="26">
        <f>[3]签字版本!F221</f>
        <v>3.24</v>
      </c>
      <c r="G221" s="26">
        <f t="shared" si="6"/>
        <v>3.24</v>
      </c>
      <c r="H221" s="26">
        <f t="shared" si="7"/>
        <v>97.2</v>
      </c>
      <c r="I221" s="26">
        <f>[3]签字版本!J221</f>
        <v>19.44</v>
      </c>
      <c r="J221" s="25" t="str">
        <f>SUBSTITUTE([3]签字版本!K221,MID([3]签字版本!K221,9,7),"*******")</f>
        <v>62218405*******3479</v>
      </c>
      <c r="K221" s="24" t="str">
        <f>[3]签字版本!L221</f>
        <v>连城县农村信用联社塘前信用社</v>
      </c>
    </row>
    <row r="222" spans="1:11">
      <c r="A222" s="24" t="str">
        <f>[3]签字版本!A222</f>
        <v>216</v>
      </c>
      <c r="B222" s="24" t="str">
        <f>[3]签字版本!B222</f>
        <v>叶先立</v>
      </c>
      <c r="C222" s="24" t="str">
        <f>SUBSTITUTE([3]签字版本!C222,MID([3]签字版本!C222,7,8),"********")</f>
        <v>352627********1119</v>
      </c>
      <c r="D222" s="25" t="str">
        <f>SUBSTITUTE([3]签字版本!D222,MID([3]签字版本!D222,4,4),"****")</f>
        <v>158****5357</v>
      </c>
      <c r="E222" s="24" t="str">
        <f>[3]签字版本!E222</f>
        <v>上琴</v>
      </c>
      <c r="F222" s="26">
        <f>[3]签字版本!F222</f>
        <v>4.05</v>
      </c>
      <c r="G222" s="26">
        <f t="shared" si="6"/>
        <v>4.05</v>
      </c>
      <c r="H222" s="26">
        <f t="shared" si="7"/>
        <v>121.5</v>
      </c>
      <c r="I222" s="26">
        <f>[3]签字版本!J222</f>
        <v>24.3</v>
      </c>
      <c r="J222" s="25" t="str">
        <f>SUBSTITUTE([3]签字版本!K222,MID([3]签字版本!K222,9,7),"*******")</f>
        <v>62218405*******6284</v>
      </c>
      <c r="K222" s="24" t="str">
        <f>[3]签字版本!L222</f>
        <v>连城县农村信用联社塘前信用社</v>
      </c>
    </row>
    <row r="223" spans="1:11">
      <c r="A223" s="24" t="str">
        <f>[3]签字版本!A223</f>
        <v>217</v>
      </c>
      <c r="B223" s="24" t="str">
        <f>[3]签字版本!B223</f>
        <v>叶跃辉</v>
      </c>
      <c r="C223" s="24" t="str">
        <f>SUBSTITUTE([3]签字版本!C223,MID([3]签字版本!C223,7,8),"********")</f>
        <v>352627********1131</v>
      </c>
      <c r="D223" s="25" t="str">
        <f>SUBSTITUTE([3]签字版本!D223,MID([3]签字版本!D223,4,4),"****")</f>
        <v>152****5598</v>
      </c>
      <c r="E223" s="24" t="str">
        <f>[3]签字版本!E223</f>
        <v>上琴</v>
      </c>
      <c r="F223" s="26">
        <f>[3]签字版本!F223</f>
        <v>4.86</v>
      </c>
      <c r="G223" s="26">
        <f t="shared" si="6"/>
        <v>4.86</v>
      </c>
      <c r="H223" s="26">
        <f t="shared" si="7"/>
        <v>145.8</v>
      </c>
      <c r="I223" s="26">
        <f>[3]签字版本!J223</f>
        <v>29.16</v>
      </c>
      <c r="J223" s="25" t="str">
        <f>SUBSTITUTE([3]签字版本!K223,MID([3]签字版本!K223,9,7),"*******")</f>
        <v>62218405*******6884</v>
      </c>
      <c r="K223" s="24" t="str">
        <f>[3]签字版本!L223</f>
        <v>连城县农村信用联社塘前信用社</v>
      </c>
    </row>
    <row r="224" spans="1:11">
      <c r="A224" s="24" t="str">
        <f>[3]签字版本!A224</f>
        <v>218</v>
      </c>
      <c r="B224" s="24" t="str">
        <f>[3]签字版本!B224</f>
        <v>伍战阳</v>
      </c>
      <c r="C224" s="24" t="str">
        <f>SUBSTITUTE([3]签字版本!C224,MID([3]签字版本!C224,7,8),"********")</f>
        <v>430523********7623</v>
      </c>
      <c r="D224" s="25" t="str">
        <f>SUBSTITUTE([3]签字版本!D224,MID([3]签字版本!D224,4,4),"****")</f>
        <v>181****6616</v>
      </c>
      <c r="E224" s="24" t="str">
        <f>[3]签字版本!E224</f>
        <v>上琴</v>
      </c>
      <c r="F224" s="26">
        <f>[3]签字版本!F224</f>
        <v>4.05</v>
      </c>
      <c r="G224" s="26">
        <f t="shared" si="6"/>
        <v>4.05</v>
      </c>
      <c r="H224" s="26">
        <f t="shared" si="7"/>
        <v>121.5</v>
      </c>
      <c r="I224" s="26">
        <f>[3]签字版本!J224</f>
        <v>24.3</v>
      </c>
      <c r="J224" s="25" t="str">
        <f>SUBSTITUTE([3]签字版本!K224,MID([3]签字版本!K224,9,7),"*******")</f>
        <v>62303625*******4194</v>
      </c>
      <c r="K224" s="24" t="str">
        <f>[3]签字版本!L224</f>
        <v>连城县农村信用联社塘前信用社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1"/>
  <sheetViews>
    <sheetView view="pageBreakPreview" zoomScaleNormal="100" topLeftCell="A2" workbookViewId="0">
      <selection activeCell="P175" sqref="P175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[2]签字版本!C4</f>
        <v>连城县塘前乡罗地村民委员会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[2]签字版本!C5</f>
        <v>连城县塘前乡罗地村民委员会赖远生、赖荣生等175户</v>
      </c>
      <c r="D5" s="20"/>
      <c r="E5" s="20"/>
      <c r="F5" s="20"/>
      <c r="G5" s="19" t="str">
        <f>[2]签字版本!G5</f>
        <v>单位保额1000元</v>
      </c>
      <c r="H5" s="19" t="str">
        <f>[2]签字版本!I5</f>
        <v>保险费率  3.0%</v>
      </c>
      <c r="I5" s="19"/>
      <c r="J5" s="28" t="str">
        <f>[2]签字版本!K5</f>
        <v>单位保费： 30  元</v>
      </c>
      <c r="K5" s="29" t="str">
        <f>[2]签字版本!L5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[2]签字版本!A7</f>
        <v>1</v>
      </c>
      <c r="B7" s="24" t="str">
        <f>[2]签字版本!B7</f>
        <v>赖远生</v>
      </c>
      <c r="C7" s="24" t="str">
        <f>SUBSTITUTE([2]签字版本!C7,MID([2]签字版本!C7,7,8),"********")</f>
        <v>352627********1118</v>
      </c>
      <c r="D7" s="25" t="str">
        <f>SUBSTITUTE([2]签字版本!D7,MID([2]签字版本!D7,4,4),"****")</f>
        <v>150****0192</v>
      </c>
      <c r="E7" s="24" t="str">
        <f>[2]签字版本!E7</f>
        <v>罗地</v>
      </c>
      <c r="F7" s="26">
        <f>[2]签字版本!F7</f>
        <v>5.67</v>
      </c>
      <c r="G7" s="26">
        <f t="shared" ref="G7:G70" si="0">F7</f>
        <v>5.67</v>
      </c>
      <c r="H7" s="26">
        <f t="shared" ref="H7:H70" si="1">G7*30</f>
        <v>170.1</v>
      </c>
      <c r="I7" s="26">
        <f>[2]签字版本!J7</f>
        <v>34.02</v>
      </c>
      <c r="J7" s="25" t="str">
        <f>SUBSTITUTE([2]签字版本!K7,MID([2]签字版本!K7,9,7),"*******")</f>
        <v>62218405*******3746</v>
      </c>
      <c r="K7" s="24" t="str">
        <f>[2]签字版本!L7</f>
        <v>连城县农村信用联社塘前信用社</v>
      </c>
    </row>
    <row r="8" s="2" customFormat="1" ht="18.6" customHeight="1" spans="1:11">
      <c r="A8" s="24" t="str">
        <f>[2]签字版本!A8</f>
        <v>2</v>
      </c>
      <c r="B8" s="24" t="str">
        <f>[2]签字版本!B8</f>
        <v>赖栋昌</v>
      </c>
      <c r="C8" s="24" t="str">
        <f>SUBSTITUTE([2]签字版本!C8,MID([2]签字版本!C8,7,8),"********")</f>
        <v>350825********1130</v>
      </c>
      <c r="D8" s="25" t="str">
        <f>SUBSTITUTE([2]签字版本!D8,MID([2]签字版本!D8,4,4),"****")</f>
        <v>134****3089</v>
      </c>
      <c r="E8" s="24" t="str">
        <f>[2]签字版本!E8</f>
        <v>罗地</v>
      </c>
      <c r="F8" s="26">
        <f>[2]签字版本!F8</f>
        <v>2.07</v>
      </c>
      <c r="G8" s="26">
        <f t="shared" si="0"/>
        <v>2.07</v>
      </c>
      <c r="H8" s="26">
        <f t="shared" si="1"/>
        <v>62.1</v>
      </c>
      <c r="I8" s="26">
        <f>[2]签字版本!J8</f>
        <v>12.42</v>
      </c>
      <c r="J8" s="25" t="str">
        <f>SUBSTITUTE([2]签字版本!K8,MID([2]签字版本!K8,9,7),"*******")</f>
        <v>62303625*******3540</v>
      </c>
      <c r="K8" s="24" t="str">
        <f>[2]签字版本!L8</f>
        <v>连城县农村信用联社塘前信用社</v>
      </c>
    </row>
    <row r="9" s="2" customFormat="1" ht="18.6" customHeight="1" spans="1:11">
      <c r="A9" s="24" t="str">
        <f>[2]签字版本!A9</f>
        <v>3</v>
      </c>
      <c r="B9" s="24" t="str">
        <f>[2]签字版本!B9</f>
        <v>赖荣生</v>
      </c>
      <c r="C9" s="24" t="str">
        <f>SUBSTITUTE([2]签字版本!C9,MID([2]签字版本!C9,7,8),"********")</f>
        <v>352627********1119</v>
      </c>
      <c r="D9" s="25" t="str">
        <f>SUBSTITUTE([2]签字版本!D9,MID([2]签字版本!D9,4,4),"****")</f>
        <v>151****2829</v>
      </c>
      <c r="E9" s="24" t="str">
        <f>[2]签字版本!E9</f>
        <v>罗地</v>
      </c>
      <c r="F9" s="26">
        <f>[2]签字版本!F9</f>
        <v>2.07</v>
      </c>
      <c r="G9" s="26">
        <f t="shared" si="0"/>
        <v>2.07</v>
      </c>
      <c r="H9" s="26">
        <f t="shared" si="1"/>
        <v>62.1</v>
      </c>
      <c r="I9" s="26">
        <f>[2]签字版本!J9</f>
        <v>12.42</v>
      </c>
      <c r="J9" s="25" t="str">
        <f>SUBSTITUTE([2]签字版本!K9,MID([2]签字版本!K9,9,7),"*******")</f>
        <v>62218405*******3753</v>
      </c>
      <c r="K9" s="24" t="str">
        <f>[2]签字版本!L9</f>
        <v>连城县农村信用联社塘前信用社</v>
      </c>
    </row>
    <row r="10" spans="1:11">
      <c r="A10" s="24" t="str">
        <f>[2]签字版本!A10</f>
        <v>4</v>
      </c>
      <c r="B10" s="24" t="str">
        <f>[2]签字版本!B10</f>
        <v>赖水生</v>
      </c>
      <c r="C10" s="24" t="str">
        <f>SUBSTITUTE([2]签字版本!C10,MID([2]签字版本!C10,7,8),"********")</f>
        <v>352627********1115</v>
      </c>
      <c r="D10" s="25" t="str">
        <f>SUBSTITUTE([2]签字版本!D10,MID([2]签字版本!D10,4,4),"****")</f>
        <v>150****5632</v>
      </c>
      <c r="E10" s="24" t="str">
        <f>[2]签字版本!E10</f>
        <v>罗地</v>
      </c>
      <c r="F10" s="26">
        <f>[2]签字版本!F10</f>
        <v>1.62</v>
      </c>
      <c r="G10" s="26">
        <f t="shared" si="0"/>
        <v>1.62</v>
      </c>
      <c r="H10" s="26">
        <f t="shared" si="1"/>
        <v>48.6</v>
      </c>
      <c r="I10" s="26">
        <f>[2]签字版本!J10</f>
        <v>9.72</v>
      </c>
      <c r="J10" s="25" t="str">
        <f>SUBSTITUTE([2]签字版本!K10,MID([2]签字版本!K10,9,7),"*******")</f>
        <v>62218405*******4592</v>
      </c>
      <c r="K10" s="24" t="str">
        <f>[2]签字版本!L10</f>
        <v>连城县农村信用联社塘前信用社</v>
      </c>
    </row>
    <row r="11" spans="1:11">
      <c r="A11" s="24" t="str">
        <f>[2]签字版本!A11</f>
        <v>5</v>
      </c>
      <c r="B11" s="24" t="str">
        <f>[2]签字版本!B11</f>
        <v>赖升福</v>
      </c>
      <c r="C11" s="24" t="str">
        <f>SUBSTITUTE([2]签字版本!C11,MID([2]签字版本!C11,7,8),"********")</f>
        <v>352627********1111</v>
      </c>
      <c r="D11" s="25" t="str">
        <f>SUBSTITUTE([2]签字版本!D11,MID([2]签字版本!D11,4,4),"****")</f>
        <v>183****1856</v>
      </c>
      <c r="E11" s="24" t="str">
        <f>[2]签字版本!E11</f>
        <v>罗地</v>
      </c>
      <c r="F11" s="26">
        <f>[2]签字版本!F11</f>
        <v>2.88</v>
      </c>
      <c r="G11" s="26">
        <f t="shared" si="0"/>
        <v>2.88</v>
      </c>
      <c r="H11" s="26">
        <f t="shared" si="1"/>
        <v>86.4</v>
      </c>
      <c r="I11" s="26">
        <f>[2]签字版本!J11</f>
        <v>17.28</v>
      </c>
      <c r="J11" s="25" t="str">
        <f>SUBSTITUTE([2]签字版本!K11,MID([2]签字版本!K11,9,7),"*******")</f>
        <v>62218405*******4675</v>
      </c>
      <c r="K11" s="24" t="str">
        <f>[2]签字版本!L11</f>
        <v>连城县农村信用联社塘前信用社</v>
      </c>
    </row>
    <row r="12" spans="1:11">
      <c r="A12" s="24" t="str">
        <f>[2]签字版本!A12</f>
        <v>6</v>
      </c>
      <c r="B12" s="24" t="str">
        <f>[2]签字版本!B12</f>
        <v>赖保福</v>
      </c>
      <c r="C12" s="24" t="str">
        <f>SUBSTITUTE([2]签字版本!C12,MID([2]签字版本!C12,7,8),"********")</f>
        <v>352627********1113</v>
      </c>
      <c r="D12" s="25" t="str">
        <f>SUBSTITUTE([2]签字版本!D12,MID([2]签字版本!D12,4,4),"****")</f>
        <v>159****6797</v>
      </c>
      <c r="E12" s="24" t="str">
        <f>[2]签字版本!E12</f>
        <v>罗地</v>
      </c>
      <c r="F12" s="26">
        <f>[2]签字版本!F12</f>
        <v>64.8</v>
      </c>
      <c r="G12" s="26">
        <f t="shared" si="0"/>
        <v>64.8</v>
      </c>
      <c r="H12" s="26">
        <f t="shared" si="1"/>
        <v>1944</v>
      </c>
      <c r="I12" s="26">
        <f>[2]签字版本!J12</f>
        <v>388.8</v>
      </c>
      <c r="J12" s="25" t="str">
        <f>SUBSTITUTE([2]签字版本!K12,MID([2]签字版本!K12,9,7),"*******")</f>
        <v>62218405*******4642</v>
      </c>
      <c r="K12" s="24" t="str">
        <f>[2]签字版本!L12</f>
        <v>连城县农村信用联社塘前信用社</v>
      </c>
    </row>
    <row r="13" spans="1:11">
      <c r="A13" s="24" t="str">
        <f>[2]签字版本!A13</f>
        <v>7</v>
      </c>
      <c r="B13" s="24" t="str">
        <f>[2]签字版本!B13</f>
        <v>赖佑昌</v>
      </c>
      <c r="C13" s="24" t="str">
        <f>SUBSTITUTE([2]签字版本!C13,MID([2]签字版本!C13,7,8),"********")</f>
        <v>352627********1113</v>
      </c>
      <c r="D13" s="25" t="str">
        <f>SUBSTITUTE([2]签字版本!D13,MID([2]签字版本!D13,4,4),"****")</f>
        <v>152****3423</v>
      </c>
      <c r="E13" s="24" t="str">
        <f>[2]签字版本!E13</f>
        <v>罗地</v>
      </c>
      <c r="F13" s="26">
        <f>[2]签字版本!F13</f>
        <v>4.86</v>
      </c>
      <c r="G13" s="26">
        <f t="shared" si="0"/>
        <v>4.86</v>
      </c>
      <c r="H13" s="26">
        <f t="shared" si="1"/>
        <v>145.8</v>
      </c>
      <c r="I13" s="26">
        <f>[2]签字版本!J13</f>
        <v>29.16</v>
      </c>
      <c r="J13" s="25" t="str">
        <f>SUBSTITUTE([2]签字版本!K13,MID([2]签字版本!K13,9,7),"*******")</f>
        <v>62218405*******4709</v>
      </c>
      <c r="K13" s="24" t="str">
        <f>[2]签字版本!L13</f>
        <v>连城县农村信用联社塘前信用社</v>
      </c>
    </row>
    <row r="14" spans="1:11">
      <c r="A14" s="24" t="str">
        <f>[2]签字版本!A14</f>
        <v>8</v>
      </c>
      <c r="B14" s="24" t="str">
        <f>[2]签字版本!B14</f>
        <v>赖土生</v>
      </c>
      <c r="C14" s="24" t="str">
        <f>SUBSTITUTE([2]签字版本!C14,MID([2]签字版本!C14,7,8),"********")</f>
        <v>352627********1112</v>
      </c>
      <c r="D14" s="25" t="str">
        <f>SUBSTITUTE([2]签字版本!D14,MID([2]签字版本!D14,4,4),"****")</f>
        <v>147****9390</v>
      </c>
      <c r="E14" s="24" t="str">
        <f>[2]签字版本!E14</f>
        <v>罗地</v>
      </c>
      <c r="F14" s="26">
        <f>[2]签字版本!F14</f>
        <v>4.05</v>
      </c>
      <c r="G14" s="26">
        <f t="shared" si="0"/>
        <v>4.05</v>
      </c>
      <c r="H14" s="26">
        <f t="shared" si="1"/>
        <v>121.5</v>
      </c>
      <c r="I14" s="26">
        <f>[2]签字版本!J14</f>
        <v>24.3</v>
      </c>
      <c r="J14" s="25" t="str">
        <f>SUBSTITUTE([2]签字版本!K14,MID([2]签字版本!K14,9,7),"*******")</f>
        <v>62218405*******4790</v>
      </c>
      <c r="K14" s="24" t="str">
        <f>[2]签字版本!L14</f>
        <v>连城县农村信用联社塘前信用社</v>
      </c>
    </row>
    <row r="15" spans="1:11">
      <c r="A15" s="24" t="str">
        <f>[2]签字版本!A15</f>
        <v>9</v>
      </c>
      <c r="B15" s="24" t="str">
        <f>[2]签字版本!B15</f>
        <v>罗小梅</v>
      </c>
      <c r="C15" s="24" t="str">
        <f>SUBSTITUTE([2]签字版本!C15,MID([2]签字版本!C15,7,8),"********")</f>
        <v>350825********1125</v>
      </c>
      <c r="D15" s="25" t="str">
        <f>SUBSTITUTE([2]签字版本!D15,MID([2]签字版本!D15,4,4),"****")</f>
        <v>182****4937</v>
      </c>
      <c r="E15" s="24" t="str">
        <f>[2]签字版本!E15</f>
        <v>罗地</v>
      </c>
      <c r="F15" s="26">
        <f>[2]签字版本!F15</f>
        <v>4.86</v>
      </c>
      <c r="G15" s="26">
        <f t="shared" si="0"/>
        <v>4.86</v>
      </c>
      <c r="H15" s="26">
        <f t="shared" si="1"/>
        <v>145.8</v>
      </c>
      <c r="I15" s="26">
        <f>[2]签字版本!J15</f>
        <v>29.16</v>
      </c>
      <c r="J15" s="25" t="str">
        <f>SUBSTITUTE([2]签字版本!K15,MID([2]签字版本!K15,9,7),"*******")</f>
        <v>62218405*******5276</v>
      </c>
      <c r="K15" s="24" t="str">
        <f>[2]签字版本!L15</f>
        <v>连城县农村信用联社塘前信用社</v>
      </c>
    </row>
    <row r="16" spans="1:11">
      <c r="A16" s="24" t="str">
        <f>[2]签字版本!A16</f>
        <v>10</v>
      </c>
      <c r="B16" s="24" t="str">
        <f>[2]签字版本!B16</f>
        <v>赖生福</v>
      </c>
      <c r="C16" s="24" t="str">
        <f>SUBSTITUTE([2]签字版本!C16,MID([2]签字版本!C16,7,8),"********")</f>
        <v>352627********1114</v>
      </c>
      <c r="D16" s="25" t="str">
        <f>SUBSTITUTE([2]签字版本!D16,MID([2]签字版本!D16,4,4),"****")</f>
        <v>136****0867</v>
      </c>
      <c r="E16" s="24" t="str">
        <f>[2]签字版本!E16</f>
        <v>罗地</v>
      </c>
      <c r="F16" s="26">
        <f>[2]签字版本!F16</f>
        <v>2.43</v>
      </c>
      <c r="G16" s="26">
        <f t="shared" si="0"/>
        <v>2.43</v>
      </c>
      <c r="H16" s="26">
        <f t="shared" si="1"/>
        <v>72.9</v>
      </c>
      <c r="I16" s="26">
        <f>[2]签字版本!J16</f>
        <v>14.58</v>
      </c>
      <c r="J16" s="25" t="str">
        <f>SUBSTITUTE([2]签字版本!K16,MID([2]签字版本!K16,9,7),"*******")</f>
        <v>62218405*******4626</v>
      </c>
      <c r="K16" s="24" t="str">
        <f>[2]签字版本!L16</f>
        <v>连城县农村信用联社塘前信用社</v>
      </c>
    </row>
    <row r="17" spans="1:11">
      <c r="A17" s="24" t="str">
        <f>[2]签字版本!A17</f>
        <v>11</v>
      </c>
      <c r="B17" s="24" t="str">
        <f>[2]签字版本!B17</f>
        <v>赖晓辉</v>
      </c>
      <c r="C17" s="24" t="str">
        <f>SUBSTITUTE([2]签字版本!C17,MID([2]签字版本!C17,7,8),"********")</f>
        <v>352627********1111</v>
      </c>
      <c r="D17" s="25" t="str">
        <f>SUBSTITUTE([2]签字版本!D17,MID([2]签字版本!D17,4,4),"****")</f>
        <v>137****6841</v>
      </c>
      <c r="E17" s="24" t="str">
        <f>[2]签字版本!E17</f>
        <v>罗地</v>
      </c>
      <c r="F17" s="26">
        <f>[2]签字版本!F17</f>
        <v>3.24</v>
      </c>
      <c r="G17" s="26">
        <f t="shared" si="0"/>
        <v>3.24</v>
      </c>
      <c r="H17" s="26">
        <f t="shared" si="1"/>
        <v>97.2</v>
      </c>
      <c r="I17" s="26">
        <f>[2]签字版本!J17</f>
        <v>19.44</v>
      </c>
      <c r="J17" s="25" t="str">
        <f>SUBSTITUTE([2]签字版本!K17,MID([2]签字版本!K17,9,7),"*******")</f>
        <v>62218405*******4600</v>
      </c>
      <c r="K17" s="24" t="str">
        <f>[2]签字版本!L17</f>
        <v>连城县农村信用联社塘前信用社</v>
      </c>
    </row>
    <row r="18" spans="1:11">
      <c r="A18" s="24" t="str">
        <f>[2]签字版本!A18</f>
        <v>12</v>
      </c>
      <c r="B18" s="24" t="str">
        <f>[2]签字版本!B18</f>
        <v>赖王彪</v>
      </c>
      <c r="C18" s="24" t="str">
        <f>SUBSTITUTE([2]签字版本!C18,MID([2]签字版本!C18,7,8),"********")</f>
        <v>352627********1119</v>
      </c>
      <c r="D18" s="25" t="str">
        <f>SUBSTITUTE([2]签字版本!D18,MID([2]签字版本!D18,4,4),"****")</f>
        <v>151****1082</v>
      </c>
      <c r="E18" s="24" t="str">
        <f>[2]签字版本!E18</f>
        <v>罗地</v>
      </c>
      <c r="F18" s="26">
        <f>[2]签字版本!F18</f>
        <v>5.31</v>
      </c>
      <c r="G18" s="26">
        <f t="shared" si="0"/>
        <v>5.31</v>
      </c>
      <c r="H18" s="26">
        <f t="shared" si="1"/>
        <v>159.3</v>
      </c>
      <c r="I18" s="26">
        <f>[2]签字版本!J18</f>
        <v>31.86</v>
      </c>
      <c r="J18" s="25" t="str">
        <f>SUBSTITUTE([2]签字版本!K18,MID([2]签字版本!K18,9,7),"*******")</f>
        <v>62303611*******0395</v>
      </c>
      <c r="K18" s="24" t="str">
        <f>[2]签字版本!L18</f>
        <v>连城县农村信用联社塘前信用社</v>
      </c>
    </row>
    <row r="19" spans="1:11">
      <c r="A19" s="24" t="str">
        <f>[2]签字版本!A19</f>
        <v>13</v>
      </c>
      <c r="B19" s="24" t="str">
        <f>[2]签字版本!B19</f>
        <v>赖德忠</v>
      </c>
      <c r="C19" s="24" t="str">
        <f>SUBSTITUTE([2]签字版本!C19,MID([2]签字版本!C19,7,8),"********")</f>
        <v>352627********1114</v>
      </c>
      <c r="D19" s="25" t="str">
        <f>SUBSTITUTE([2]签字版本!D19,MID([2]签字版本!D19,4,4),"****")</f>
        <v>182****6490</v>
      </c>
      <c r="E19" s="24" t="str">
        <f>[2]签字版本!E19</f>
        <v>罗地</v>
      </c>
      <c r="F19" s="26">
        <f>[2]签字版本!F19</f>
        <v>4.05</v>
      </c>
      <c r="G19" s="26">
        <f t="shared" si="0"/>
        <v>4.05</v>
      </c>
      <c r="H19" s="26">
        <f t="shared" si="1"/>
        <v>121.5</v>
      </c>
      <c r="I19" s="26">
        <f>[2]签字版本!J19</f>
        <v>24.3</v>
      </c>
      <c r="J19" s="25" t="str">
        <f>SUBSTITUTE([2]签字版本!K19,MID([2]签字版本!K19,9,7),"*******")</f>
        <v>62218405*******4758</v>
      </c>
      <c r="K19" s="24" t="str">
        <f>[2]签字版本!L19</f>
        <v>连城县农村信用联社塘前信用社</v>
      </c>
    </row>
    <row r="20" spans="1:11">
      <c r="A20" s="24" t="str">
        <f>[2]签字版本!A20</f>
        <v>14</v>
      </c>
      <c r="B20" s="24" t="str">
        <f>[2]签字版本!B20</f>
        <v>赖源隆</v>
      </c>
      <c r="C20" s="24" t="str">
        <f>SUBSTITUTE([2]签字版本!C20,MID([2]签字版本!C20,7,8),"********")</f>
        <v>350825********1111</v>
      </c>
      <c r="D20" s="25" t="str">
        <f>SUBSTITUTE([2]签字版本!D20,MID([2]签字版本!D20,4,4),"****")</f>
        <v>152****0116</v>
      </c>
      <c r="E20" s="24" t="str">
        <f>[2]签字版本!E20</f>
        <v>罗地</v>
      </c>
      <c r="F20" s="26">
        <f>[2]签字版本!F20</f>
        <v>3.24</v>
      </c>
      <c r="G20" s="26">
        <f t="shared" si="0"/>
        <v>3.24</v>
      </c>
      <c r="H20" s="26">
        <f t="shared" si="1"/>
        <v>97.2</v>
      </c>
      <c r="I20" s="26">
        <f>[2]签字版本!J20</f>
        <v>19.44</v>
      </c>
      <c r="J20" s="25" t="str">
        <f>SUBSTITUTE([2]签字版本!K20,MID([2]签字版本!K20,9,7),"*******")</f>
        <v>90908240*******0029474</v>
      </c>
      <c r="K20" s="24" t="str">
        <f>[2]签字版本!L20</f>
        <v>连城县农村信用联社塘前信用社</v>
      </c>
    </row>
    <row r="21" spans="1:11">
      <c r="A21" s="24" t="str">
        <f>[2]签字版本!A21</f>
        <v>15</v>
      </c>
      <c r="B21" s="24" t="str">
        <f>[2]签字版本!B21</f>
        <v>赖应溪</v>
      </c>
      <c r="C21" s="24" t="str">
        <f>SUBSTITUTE([2]签字版本!C21,MID([2]签字版本!C21,7,8),"********")</f>
        <v>352627********1111</v>
      </c>
      <c r="D21" s="25" t="str">
        <f>SUBSTITUTE([2]签字版本!D21,MID([2]签字版本!D21,4,4),"****")</f>
        <v>136****9979</v>
      </c>
      <c r="E21" s="24" t="str">
        <f>[2]签字版本!E21</f>
        <v>罗地</v>
      </c>
      <c r="F21" s="26">
        <f>[2]签字版本!F21</f>
        <v>3.24</v>
      </c>
      <c r="G21" s="26">
        <f t="shared" si="0"/>
        <v>3.24</v>
      </c>
      <c r="H21" s="26">
        <f t="shared" si="1"/>
        <v>97.2</v>
      </c>
      <c r="I21" s="26">
        <f>[2]签字版本!J21</f>
        <v>19.44</v>
      </c>
      <c r="J21" s="25" t="str">
        <f>SUBSTITUTE([2]签字版本!K21,MID([2]签字版本!K21,9,7),"*******")</f>
        <v>90908240*******0029483</v>
      </c>
      <c r="K21" s="24" t="str">
        <f>[2]签字版本!L21</f>
        <v>连城县农村信用联社塘前信用社</v>
      </c>
    </row>
    <row r="22" spans="1:11">
      <c r="A22" s="24" t="str">
        <f>[2]签字版本!A22</f>
        <v>16</v>
      </c>
      <c r="B22" s="24" t="str">
        <f>[2]签字版本!B22</f>
        <v>赖应河</v>
      </c>
      <c r="C22" s="24" t="str">
        <f>SUBSTITUTE([2]签字版本!C22,MID([2]签字版本!C22,7,8),"********")</f>
        <v>352627********1114</v>
      </c>
      <c r="D22" s="25" t="str">
        <f>SUBSTITUTE([2]签字版本!D22,MID([2]签字版本!D22,4,4),"****")</f>
        <v>182****7661</v>
      </c>
      <c r="E22" s="24" t="str">
        <f>[2]签字版本!E22</f>
        <v>罗地</v>
      </c>
      <c r="F22" s="26">
        <f>[2]签字版本!F22</f>
        <v>3.24</v>
      </c>
      <c r="G22" s="26">
        <f t="shared" si="0"/>
        <v>3.24</v>
      </c>
      <c r="H22" s="26">
        <f t="shared" si="1"/>
        <v>97.2</v>
      </c>
      <c r="I22" s="26">
        <f>[2]签字版本!J22</f>
        <v>19.44</v>
      </c>
      <c r="J22" s="25" t="str">
        <f>SUBSTITUTE([2]签字版本!K22,MID([2]签字版本!K22,9,7),"*******")</f>
        <v>62303625*******9040</v>
      </c>
      <c r="K22" s="24" t="str">
        <f>[2]签字版本!L22</f>
        <v>连城县农村信用联社塘前信用社</v>
      </c>
    </row>
    <row r="23" spans="1:11">
      <c r="A23" s="24" t="str">
        <f>[2]签字版本!A23</f>
        <v>17</v>
      </c>
      <c r="B23" s="24" t="str">
        <f>[2]签字版本!B23</f>
        <v>罗春兰</v>
      </c>
      <c r="C23" s="24" t="str">
        <f>SUBSTITUTE([2]签字版本!C23,MID([2]签字版本!C23,7,8),"********")</f>
        <v>352627********1122</v>
      </c>
      <c r="D23" s="25" t="str">
        <f>SUBSTITUTE([2]签字版本!D23,MID([2]签字版本!D23,4,4),"****")</f>
        <v>157****9201</v>
      </c>
      <c r="E23" s="24" t="str">
        <f>[2]签字版本!E23</f>
        <v>罗地</v>
      </c>
      <c r="F23" s="26">
        <f>[2]签字版本!F23</f>
        <v>1.62</v>
      </c>
      <c r="G23" s="26">
        <f t="shared" si="0"/>
        <v>1.62</v>
      </c>
      <c r="H23" s="26">
        <f t="shared" si="1"/>
        <v>48.6</v>
      </c>
      <c r="I23" s="26">
        <f>[2]签字版本!J23</f>
        <v>9.72</v>
      </c>
      <c r="J23" s="25" t="str">
        <f>SUBSTITUTE([2]签字版本!K23,MID([2]签字版本!K23,9,7),"*******")</f>
        <v>62218405*******5243</v>
      </c>
      <c r="K23" s="24" t="str">
        <f>[2]签字版本!L23</f>
        <v>连城县农村信用联社塘前信用社</v>
      </c>
    </row>
    <row r="24" spans="1:11">
      <c r="A24" s="24" t="str">
        <f>[2]签字版本!A24</f>
        <v>18</v>
      </c>
      <c r="B24" s="24" t="str">
        <f>[2]签字版本!B24</f>
        <v>肖新凤</v>
      </c>
      <c r="C24" s="24" t="str">
        <f>SUBSTITUTE([2]签字版本!C24,MID([2]签字版本!C24,7,8),"********")</f>
        <v>352627********1122</v>
      </c>
      <c r="D24" s="25" t="str">
        <f>SUBSTITUTE([2]签字版本!D24,MID([2]签字版本!D24,4,4),"****")</f>
        <v>158****7540</v>
      </c>
      <c r="E24" s="24" t="str">
        <f>[2]签字版本!E24</f>
        <v>罗地</v>
      </c>
      <c r="F24" s="26">
        <f>[2]签字版本!F24</f>
        <v>3.24</v>
      </c>
      <c r="G24" s="26">
        <f t="shared" si="0"/>
        <v>3.24</v>
      </c>
      <c r="H24" s="26">
        <f t="shared" si="1"/>
        <v>97.2</v>
      </c>
      <c r="I24" s="26">
        <f>[2]签字版本!J24</f>
        <v>19.44</v>
      </c>
      <c r="J24" s="25" t="str">
        <f>SUBSTITUTE([2]签字版本!K24,MID([2]签字版本!K24,9,7),"*******")</f>
        <v>62218405*******5193</v>
      </c>
      <c r="K24" s="24" t="str">
        <f>[2]签字版本!L24</f>
        <v>连城县农村信用联社塘前信用社</v>
      </c>
    </row>
    <row r="25" spans="1:11">
      <c r="A25" s="24" t="str">
        <f>[2]签字版本!A25</f>
        <v>19</v>
      </c>
      <c r="B25" s="24" t="str">
        <f>[2]签字版本!B25</f>
        <v>赖华锋</v>
      </c>
      <c r="C25" s="24" t="str">
        <f>SUBSTITUTE([2]签字版本!C25,MID([2]签字版本!C25,7,8),"********")</f>
        <v>350825********1139</v>
      </c>
      <c r="D25" s="25" t="str">
        <f>SUBSTITUTE([2]签字版本!D25,MID([2]签字版本!D25,4,4),"****")</f>
        <v>152****9835</v>
      </c>
      <c r="E25" s="24" t="str">
        <f>[2]签字版本!E25</f>
        <v>罗地</v>
      </c>
      <c r="F25" s="26">
        <f>[2]签字版本!F25</f>
        <v>3.24</v>
      </c>
      <c r="G25" s="26">
        <f t="shared" si="0"/>
        <v>3.24</v>
      </c>
      <c r="H25" s="26">
        <f t="shared" si="1"/>
        <v>97.2</v>
      </c>
      <c r="I25" s="26">
        <f>[2]签字版本!J25</f>
        <v>19.44</v>
      </c>
      <c r="J25" s="25" t="str">
        <f>SUBSTITUTE([2]签字版本!K25,MID([2]签字版本!K25,9,7),"*******")</f>
        <v>62218405*******4543</v>
      </c>
      <c r="K25" s="24" t="str">
        <f>[2]签字版本!L25</f>
        <v>连城县农村信用联社塘前信用社</v>
      </c>
    </row>
    <row r="26" spans="1:11">
      <c r="A26" s="24" t="str">
        <f>[2]签字版本!A26</f>
        <v>20</v>
      </c>
      <c r="B26" s="24" t="str">
        <f>[2]签字版本!B26</f>
        <v>陈曲群</v>
      </c>
      <c r="C26" s="24" t="str">
        <f>SUBSTITUTE([2]签字版本!C26,MID([2]签字版本!C26,7,8),"********")</f>
        <v>352627********1126</v>
      </c>
      <c r="D26" s="25" t="str">
        <f>SUBSTITUTE([2]签字版本!D26,MID([2]签字版本!D26,4,4),"****")</f>
        <v>151****2829</v>
      </c>
      <c r="E26" s="24" t="str">
        <f>[2]签字版本!E26</f>
        <v>罗地</v>
      </c>
      <c r="F26" s="26">
        <f>[2]签字版本!F26</f>
        <v>4.05</v>
      </c>
      <c r="G26" s="26">
        <f t="shared" si="0"/>
        <v>4.05</v>
      </c>
      <c r="H26" s="26">
        <f t="shared" si="1"/>
        <v>121.5</v>
      </c>
      <c r="I26" s="26">
        <f>[2]签字版本!J26</f>
        <v>24.3</v>
      </c>
      <c r="J26" s="25" t="str">
        <f>SUBSTITUTE([2]签字版本!K26,MID([2]签字版本!K26,9,7),"*******")</f>
        <v>62218405*******4840</v>
      </c>
      <c r="K26" s="24" t="str">
        <f>[2]签字版本!L26</f>
        <v>连城县农村信用联社塘前信用社</v>
      </c>
    </row>
    <row r="27" spans="1:11">
      <c r="A27" s="24" t="str">
        <f>[2]签字版本!A27</f>
        <v>21</v>
      </c>
      <c r="B27" s="24" t="str">
        <f>[2]签字版本!B27</f>
        <v>赖德文</v>
      </c>
      <c r="C27" s="24" t="str">
        <f>SUBSTITUTE([2]签字版本!C27,MID([2]签字版本!C27,7,8),"********")</f>
        <v>352627********1115</v>
      </c>
      <c r="D27" s="25" t="str">
        <f>SUBSTITUTE([2]签字版本!D27,MID([2]签字版本!D27,4,4),"****")</f>
        <v>151****2829</v>
      </c>
      <c r="E27" s="24" t="str">
        <f>[2]签字版本!E27</f>
        <v>罗地</v>
      </c>
      <c r="F27" s="26">
        <f>[2]签字版本!F27</f>
        <v>4.05</v>
      </c>
      <c r="G27" s="26">
        <f t="shared" si="0"/>
        <v>4.05</v>
      </c>
      <c r="H27" s="26">
        <f t="shared" si="1"/>
        <v>121.5</v>
      </c>
      <c r="I27" s="26">
        <f>[2]签字版本!J27</f>
        <v>24.3</v>
      </c>
      <c r="J27" s="25" t="str">
        <f>SUBSTITUTE([2]签字版本!K27,MID([2]签字版本!K27,9,7),"*******")</f>
        <v>62218405*******3720</v>
      </c>
      <c r="K27" s="24" t="str">
        <f>[2]签字版本!L27</f>
        <v>连城县农村信用联社塘前信用社</v>
      </c>
    </row>
    <row r="28" spans="1:11">
      <c r="A28" s="24" t="str">
        <f>[2]签字版本!A28</f>
        <v>22</v>
      </c>
      <c r="B28" s="24" t="str">
        <f>[2]签字版本!B28</f>
        <v>赖招清</v>
      </c>
      <c r="C28" s="24" t="str">
        <f>SUBSTITUTE([2]签字版本!C28,MID([2]签字版本!C28,7,8),"********")</f>
        <v>352627********1127</v>
      </c>
      <c r="D28" s="25" t="str">
        <f>SUBSTITUTE([2]签字版本!D28,MID([2]签字版本!D28,4,4),"****")</f>
        <v>137****6841</v>
      </c>
      <c r="E28" s="24" t="str">
        <f>[2]签字版本!E28</f>
        <v>罗地</v>
      </c>
      <c r="F28" s="26">
        <f>[2]签字版本!F28</f>
        <v>1.62</v>
      </c>
      <c r="G28" s="26">
        <f t="shared" si="0"/>
        <v>1.62</v>
      </c>
      <c r="H28" s="26">
        <f t="shared" si="1"/>
        <v>48.6</v>
      </c>
      <c r="I28" s="26">
        <f>[2]签字版本!J28</f>
        <v>9.72</v>
      </c>
      <c r="J28" s="25" t="str">
        <f>SUBSTITUTE([2]签字版本!K28,MID([2]签字版本!K28,9,7),"*******")</f>
        <v>62218405*******4857</v>
      </c>
      <c r="K28" s="24" t="str">
        <f>[2]签字版本!L28</f>
        <v>连城县农村信用联社塘前信用社</v>
      </c>
    </row>
    <row r="29" spans="1:11">
      <c r="A29" s="24" t="str">
        <f>[2]签字版本!A29</f>
        <v>23</v>
      </c>
      <c r="B29" s="24" t="str">
        <f>[2]签字版本!B29</f>
        <v>赖金生</v>
      </c>
      <c r="C29" s="24" t="str">
        <f>SUBSTITUTE([2]签字版本!C29,MID([2]签字版本!C29,7,8),"********")</f>
        <v>352627********1111</v>
      </c>
      <c r="D29" s="25" t="str">
        <f>SUBSTITUTE([2]签字版本!D29,MID([2]签字版本!D29,4,4),"****")</f>
        <v>134****3099</v>
      </c>
      <c r="E29" s="24" t="str">
        <f>[2]签字版本!E29</f>
        <v>罗地</v>
      </c>
      <c r="F29" s="26">
        <f>[2]签字版本!F29</f>
        <v>3.24</v>
      </c>
      <c r="G29" s="26">
        <f t="shared" si="0"/>
        <v>3.24</v>
      </c>
      <c r="H29" s="26">
        <f t="shared" si="1"/>
        <v>97.2</v>
      </c>
      <c r="I29" s="26">
        <f>[2]签字版本!J29</f>
        <v>19.44</v>
      </c>
      <c r="J29" s="25" t="str">
        <f>SUBSTITUTE([2]签字版本!K29,MID([2]签字版本!K29,9,7),"*******")</f>
        <v>62218405*******4733</v>
      </c>
      <c r="K29" s="24" t="str">
        <f>[2]签字版本!L29</f>
        <v>连城县农村信用联社塘前信用社</v>
      </c>
    </row>
    <row r="30" spans="1:11">
      <c r="A30" s="24" t="str">
        <f>[2]签字版本!A30</f>
        <v>24</v>
      </c>
      <c r="B30" s="24" t="str">
        <f>[2]签字版本!B30</f>
        <v>赖土福</v>
      </c>
      <c r="C30" s="24" t="str">
        <f>SUBSTITUTE([2]签字版本!C30,MID([2]签字版本!C30,7,8),"********")</f>
        <v>352627********1136</v>
      </c>
      <c r="D30" s="25" t="str">
        <f>SUBSTITUTE([2]签字版本!D30,MID([2]签字版本!D30,4,4),"****")</f>
        <v>151****7761</v>
      </c>
      <c r="E30" s="24" t="str">
        <f>[2]签字版本!E30</f>
        <v>罗地</v>
      </c>
      <c r="F30" s="26">
        <f>[2]签字版本!F30</f>
        <v>2.43</v>
      </c>
      <c r="G30" s="26">
        <f t="shared" si="0"/>
        <v>2.43</v>
      </c>
      <c r="H30" s="26">
        <f t="shared" si="1"/>
        <v>72.9</v>
      </c>
      <c r="I30" s="26">
        <f>[2]签字版本!J30</f>
        <v>14.58</v>
      </c>
      <c r="J30" s="25" t="str">
        <f>SUBSTITUTE([2]签字版本!K30,MID([2]签字版本!K30,9,7),"*******")</f>
        <v>62218405*******4808</v>
      </c>
      <c r="K30" s="24" t="str">
        <f>[2]签字版本!L30</f>
        <v>连城县农村信用联社塘前信用社</v>
      </c>
    </row>
    <row r="31" spans="1:11">
      <c r="A31" s="24" t="str">
        <f>[2]签字版本!A31</f>
        <v>25</v>
      </c>
      <c r="B31" s="24" t="str">
        <f>[2]签字版本!B31</f>
        <v>赖土生</v>
      </c>
      <c r="C31" s="24" t="str">
        <f>SUBSTITUTE([2]签字版本!C31,MID([2]签字版本!C31,7,8),"********")</f>
        <v>352627********1119</v>
      </c>
      <c r="D31" s="25" t="str">
        <f>SUBSTITUTE([2]签字版本!D31,MID([2]签字版本!D31,4,4),"****")</f>
        <v>158****3085</v>
      </c>
      <c r="E31" s="24" t="str">
        <f>[2]签字版本!E31</f>
        <v>罗地</v>
      </c>
      <c r="F31" s="26">
        <f>[2]签字版本!F31</f>
        <v>1.62</v>
      </c>
      <c r="G31" s="26">
        <f t="shared" si="0"/>
        <v>1.62</v>
      </c>
      <c r="H31" s="26">
        <f t="shared" si="1"/>
        <v>48.6</v>
      </c>
      <c r="I31" s="26">
        <f>[2]签字版本!J31</f>
        <v>9.72</v>
      </c>
      <c r="J31" s="25" t="str">
        <f>SUBSTITUTE([2]签字版本!K31,MID([2]签字版本!K31,9,7),"*******")</f>
        <v>62218405*******5391</v>
      </c>
      <c r="K31" s="24" t="str">
        <f>[2]签字版本!L31</f>
        <v>连城县农村信用联社塘前信用社</v>
      </c>
    </row>
    <row r="32" spans="1:11">
      <c r="A32" s="24" t="str">
        <f>[2]签字版本!A32</f>
        <v>26</v>
      </c>
      <c r="B32" s="24" t="str">
        <f>[2]签字版本!B32</f>
        <v>赖水辉</v>
      </c>
      <c r="C32" s="24" t="str">
        <f>SUBSTITUTE([2]签字版本!C32,MID([2]签字版本!C32,7,8),"********")</f>
        <v>352627********1118</v>
      </c>
      <c r="D32" s="25" t="str">
        <f>SUBSTITUTE([2]签字版本!D32,MID([2]签字版本!D32,4,4),"****")</f>
        <v>188****7958</v>
      </c>
      <c r="E32" s="24" t="str">
        <f>[2]签字版本!E32</f>
        <v>罗地</v>
      </c>
      <c r="F32" s="26">
        <f>[2]签字版本!F32</f>
        <v>1.62</v>
      </c>
      <c r="G32" s="26">
        <f t="shared" si="0"/>
        <v>1.62</v>
      </c>
      <c r="H32" s="26">
        <f t="shared" si="1"/>
        <v>48.6</v>
      </c>
      <c r="I32" s="26">
        <f>[2]签字版本!J32</f>
        <v>9.72</v>
      </c>
      <c r="J32" s="25" t="str">
        <f>SUBSTITUTE([2]签字版本!K32,MID([2]签字版本!K32,9,7),"*******")</f>
        <v>62218405*******5292</v>
      </c>
      <c r="K32" s="24" t="str">
        <f>[2]签字版本!L32</f>
        <v>连城县农村信用联社塘前信用社</v>
      </c>
    </row>
    <row r="33" spans="1:11">
      <c r="A33" s="24" t="str">
        <f>[2]签字版本!A33</f>
        <v>27</v>
      </c>
      <c r="B33" s="24" t="str">
        <f>[2]签字版本!B33</f>
        <v>赖火群</v>
      </c>
      <c r="C33" s="24" t="str">
        <f>SUBSTITUTE([2]签字版本!C33,MID([2]签字版本!C33,7,8),"********")</f>
        <v>352627********112X</v>
      </c>
      <c r="D33" s="25" t="str">
        <f>SUBSTITUTE([2]签字版本!D33,MID([2]签字版本!D33,4,4),"****")</f>
        <v>180****8565</v>
      </c>
      <c r="E33" s="24" t="str">
        <f>[2]签字版本!E33</f>
        <v>罗地</v>
      </c>
      <c r="F33" s="26">
        <f>[2]签字版本!F33</f>
        <v>1.62</v>
      </c>
      <c r="G33" s="26">
        <f t="shared" si="0"/>
        <v>1.62</v>
      </c>
      <c r="H33" s="26">
        <f t="shared" si="1"/>
        <v>48.6</v>
      </c>
      <c r="I33" s="26">
        <f>[2]签字版本!J33</f>
        <v>9.72</v>
      </c>
      <c r="J33" s="25" t="str">
        <f>SUBSTITUTE([2]签字版本!K33,MID([2]签字版本!K33,9,7),"*******")</f>
        <v>62218405*******5417</v>
      </c>
      <c r="K33" s="24" t="str">
        <f>[2]签字版本!L33</f>
        <v>连城县农村信用联社塘前信用社</v>
      </c>
    </row>
    <row r="34" spans="1:11">
      <c r="A34" s="24" t="str">
        <f>[2]签字版本!A34</f>
        <v>28</v>
      </c>
      <c r="B34" s="24" t="str">
        <f>[2]签字版本!B34</f>
        <v>赖永贵</v>
      </c>
      <c r="C34" s="24" t="str">
        <f>SUBSTITUTE([2]签字版本!C34,MID([2]签字版本!C34,7,8),"********")</f>
        <v>352627********1133</v>
      </c>
      <c r="D34" s="25" t="str">
        <f>SUBSTITUTE([2]签字版本!D34,MID([2]签字版本!D34,4,4),"****")</f>
        <v>187****0756</v>
      </c>
      <c r="E34" s="24" t="str">
        <f>[2]签字版本!E34</f>
        <v>罗地</v>
      </c>
      <c r="F34" s="26">
        <f>[2]签字版本!F34</f>
        <v>45.36</v>
      </c>
      <c r="G34" s="26">
        <f t="shared" si="0"/>
        <v>45.36</v>
      </c>
      <c r="H34" s="26">
        <f t="shared" si="1"/>
        <v>1360.8</v>
      </c>
      <c r="I34" s="26">
        <f>[2]签字版本!J34</f>
        <v>272.16</v>
      </c>
      <c r="J34" s="25" t="str">
        <f>SUBSTITUTE([2]签字版本!K34,MID([2]签字版本!K34,9,7),"*******")</f>
        <v>90908240*******0011474</v>
      </c>
      <c r="K34" s="24" t="str">
        <f>[2]签字版本!L34</f>
        <v>连城县农村信用联社塘前信用社</v>
      </c>
    </row>
    <row r="35" spans="1:11">
      <c r="A35" s="24" t="str">
        <f>[2]签字版本!A35</f>
        <v>29</v>
      </c>
      <c r="B35" s="24" t="str">
        <f>[2]签字版本!B35</f>
        <v>赖付生</v>
      </c>
      <c r="C35" s="24" t="str">
        <f>SUBSTITUTE([2]签字版本!C35,MID([2]签字版本!C35,7,8),"********")</f>
        <v>352627********1116</v>
      </c>
      <c r="D35" s="25" t="str">
        <f>SUBSTITUTE([2]签字版本!D35,MID([2]签字版本!D35,4,4),"****")</f>
        <v>182****3505</v>
      </c>
      <c r="E35" s="24" t="str">
        <f>[2]签字版本!E35</f>
        <v>罗地</v>
      </c>
      <c r="F35" s="26">
        <f>[2]签字版本!F35</f>
        <v>1.62</v>
      </c>
      <c r="G35" s="26">
        <f t="shared" si="0"/>
        <v>1.62</v>
      </c>
      <c r="H35" s="26">
        <f t="shared" si="1"/>
        <v>48.6</v>
      </c>
      <c r="I35" s="26">
        <f>[2]签字版本!J35</f>
        <v>9.72</v>
      </c>
      <c r="J35" s="25" t="str">
        <f>SUBSTITUTE([2]签字版本!K35,MID([2]签字版本!K35,9,7),"*******")</f>
        <v>62218405*******4741</v>
      </c>
      <c r="K35" s="24" t="str">
        <f>[2]签字版本!L35</f>
        <v>连城县农村信用联社塘前信用社</v>
      </c>
    </row>
    <row r="36" spans="1:11">
      <c r="A36" s="24" t="str">
        <f>[2]签字版本!A36</f>
        <v>30</v>
      </c>
      <c r="B36" s="24" t="str">
        <f>[2]签字版本!B36</f>
        <v>赖文跃</v>
      </c>
      <c r="C36" s="24" t="str">
        <f>SUBSTITUTE([2]签字版本!C36,MID([2]签字版本!C36,7,8),"********")</f>
        <v>352627********1110</v>
      </c>
      <c r="D36" s="25" t="str">
        <f>SUBSTITUTE([2]签字版本!D36,MID([2]签字版本!D36,4,4),"****")</f>
        <v>152****9609</v>
      </c>
      <c r="E36" s="24" t="str">
        <f>[2]签字版本!E36</f>
        <v>罗地</v>
      </c>
      <c r="F36" s="26">
        <f>[2]签字版本!F36</f>
        <v>4.86</v>
      </c>
      <c r="G36" s="26">
        <f t="shared" si="0"/>
        <v>4.86</v>
      </c>
      <c r="H36" s="26">
        <f t="shared" si="1"/>
        <v>145.8</v>
      </c>
      <c r="I36" s="26">
        <f>[2]签字版本!J36</f>
        <v>29.16</v>
      </c>
      <c r="J36" s="25" t="str">
        <f>SUBSTITUTE([2]签字版本!K36,MID([2]签字版本!K36,9,7),"*******")</f>
        <v>62218405*******4774</v>
      </c>
      <c r="K36" s="24" t="str">
        <f>[2]签字版本!L36</f>
        <v>连城县农村信用联社塘前信用社</v>
      </c>
    </row>
    <row r="37" spans="1:11">
      <c r="A37" s="24" t="str">
        <f>[2]签字版本!A37</f>
        <v>31</v>
      </c>
      <c r="B37" s="24" t="str">
        <f>[2]签字版本!B37</f>
        <v>赖宗火</v>
      </c>
      <c r="C37" s="24" t="str">
        <f>SUBSTITUTE([2]签字版本!C37,MID([2]签字版本!C37,7,8),"********")</f>
        <v>352627********1111</v>
      </c>
      <c r="D37" s="25" t="str">
        <f>SUBSTITUTE([2]签字版本!D37,MID([2]签字版本!D37,4,4),"****")</f>
        <v>131****1198</v>
      </c>
      <c r="E37" s="24" t="str">
        <f>[2]签字版本!E37</f>
        <v>罗地</v>
      </c>
      <c r="F37" s="26">
        <f>[2]签字版本!F37</f>
        <v>1.62</v>
      </c>
      <c r="G37" s="26">
        <f t="shared" si="0"/>
        <v>1.62</v>
      </c>
      <c r="H37" s="26">
        <f t="shared" si="1"/>
        <v>48.6</v>
      </c>
      <c r="I37" s="26">
        <f>[2]签字版本!J37</f>
        <v>9.72</v>
      </c>
      <c r="J37" s="25" t="str">
        <f>SUBSTITUTE([2]签字版本!K37,MID([2]签字版本!K37,9,7),"*******")</f>
        <v>62218405*******5151</v>
      </c>
      <c r="K37" s="24" t="str">
        <f>[2]签字版本!L37</f>
        <v>连城县农村信用联社塘前信用社</v>
      </c>
    </row>
    <row r="38" spans="1:11">
      <c r="A38" s="24" t="str">
        <f>[2]签字版本!A38</f>
        <v>32</v>
      </c>
      <c r="B38" s="24" t="str">
        <f>[2]签字版本!B38</f>
        <v>赖兴旺</v>
      </c>
      <c r="C38" s="24" t="str">
        <f>SUBSTITUTE([2]签字版本!C38,MID([2]签字版本!C38,7,8),"********")</f>
        <v>352627********1113</v>
      </c>
      <c r="D38" s="25" t="str">
        <f>SUBSTITUTE([2]签字版本!D38,MID([2]签字版本!D38,4,4),"****")</f>
        <v>138****4136</v>
      </c>
      <c r="E38" s="24" t="str">
        <f>[2]签字版本!E38</f>
        <v>罗地</v>
      </c>
      <c r="F38" s="26">
        <f>[2]签字版本!F38</f>
        <v>1.62</v>
      </c>
      <c r="G38" s="26">
        <f t="shared" si="0"/>
        <v>1.62</v>
      </c>
      <c r="H38" s="26">
        <f t="shared" si="1"/>
        <v>48.6</v>
      </c>
      <c r="I38" s="26">
        <f>[2]签字版本!J38</f>
        <v>9.72</v>
      </c>
      <c r="J38" s="25" t="str">
        <f>SUBSTITUTE([2]签字版本!K38,MID([2]签字版本!K38,9,7),"*******")</f>
        <v>62218405*******5466</v>
      </c>
      <c r="K38" s="24" t="str">
        <f>[2]签字版本!L38</f>
        <v>连城县农村信用联社塘前信用社</v>
      </c>
    </row>
    <row r="39" spans="1:11">
      <c r="A39" s="24" t="str">
        <f>[2]签字版本!A39</f>
        <v>33</v>
      </c>
      <c r="B39" s="24" t="str">
        <f>[2]签字版本!B39</f>
        <v>赖德洪</v>
      </c>
      <c r="C39" s="24" t="str">
        <f>SUBSTITUTE([2]签字版本!C39,MID([2]签字版本!C39,7,8),"********")</f>
        <v>352627********1115</v>
      </c>
      <c r="D39" s="25" t="str">
        <f>SUBSTITUTE([2]签字版本!D39,MID([2]签字版本!D39,4,4),"****")</f>
        <v>180****1059</v>
      </c>
      <c r="E39" s="24" t="str">
        <f>[2]签字版本!E39</f>
        <v>罗地</v>
      </c>
      <c r="F39" s="26">
        <f>[2]签字版本!F39</f>
        <v>3.69</v>
      </c>
      <c r="G39" s="26">
        <f t="shared" si="0"/>
        <v>3.69</v>
      </c>
      <c r="H39" s="26">
        <f t="shared" si="1"/>
        <v>110.7</v>
      </c>
      <c r="I39" s="26">
        <f>[2]签字版本!J39</f>
        <v>22.14</v>
      </c>
      <c r="J39" s="25" t="str">
        <f>SUBSTITUTE([2]签字版本!K39,MID([2]签字版本!K39,9,7),"*******")</f>
        <v>62218405*******5482</v>
      </c>
      <c r="K39" s="24" t="str">
        <f>[2]签字版本!L39</f>
        <v>连城县农村信用联社塘前信用社</v>
      </c>
    </row>
    <row r="40" spans="1:11">
      <c r="A40" s="24" t="str">
        <f>[2]签字版本!A40</f>
        <v>34</v>
      </c>
      <c r="B40" s="24" t="str">
        <f>[2]签字版本!B40</f>
        <v>赖火贵</v>
      </c>
      <c r="C40" s="24" t="str">
        <f>SUBSTITUTE([2]签字版本!C40,MID([2]签字版本!C40,7,8),"********")</f>
        <v>350825********1112</v>
      </c>
      <c r="D40" s="25" t="str">
        <f>SUBSTITUTE([2]签字版本!D40,MID([2]签字版本!D40,4,4),"****")</f>
        <v>159****3019</v>
      </c>
      <c r="E40" s="24" t="str">
        <f>[2]签字版本!E40</f>
        <v>罗地</v>
      </c>
      <c r="F40" s="26">
        <f>[2]签字版本!F40</f>
        <v>1.62</v>
      </c>
      <c r="G40" s="26">
        <f t="shared" si="0"/>
        <v>1.62</v>
      </c>
      <c r="H40" s="26">
        <f t="shared" si="1"/>
        <v>48.6</v>
      </c>
      <c r="I40" s="26">
        <f>[2]签字版本!J40</f>
        <v>9.72</v>
      </c>
      <c r="J40" s="25" t="str">
        <f>SUBSTITUTE([2]签字版本!K40,MID([2]签字版本!K40,9,7),"*******")</f>
        <v>62218405*******5078</v>
      </c>
      <c r="K40" s="24" t="str">
        <f>[2]签字版本!L40</f>
        <v>连城县农村信用联社塘前信用社</v>
      </c>
    </row>
    <row r="41" spans="1:11">
      <c r="A41" s="24" t="str">
        <f>[2]签字版本!A41</f>
        <v>35</v>
      </c>
      <c r="B41" s="24" t="str">
        <f>[2]签字版本!B41</f>
        <v>罗寿姬</v>
      </c>
      <c r="C41" s="24" t="str">
        <f>SUBSTITUTE([2]签字版本!C41,MID([2]签字版本!C41,7,8),"********")</f>
        <v>352627********1149</v>
      </c>
      <c r="D41" s="25" t="str">
        <f>SUBSTITUTE([2]签字版本!D41,MID([2]签字版本!D41,4,4),"****")</f>
        <v>135****8003</v>
      </c>
      <c r="E41" s="24" t="str">
        <f>[2]签字版本!E41</f>
        <v>罗地</v>
      </c>
      <c r="F41" s="26">
        <f>[2]签字版本!F41</f>
        <v>1.62</v>
      </c>
      <c r="G41" s="26">
        <f t="shared" si="0"/>
        <v>1.62</v>
      </c>
      <c r="H41" s="26">
        <f t="shared" si="1"/>
        <v>48.6</v>
      </c>
      <c r="I41" s="26">
        <f>[2]签字版本!J41</f>
        <v>9.72</v>
      </c>
      <c r="J41" s="25" t="str">
        <f>SUBSTITUTE([2]签字版本!K41,MID([2]签字版本!K41,9,7),"*******")</f>
        <v>62218405*******5565</v>
      </c>
      <c r="K41" s="24" t="str">
        <f>[2]签字版本!L41</f>
        <v>连城县农村信用联社塘前信用社</v>
      </c>
    </row>
    <row r="42" spans="1:11">
      <c r="A42" s="24" t="str">
        <f>[2]签字版本!A42</f>
        <v>36</v>
      </c>
      <c r="B42" s="24" t="str">
        <f>[2]签字版本!B42</f>
        <v>赖文贵</v>
      </c>
      <c r="C42" s="24" t="str">
        <f>SUBSTITUTE([2]签字版本!C42,MID([2]签字版本!C42,7,8),"********")</f>
        <v>352627********1116</v>
      </c>
      <c r="D42" s="25" t="str">
        <f>SUBSTITUTE([2]签字版本!D42,MID([2]签字版本!D42,4,4),"****")</f>
        <v>150****3486</v>
      </c>
      <c r="E42" s="24" t="str">
        <f>[2]签字版本!E42</f>
        <v>罗地</v>
      </c>
      <c r="F42" s="26">
        <f>[2]签字版本!F42</f>
        <v>0.81</v>
      </c>
      <c r="G42" s="26">
        <f t="shared" si="0"/>
        <v>0.81</v>
      </c>
      <c r="H42" s="26">
        <f t="shared" si="1"/>
        <v>24.3</v>
      </c>
      <c r="I42" s="26">
        <f>[2]签字版本!J42</f>
        <v>4.86</v>
      </c>
      <c r="J42" s="25" t="str">
        <f>SUBSTITUTE([2]签字版本!K42,MID([2]签字版本!K42,9,7),"*******")</f>
        <v>62218405*******3845</v>
      </c>
      <c r="K42" s="24" t="str">
        <f>[2]签字版本!L42</f>
        <v>连城县农村信用联社塘前信用社</v>
      </c>
    </row>
    <row r="43" spans="1:11">
      <c r="A43" s="24" t="str">
        <f>[2]签字版本!A43</f>
        <v>37</v>
      </c>
      <c r="B43" s="24" t="str">
        <f>[2]签字版本!B43</f>
        <v>赖木生</v>
      </c>
      <c r="C43" s="24" t="str">
        <f>SUBSTITUTE([2]签字版本!C43,MID([2]签字版本!C43,7,8),"********")</f>
        <v>352627********1116</v>
      </c>
      <c r="D43" s="25" t="str">
        <f>SUBSTITUTE([2]签字版本!D43,MID([2]签字版本!D43,4,4),"****")</f>
        <v>139****3964</v>
      </c>
      <c r="E43" s="24" t="str">
        <f>[2]签字版本!E43</f>
        <v>罗地</v>
      </c>
      <c r="F43" s="26">
        <f>[2]签字版本!F43</f>
        <v>1.62</v>
      </c>
      <c r="G43" s="26">
        <f t="shared" si="0"/>
        <v>1.62</v>
      </c>
      <c r="H43" s="26">
        <f t="shared" si="1"/>
        <v>48.6</v>
      </c>
      <c r="I43" s="26">
        <f>[2]签字版本!J43</f>
        <v>9.72</v>
      </c>
      <c r="J43" s="25" t="str">
        <f>SUBSTITUTE([2]签字版本!K43,MID([2]签字版本!K43,9,7),"*******")</f>
        <v>62218405*******5318</v>
      </c>
      <c r="K43" s="24" t="str">
        <f>[2]签字版本!L43</f>
        <v>连城县农村信用联社塘前信用社</v>
      </c>
    </row>
    <row r="44" spans="1:11">
      <c r="A44" s="24" t="str">
        <f>[2]签字版本!A44</f>
        <v>38</v>
      </c>
      <c r="B44" s="24" t="str">
        <f>[2]签字版本!B44</f>
        <v>赖生林</v>
      </c>
      <c r="C44" s="24" t="str">
        <f>SUBSTITUTE([2]签字版本!C44,MID([2]签字版本!C44,7,8),"********")</f>
        <v>352627********1111</v>
      </c>
      <c r="D44" s="25" t="str">
        <f>SUBSTITUTE([2]签字版本!D44,MID([2]签字版本!D44,4,4),"****")</f>
        <v>151****3559</v>
      </c>
      <c r="E44" s="24" t="str">
        <f>[2]签字版本!E44</f>
        <v>罗地</v>
      </c>
      <c r="F44" s="26">
        <f>[2]签字版本!F44</f>
        <v>1.62</v>
      </c>
      <c r="G44" s="26">
        <f t="shared" si="0"/>
        <v>1.62</v>
      </c>
      <c r="H44" s="26">
        <f t="shared" si="1"/>
        <v>48.6</v>
      </c>
      <c r="I44" s="26">
        <f>[2]签字版本!J44</f>
        <v>9.72</v>
      </c>
      <c r="J44" s="25" t="str">
        <f>SUBSTITUTE([2]签字版本!K44,MID([2]签字版本!K44,9,7),"*******")</f>
        <v>62218405*******5227</v>
      </c>
      <c r="K44" s="24" t="str">
        <f>[2]签字版本!L44</f>
        <v>连城县农村信用联社塘前信用社</v>
      </c>
    </row>
    <row r="45" spans="1:11">
      <c r="A45" s="24" t="str">
        <f>[2]签字版本!A45</f>
        <v>39</v>
      </c>
      <c r="B45" s="24" t="str">
        <f>[2]签字版本!B45</f>
        <v>赖先德</v>
      </c>
      <c r="C45" s="24" t="str">
        <f>SUBSTITUTE([2]签字版本!C45,MID([2]签字版本!C45,7,8),"********")</f>
        <v>352627********1114</v>
      </c>
      <c r="D45" s="25" t="str">
        <f>SUBSTITUTE([2]签字版本!D45,MID([2]签字版本!D45,4,4),"****")</f>
        <v>150****3252</v>
      </c>
      <c r="E45" s="24" t="str">
        <f>[2]签字版本!E45</f>
        <v>罗地</v>
      </c>
      <c r="F45" s="26">
        <f>[2]签字版本!F45</f>
        <v>1.62</v>
      </c>
      <c r="G45" s="26">
        <f t="shared" si="0"/>
        <v>1.62</v>
      </c>
      <c r="H45" s="26">
        <f t="shared" si="1"/>
        <v>48.6</v>
      </c>
      <c r="I45" s="26">
        <f>[2]签字版本!J45</f>
        <v>9.72</v>
      </c>
      <c r="J45" s="25" t="str">
        <f>SUBSTITUTE([2]签字版本!K45,MID([2]签字版本!K45,9,7),"*******")</f>
        <v>90908240*******0029624</v>
      </c>
      <c r="K45" s="24" t="str">
        <f>[2]签字版本!L45</f>
        <v>连城县农村信用联社塘前信用社</v>
      </c>
    </row>
    <row r="46" spans="1:11">
      <c r="A46" s="24" t="str">
        <f>[2]签字版本!A46</f>
        <v>40</v>
      </c>
      <c r="B46" s="24" t="str">
        <f>[2]签字版本!B46</f>
        <v>赖财生</v>
      </c>
      <c r="C46" s="24" t="str">
        <f>SUBSTITUTE([2]签字版本!C46,MID([2]签字版本!C46,7,8),"********")</f>
        <v>352627********1118</v>
      </c>
      <c r="D46" s="25" t="str">
        <f>SUBSTITUTE([2]签字版本!D46,MID([2]签字版本!D46,4,4),"****")</f>
        <v>178****0869</v>
      </c>
      <c r="E46" s="24" t="str">
        <f>[2]签字版本!E46</f>
        <v>罗地</v>
      </c>
      <c r="F46" s="26">
        <f>[2]签字版本!F46</f>
        <v>0.81</v>
      </c>
      <c r="G46" s="26">
        <f t="shared" si="0"/>
        <v>0.81</v>
      </c>
      <c r="H46" s="26">
        <f t="shared" si="1"/>
        <v>24.3</v>
      </c>
      <c r="I46" s="26">
        <f>[2]签字版本!J46</f>
        <v>4.86</v>
      </c>
      <c r="J46" s="25" t="str">
        <f>SUBSTITUTE([2]签字版本!K46,MID([2]签字版本!K46,9,7),"*******")</f>
        <v>90908240*******0029633</v>
      </c>
      <c r="K46" s="24" t="str">
        <f>[2]签字版本!L46</f>
        <v>连城县农村信用联社塘前信用社</v>
      </c>
    </row>
    <row r="47" spans="1:11">
      <c r="A47" s="24" t="str">
        <f>[2]签字版本!A47</f>
        <v>41</v>
      </c>
      <c r="B47" s="24" t="str">
        <f>[2]签字版本!B47</f>
        <v>赖木芳</v>
      </c>
      <c r="C47" s="24" t="str">
        <f>SUBSTITUTE([2]签字版本!C47,MID([2]签字版本!C47,7,8),"********")</f>
        <v>352627********1114</v>
      </c>
      <c r="D47" s="25" t="str">
        <f>SUBSTITUTE([2]签字版本!D47,MID([2]签字版本!D47,4,4),"****")</f>
        <v>134****0815</v>
      </c>
      <c r="E47" s="24" t="str">
        <f>[2]签字版本!E47</f>
        <v>罗地</v>
      </c>
      <c r="F47" s="26">
        <f>[2]签字版本!F47</f>
        <v>1.62</v>
      </c>
      <c r="G47" s="26">
        <f t="shared" si="0"/>
        <v>1.62</v>
      </c>
      <c r="H47" s="26">
        <f t="shared" si="1"/>
        <v>48.6</v>
      </c>
      <c r="I47" s="26">
        <f>[2]签字版本!J47</f>
        <v>9.72</v>
      </c>
      <c r="J47" s="25" t="str">
        <f>SUBSTITUTE([2]签字版本!K47,MID([2]签字版本!K47,9,7),"*******")</f>
        <v>62303611*******4972</v>
      </c>
      <c r="K47" s="24" t="str">
        <f>[2]签字版本!L47</f>
        <v>连城县农村信用联社塘前信用社</v>
      </c>
    </row>
    <row r="48" spans="1:11">
      <c r="A48" s="24" t="str">
        <f>[2]签字版本!A48</f>
        <v>42</v>
      </c>
      <c r="B48" s="24" t="str">
        <f>[2]签字版本!B48</f>
        <v>赖文升</v>
      </c>
      <c r="C48" s="24" t="str">
        <f>SUBSTITUTE([2]签字版本!C48,MID([2]签字版本!C48,7,8),"********")</f>
        <v>352627********1110</v>
      </c>
      <c r="D48" s="25" t="str">
        <f>SUBSTITUTE([2]签字版本!D48,MID([2]签字版本!D48,4,4),"****")</f>
        <v>136****9775</v>
      </c>
      <c r="E48" s="24" t="str">
        <f>[2]签字版本!E48</f>
        <v>罗地</v>
      </c>
      <c r="F48" s="26">
        <f>[2]签字版本!F48</f>
        <v>1.62</v>
      </c>
      <c r="G48" s="26">
        <f t="shared" si="0"/>
        <v>1.62</v>
      </c>
      <c r="H48" s="26">
        <f t="shared" si="1"/>
        <v>48.6</v>
      </c>
      <c r="I48" s="26">
        <f>[2]签字版本!J48</f>
        <v>9.72</v>
      </c>
      <c r="J48" s="25" t="str">
        <f>SUBSTITUTE([2]签字版本!K48,MID([2]签字版本!K48,9,7),"*******")</f>
        <v>62218405*******5334</v>
      </c>
      <c r="K48" s="24" t="str">
        <f>[2]签字版本!L48</f>
        <v>连城县农村信用联社塘前信用社</v>
      </c>
    </row>
    <row r="49" spans="1:11">
      <c r="A49" s="24" t="str">
        <f>[2]签字版本!A49</f>
        <v>43</v>
      </c>
      <c r="B49" s="24" t="str">
        <f>[2]签字版本!B49</f>
        <v>赖林生</v>
      </c>
      <c r="C49" s="24" t="str">
        <f>SUBSTITUTE([2]签字版本!C49,MID([2]签字版本!C49,7,8),"********")</f>
        <v>352627********1119</v>
      </c>
      <c r="D49" s="25" t="str">
        <f>SUBSTITUTE([2]签字版本!D49,MID([2]签字版本!D49,4,4),"****")</f>
        <v>187****6295</v>
      </c>
      <c r="E49" s="24" t="str">
        <f>[2]签字版本!E49</f>
        <v>罗地</v>
      </c>
      <c r="F49" s="26">
        <f>[2]签字版本!F49</f>
        <v>0.81</v>
      </c>
      <c r="G49" s="26">
        <f t="shared" si="0"/>
        <v>0.81</v>
      </c>
      <c r="H49" s="26">
        <f t="shared" si="1"/>
        <v>24.3</v>
      </c>
      <c r="I49" s="26">
        <f>[2]签字版本!J49</f>
        <v>4.86</v>
      </c>
      <c r="J49" s="25" t="str">
        <f>SUBSTITUTE([2]签字版本!K49,MID([2]签字版本!K49,9,7),"*******")</f>
        <v>62218405*******3860</v>
      </c>
      <c r="K49" s="24" t="str">
        <f>[2]签字版本!L49</f>
        <v>连城县农村信用联社塘前信用社</v>
      </c>
    </row>
    <row r="50" spans="1:11">
      <c r="A50" s="24" t="str">
        <f>[2]签字版本!A50</f>
        <v>44</v>
      </c>
      <c r="B50" s="24" t="str">
        <f>[2]签字版本!B50</f>
        <v>赖志强</v>
      </c>
      <c r="C50" s="24" t="str">
        <f>SUBSTITUTE([2]签字版本!C50,MID([2]签字版本!C50,7,8),"********")</f>
        <v>352627********1154</v>
      </c>
      <c r="D50" s="25" t="str">
        <f>SUBSTITUTE([2]签字版本!D50,MID([2]签字版本!D50,4,4),"****")</f>
        <v>177****7531</v>
      </c>
      <c r="E50" s="24" t="str">
        <f>[2]签字版本!E50</f>
        <v>罗地</v>
      </c>
      <c r="F50" s="26">
        <f>[2]签字版本!F50</f>
        <v>0.81</v>
      </c>
      <c r="G50" s="26">
        <f t="shared" si="0"/>
        <v>0.81</v>
      </c>
      <c r="H50" s="26">
        <f t="shared" si="1"/>
        <v>24.3</v>
      </c>
      <c r="I50" s="26">
        <f>[2]签字版本!J50</f>
        <v>4.86</v>
      </c>
      <c r="J50" s="25" t="str">
        <f>SUBSTITUTE([2]签字版本!K50,MID([2]签字版本!K50,9,7),"*******")</f>
        <v>62218405*******5250</v>
      </c>
      <c r="K50" s="24" t="str">
        <f>[2]签字版本!L50</f>
        <v>连城县农村信用联社塘前信用社</v>
      </c>
    </row>
    <row r="51" spans="1:11">
      <c r="A51" s="24" t="str">
        <f>[2]签字版本!A51</f>
        <v>45</v>
      </c>
      <c r="B51" s="24" t="str">
        <f>[2]签字版本!B51</f>
        <v>赖志刚</v>
      </c>
      <c r="C51" s="24" t="str">
        <f>SUBSTITUTE([2]签字版本!C51,MID([2]签字版本!C51,7,8),"********")</f>
        <v>352627********1113</v>
      </c>
      <c r="D51" s="25" t="str">
        <f>SUBSTITUTE([2]签字版本!D51,MID([2]签字版本!D51,4,4),"****")</f>
        <v>151****2567</v>
      </c>
      <c r="E51" s="24" t="str">
        <f>[2]签字版本!E51</f>
        <v>罗地</v>
      </c>
      <c r="F51" s="26">
        <f>[2]签字版本!F51</f>
        <v>3.24</v>
      </c>
      <c r="G51" s="26">
        <f t="shared" si="0"/>
        <v>3.24</v>
      </c>
      <c r="H51" s="26">
        <f t="shared" si="1"/>
        <v>97.2</v>
      </c>
      <c r="I51" s="26">
        <f>[2]签字版本!J51</f>
        <v>19.44</v>
      </c>
      <c r="J51" s="25" t="str">
        <f>SUBSTITUTE([2]签字版本!K51,MID([2]签字版本!K51,9,7),"*******")</f>
        <v>62218405*******5367</v>
      </c>
      <c r="K51" s="24" t="str">
        <f>[2]签字版本!L51</f>
        <v>连城县农村信用联社塘前信用社</v>
      </c>
    </row>
    <row r="52" spans="1:11">
      <c r="A52" s="24" t="str">
        <f>[2]签字版本!A52</f>
        <v>46</v>
      </c>
      <c r="B52" s="24" t="str">
        <f>[2]签字版本!B52</f>
        <v>赖进升</v>
      </c>
      <c r="C52" s="24" t="str">
        <f>SUBSTITUTE([2]签字版本!C52,MID([2]签字版本!C52,7,8),"********")</f>
        <v>352627********1116</v>
      </c>
      <c r="D52" s="25" t="str">
        <f>SUBSTITUTE([2]签字版本!D52,MID([2]签字版本!D52,4,4),"****")</f>
        <v>188****0813</v>
      </c>
      <c r="E52" s="24" t="str">
        <f>[2]签字版本!E52</f>
        <v>罗地</v>
      </c>
      <c r="F52" s="26">
        <f>[2]签字版本!F52</f>
        <v>6.93</v>
      </c>
      <c r="G52" s="26">
        <f t="shared" si="0"/>
        <v>6.93</v>
      </c>
      <c r="H52" s="26">
        <f t="shared" si="1"/>
        <v>207.9</v>
      </c>
      <c r="I52" s="26">
        <f>[2]签字版本!J52</f>
        <v>41.58</v>
      </c>
      <c r="J52" s="25" t="str">
        <f>SUBSTITUTE([2]签字版本!K52,MID([2]签字版本!K52,9,7),"*******")</f>
        <v>62218405*******5425</v>
      </c>
      <c r="K52" s="24" t="str">
        <f>[2]签字版本!L52</f>
        <v>连城县农村信用联社塘前信用社</v>
      </c>
    </row>
    <row r="53" spans="1:11">
      <c r="A53" s="24" t="str">
        <f>[2]签字版本!A53</f>
        <v>47</v>
      </c>
      <c r="B53" s="24" t="str">
        <f>[2]签字版本!B53</f>
        <v>赖清群</v>
      </c>
      <c r="C53" s="24" t="str">
        <f>SUBSTITUTE([2]签字版本!C53,MID([2]签字版本!C53,7,8),"********")</f>
        <v>352627********1123</v>
      </c>
      <c r="D53" s="25" t="str">
        <f>SUBSTITUTE([2]签字版本!D53,MID([2]签字版本!D53,4,4),"****")</f>
        <v>189****3103</v>
      </c>
      <c r="E53" s="24" t="str">
        <f>[2]签字版本!E53</f>
        <v>罗地</v>
      </c>
      <c r="F53" s="26">
        <f>[2]签字版本!F53</f>
        <v>5.67</v>
      </c>
      <c r="G53" s="26">
        <f t="shared" si="0"/>
        <v>5.67</v>
      </c>
      <c r="H53" s="26">
        <f t="shared" si="1"/>
        <v>170.1</v>
      </c>
      <c r="I53" s="26">
        <f>[2]签字版本!J53</f>
        <v>34.02</v>
      </c>
      <c r="J53" s="25" t="str">
        <f>SUBSTITUTE([2]签字版本!K53,MID([2]签字版本!K53,9,7),"*******")</f>
        <v>62218405*******5276</v>
      </c>
      <c r="K53" s="24" t="str">
        <f>[2]签字版本!L53</f>
        <v>连城县农村信用联社塘前信用社</v>
      </c>
    </row>
    <row r="54" spans="1:11">
      <c r="A54" s="24" t="str">
        <f>[2]签字版本!A54</f>
        <v>48</v>
      </c>
      <c r="B54" s="24" t="str">
        <f>[2]签字版本!B54</f>
        <v>赖志勇</v>
      </c>
      <c r="C54" s="24" t="str">
        <f>SUBSTITUTE([2]签字版本!C54,MID([2]签字版本!C54,7,8),"********")</f>
        <v>352627********1113</v>
      </c>
      <c r="D54" s="25" t="str">
        <f>SUBSTITUTE([2]签字版本!D54,MID([2]签字版本!D54,4,4),"****")</f>
        <v>158****198</v>
      </c>
      <c r="E54" s="24" t="str">
        <f>[2]签字版本!E54</f>
        <v>罗地</v>
      </c>
      <c r="F54" s="26">
        <f>[2]签字版本!F54</f>
        <v>4.86</v>
      </c>
      <c r="G54" s="26">
        <f t="shared" si="0"/>
        <v>4.86</v>
      </c>
      <c r="H54" s="26">
        <f t="shared" si="1"/>
        <v>145.8</v>
      </c>
      <c r="I54" s="26">
        <f>[2]签字版本!J54</f>
        <v>29.16</v>
      </c>
      <c r="J54" s="25" t="str">
        <f>SUBSTITUTE([2]签字版本!K54,MID([2]签字版本!K54,9,7),"*******")</f>
        <v>62218405*******5144</v>
      </c>
      <c r="K54" s="24" t="str">
        <f>[2]签字版本!L54</f>
        <v>连城县农村信用联社塘前信用社</v>
      </c>
    </row>
    <row r="55" spans="1:11">
      <c r="A55" s="24" t="str">
        <f>[2]签字版本!A55</f>
        <v>49</v>
      </c>
      <c r="B55" s="24" t="str">
        <f>[2]签字版本!B55</f>
        <v>赖火升</v>
      </c>
      <c r="C55" s="24" t="str">
        <f>SUBSTITUTE([2]签字版本!C55,MID([2]签字版本!C55,7,8),"********")</f>
        <v>352627********1112</v>
      </c>
      <c r="D55" s="25" t="str">
        <f>SUBSTITUTE([2]签字版本!D55,MID([2]签字版本!D55,4,4),"****")</f>
        <v>138****3418</v>
      </c>
      <c r="E55" s="24" t="str">
        <f>[2]签字版本!E55</f>
        <v>罗地</v>
      </c>
      <c r="F55" s="26">
        <f>[2]签字版本!F55</f>
        <v>4.5</v>
      </c>
      <c r="G55" s="26">
        <f t="shared" si="0"/>
        <v>4.5</v>
      </c>
      <c r="H55" s="26">
        <f t="shared" si="1"/>
        <v>135</v>
      </c>
      <c r="I55" s="26">
        <f>[2]签字版本!J55</f>
        <v>27</v>
      </c>
      <c r="J55" s="25" t="str">
        <f>SUBSTITUTE([2]签字版本!K55,MID([2]签字版本!K55,9,7),"*******")</f>
        <v>62218405*******5516</v>
      </c>
      <c r="K55" s="24" t="str">
        <f>[2]签字版本!L55</f>
        <v>连城县农村信用联社塘前信用社</v>
      </c>
    </row>
    <row r="56" spans="1:11">
      <c r="A56" s="24" t="str">
        <f>[2]签字版本!A56</f>
        <v>50</v>
      </c>
      <c r="B56" s="24" t="str">
        <f>[2]签字版本!B56</f>
        <v>赖木水</v>
      </c>
      <c r="C56" s="24" t="str">
        <f>SUBSTITUTE([2]签字版本!C56,MID([2]签字版本!C56,7,8),"********")</f>
        <v>352627********1117</v>
      </c>
      <c r="D56" s="25" t="str">
        <f>SUBSTITUTE([2]签字版本!D56,MID([2]签字版本!D56,4,4),"****")</f>
        <v>151****2495</v>
      </c>
      <c r="E56" s="24" t="str">
        <f>[2]签字版本!E56</f>
        <v>罗地</v>
      </c>
      <c r="F56" s="26">
        <f>[2]签字版本!F56</f>
        <v>4.05</v>
      </c>
      <c r="G56" s="26">
        <f t="shared" si="0"/>
        <v>4.05</v>
      </c>
      <c r="H56" s="26">
        <f t="shared" si="1"/>
        <v>121.5</v>
      </c>
      <c r="I56" s="26">
        <f>[2]签字版本!J56</f>
        <v>24.3</v>
      </c>
      <c r="J56" s="25" t="str">
        <f>SUBSTITUTE([2]签字版本!K56,MID([2]签字版本!K56,9,7),"*******")</f>
        <v>62218405*******5300</v>
      </c>
      <c r="K56" s="24" t="str">
        <f>[2]签字版本!L56</f>
        <v>连城县农村信用联社塘前信用社</v>
      </c>
    </row>
    <row r="57" spans="1:11">
      <c r="A57" s="24" t="str">
        <f>[2]签字版本!A57</f>
        <v>51</v>
      </c>
      <c r="B57" s="24" t="str">
        <f>[2]签字版本!B57</f>
        <v>赖金火</v>
      </c>
      <c r="C57" s="24" t="str">
        <f>SUBSTITUTE([2]签字版本!C57,MID([2]签字版本!C57,7,8),"********")</f>
        <v>352627********1132</v>
      </c>
      <c r="D57" s="25" t="str">
        <f>SUBSTITUTE([2]签字版本!D57,MID([2]签字版本!D57,4,4),"****")</f>
        <v>180****7590</v>
      </c>
      <c r="E57" s="24" t="str">
        <f>[2]签字版本!E57</f>
        <v>罗地</v>
      </c>
      <c r="F57" s="26">
        <f>[2]签字版本!F57</f>
        <v>3.33</v>
      </c>
      <c r="G57" s="26">
        <f t="shared" si="0"/>
        <v>3.33</v>
      </c>
      <c r="H57" s="26">
        <f t="shared" si="1"/>
        <v>99.9</v>
      </c>
      <c r="I57" s="26">
        <f>[2]签字版本!J57</f>
        <v>19.98</v>
      </c>
      <c r="J57" s="25" t="str">
        <f>SUBSTITUTE([2]签字版本!K57,MID([2]签字版本!K57,9,7),"*******")</f>
        <v>90908240*******0029679</v>
      </c>
      <c r="K57" s="24" t="str">
        <f>[2]签字版本!L57</f>
        <v>连城县农村信用联社塘前信用社</v>
      </c>
    </row>
    <row r="58" spans="1:11">
      <c r="A58" s="24" t="str">
        <f>[2]签字版本!A58</f>
        <v>52</v>
      </c>
      <c r="B58" s="24" t="str">
        <f>[2]签字版本!B58</f>
        <v>赖坤生</v>
      </c>
      <c r="C58" s="24" t="str">
        <f>SUBSTITUTE([2]签字版本!C58,MID([2]签字版本!C58,7,8),"********")</f>
        <v>350825********1111</v>
      </c>
      <c r="D58" s="25" t="str">
        <f>SUBSTITUTE([2]签字版本!D58,MID([2]签字版本!D58,4,4),"****")</f>
        <v>180****0119</v>
      </c>
      <c r="E58" s="24" t="str">
        <f>[2]签字版本!E58</f>
        <v>罗地</v>
      </c>
      <c r="F58" s="26">
        <f>[2]签字版本!F58</f>
        <v>6.12</v>
      </c>
      <c r="G58" s="26">
        <f t="shared" si="0"/>
        <v>6.12</v>
      </c>
      <c r="H58" s="26">
        <f t="shared" si="1"/>
        <v>183.6</v>
      </c>
      <c r="I58" s="26">
        <f>[2]签字版本!J58</f>
        <v>36.72</v>
      </c>
      <c r="J58" s="25" t="str">
        <f>SUBSTITUTE([2]签字版本!K58,MID([2]签字版本!K58,9,7),"*******")</f>
        <v>62218405*******5094</v>
      </c>
      <c r="K58" s="24" t="str">
        <f>[2]签字版本!L58</f>
        <v>连城县农村信用联社塘前信用社</v>
      </c>
    </row>
    <row r="59" spans="1:11">
      <c r="A59" s="24" t="str">
        <f>[2]签字版本!A59</f>
        <v>53</v>
      </c>
      <c r="B59" s="24" t="str">
        <f>[2]签字版本!B59</f>
        <v>赖文德</v>
      </c>
      <c r="C59" s="24" t="str">
        <f>SUBSTITUTE([2]签字版本!C59,MID([2]签字版本!C59,7,8),"********")</f>
        <v>352627********111X</v>
      </c>
      <c r="D59" s="25" t="str">
        <f>SUBSTITUTE([2]签字版本!D59,MID([2]签字版本!D59,4,4),"****")</f>
        <v>151****7825</v>
      </c>
      <c r="E59" s="24" t="str">
        <f>[2]签字版本!E59</f>
        <v>罗地</v>
      </c>
      <c r="F59" s="26">
        <f>[2]签字版本!F59</f>
        <v>4.5</v>
      </c>
      <c r="G59" s="26">
        <f t="shared" si="0"/>
        <v>4.5</v>
      </c>
      <c r="H59" s="26">
        <f t="shared" si="1"/>
        <v>135</v>
      </c>
      <c r="I59" s="26">
        <f>[2]签字版本!J59</f>
        <v>27</v>
      </c>
      <c r="J59" s="25" t="str">
        <f>SUBSTITUTE([2]签字版本!K59,MID([2]签字版本!K59,9,7),"*******")</f>
        <v>62218405*******5854</v>
      </c>
      <c r="K59" s="24" t="str">
        <f>[2]签字版本!L59</f>
        <v>连城县农村信用联社塘前信用社</v>
      </c>
    </row>
    <row r="60" spans="1:11">
      <c r="A60" s="24" t="str">
        <f>[2]签字版本!A60</f>
        <v>54</v>
      </c>
      <c r="B60" s="24" t="str">
        <f>[2]签字版本!B60</f>
        <v>赖成章</v>
      </c>
      <c r="C60" s="24" t="str">
        <f>SUBSTITUTE([2]签字版本!C60,MID([2]签字版本!C60,7,8),"********")</f>
        <v>352627********1114</v>
      </c>
      <c r="D60" s="25" t="str">
        <f>SUBSTITUTE([2]签字版本!D60,MID([2]签字版本!D60,4,4),"****")</f>
        <v>147****5369</v>
      </c>
      <c r="E60" s="24" t="str">
        <f>[2]签字版本!E60</f>
        <v>罗地</v>
      </c>
      <c r="F60" s="26">
        <f>[2]签字版本!F60</f>
        <v>4.86</v>
      </c>
      <c r="G60" s="26">
        <f t="shared" si="0"/>
        <v>4.86</v>
      </c>
      <c r="H60" s="26">
        <f t="shared" si="1"/>
        <v>145.8</v>
      </c>
      <c r="I60" s="26">
        <f>[2]签字版本!J60</f>
        <v>29.16</v>
      </c>
      <c r="J60" s="25" t="str">
        <f>SUBSTITUTE([2]签字版本!K60,MID([2]签字版本!K60,9,7),"*******")</f>
        <v>62218405*******6027</v>
      </c>
      <c r="K60" s="24" t="str">
        <f>[2]签字版本!L60</f>
        <v>连城县农村信用联社塘前信用社</v>
      </c>
    </row>
    <row r="61" spans="1:11">
      <c r="A61" s="24" t="str">
        <f>[2]签字版本!A61</f>
        <v>55</v>
      </c>
      <c r="B61" s="24" t="str">
        <f>[2]签字版本!B61</f>
        <v>赖旺生</v>
      </c>
      <c r="C61" s="24" t="str">
        <f>SUBSTITUTE([2]签字版本!C61,MID([2]签字版本!C61,7,8),"********")</f>
        <v>352627********1113</v>
      </c>
      <c r="D61" s="25" t="str">
        <f>SUBSTITUTE([2]签字版本!D61,MID([2]签字版本!D61,4,4),"****")</f>
        <v>136****8727</v>
      </c>
      <c r="E61" s="24" t="str">
        <f>[2]签字版本!E61</f>
        <v>罗地</v>
      </c>
      <c r="F61" s="26">
        <f>[2]签字版本!F61</f>
        <v>4.86</v>
      </c>
      <c r="G61" s="26">
        <f t="shared" si="0"/>
        <v>4.86</v>
      </c>
      <c r="H61" s="26">
        <f t="shared" si="1"/>
        <v>145.8</v>
      </c>
      <c r="I61" s="26">
        <f>[2]签字版本!J61</f>
        <v>29.16</v>
      </c>
      <c r="J61" s="25" t="str">
        <f>SUBSTITUTE([2]签字版本!K61,MID([2]签字版本!K61,9,7),"*******")</f>
        <v>62218405*******5748</v>
      </c>
      <c r="K61" s="24" t="str">
        <f>[2]签字版本!L61</f>
        <v>连城县农村信用联社塘前信用社</v>
      </c>
    </row>
    <row r="62" spans="1:11">
      <c r="A62" s="24" t="str">
        <f>[2]签字版本!A62</f>
        <v>56</v>
      </c>
      <c r="B62" s="24" t="str">
        <f>[2]签字版本!B62</f>
        <v>赖土明</v>
      </c>
      <c r="C62" s="24" t="str">
        <f>SUBSTITUTE([2]签字版本!C62,MID([2]签字版本!C62,7,8),"********")</f>
        <v>352627********1116</v>
      </c>
      <c r="D62" s="25" t="str">
        <f>SUBSTITUTE([2]签字版本!D62,MID([2]签字版本!D62,4,4),"****")</f>
        <v>187****2252</v>
      </c>
      <c r="E62" s="24" t="str">
        <f>[2]签字版本!E62</f>
        <v>罗地</v>
      </c>
      <c r="F62" s="26">
        <f>[2]签字版本!F62</f>
        <v>1.26</v>
      </c>
      <c r="G62" s="26">
        <f t="shared" si="0"/>
        <v>1.26</v>
      </c>
      <c r="H62" s="26">
        <f t="shared" si="1"/>
        <v>37.8</v>
      </c>
      <c r="I62" s="26">
        <f>[2]签字版本!J62</f>
        <v>7.56</v>
      </c>
      <c r="J62" s="25" t="str">
        <f>SUBSTITUTE([2]签字版本!K62,MID([2]签字版本!K62,9,7),"*******")</f>
        <v>90908240*******0110410</v>
      </c>
      <c r="K62" s="24" t="str">
        <f>[2]签字版本!L62</f>
        <v>连城县农村信用联社塘前信用社</v>
      </c>
    </row>
    <row r="63" spans="1:11">
      <c r="A63" s="24" t="str">
        <f>[2]签字版本!A63</f>
        <v>57</v>
      </c>
      <c r="B63" s="24" t="str">
        <f>[2]签字版本!B63</f>
        <v>赖柏通</v>
      </c>
      <c r="C63" s="24" t="str">
        <f>SUBSTITUTE([2]签字版本!C63,MID([2]签字版本!C63,7,8),"********")</f>
        <v>352627********1112</v>
      </c>
      <c r="D63" s="25" t="str">
        <f>SUBSTITUTE([2]签字版本!D63,MID([2]签字版本!D63,4,4),"****")</f>
        <v>151****2238</v>
      </c>
      <c r="E63" s="24" t="str">
        <f>[2]签字版本!E63</f>
        <v>罗地</v>
      </c>
      <c r="F63" s="26">
        <f>[2]签字版本!F63</f>
        <v>5.31</v>
      </c>
      <c r="G63" s="26">
        <f t="shared" si="0"/>
        <v>5.31</v>
      </c>
      <c r="H63" s="26">
        <f t="shared" si="1"/>
        <v>159.3</v>
      </c>
      <c r="I63" s="26">
        <f>[2]签字版本!J63</f>
        <v>31.86</v>
      </c>
      <c r="J63" s="25" t="str">
        <f>SUBSTITUTE([2]签字版本!K63,MID([2]签字版本!K63,9,7),"*******")</f>
        <v>62218405*******5458</v>
      </c>
      <c r="K63" s="24" t="str">
        <f>[2]签字版本!L63</f>
        <v>连城县农村信用联社塘前信用社</v>
      </c>
    </row>
    <row r="64" spans="1:11">
      <c r="A64" s="24" t="str">
        <f>[2]签字版本!A64</f>
        <v>58</v>
      </c>
      <c r="B64" s="24" t="str">
        <f>[2]签字版本!B64</f>
        <v>赖仲平</v>
      </c>
      <c r="C64" s="24" t="str">
        <f>SUBSTITUTE([2]签字版本!C64,MID([2]签字版本!C64,7,8),"********")</f>
        <v>350825********1110</v>
      </c>
      <c r="D64" s="25" t="str">
        <f>SUBSTITUTE([2]签字版本!D64,MID([2]签字版本!D64,4,4),"****")</f>
        <v>189****7835</v>
      </c>
      <c r="E64" s="24" t="str">
        <f>[2]签字版本!E64</f>
        <v>罗地</v>
      </c>
      <c r="F64" s="26">
        <f>[2]签字版本!F64</f>
        <v>5.31</v>
      </c>
      <c r="G64" s="26">
        <f t="shared" si="0"/>
        <v>5.31</v>
      </c>
      <c r="H64" s="26">
        <f t="shared" si="1"/>
        <v>159.3</v>
      </c>
      <c r="I64" s="26">
        <f>[2]签字版本!J64</f>
        <v>31.86</v>
      </c>
      <c r="J64" s="25" t="str">
        <f>SUBSTITUTE([2]签字版本!K64,MID([2]签字版本!K64,9,7),"*******")</f>
        <v>62218405*******5995</v>
      </c>
      <c r="K64" s="24" t="str">
        <f>[2]签字版本!L64</f>
        <v>连城县农村信用联社塘前信用社</v>
      </c>
    </row>
    <row r="65" spans="1:11">
      <c r="A65" s="24" t="str">
        <f>[2]签字版本!A65</f>
        <v>59</v>
      </c>
      <c r="B65" s="24" t="str">
        <f>[2]签字版本!B65</f>
        <v>赖水林</v>
      </c>
      <c r="C65" s="24" t="str">
        <f>SUBSTITUTE([2]签字版本!C65,MID([2]签字版本!C65,7,8),"********")</f>
        <v>352627********1133</v>
      </c>
      <c r="D65" s="25" t="str">
        <f>SUBSTITUTE([2]签字版本!D65,MID([2]签字版本!D65,4,4),"****")</f>
        <v>150****8462</v>
      </c>
      <c r="E65" s="24" t="str">
        <f>[2]签字版本!E65</f>
        <v>罗地</v>
      </c>
      <c r="F65" s="26">
        <f>[2]签字版本!F65</f>
        <v>2.43</v>
      </c>
      <c r="G65" s="26">
        <f t="shared" si="0"/>
        <v>2.43</v>
      </c>
      <c r="H65" s="26">
        <f t="shared" si="1"/>
        <v>72.9</v>
      </c>
      <c r="I65" s="26">
        <f>[2]签字版本!J65</f>
        <v>14.58</v>
      </c>
      <c r="J65" s="25" t="str">
        <f>SUBSTITUTE([2]签字版本!K65,MID([2]签字版本!K65,9,7),"*******")</f>
        <v>62218405*******5326</v>
      </c>
      <c r="K65" s="24" t="str">
        <f>[2]签字版本!L65</f>
        <v>连城县农村信用联社塘前信用社</v>
      </c>
    </row>
    <row r="66" spans="1:11">
      <c r="A66" s="24" t="str">
        <f>[2]签字版本!A66</f>
        <v>60</v>
      </c>
      <c r="B66" s="24" t="str">
        <f>[2]签字版本!B66</f>
        <v>赖斌清</v>
      </c>
      <c r="C66" s="24" t="str">
        <f>SUBSTITUTE([2]签字版本!C66,MID([2]签字版本!C66,7,8),"********")</f>
        <v>352627********111X</v>
      </c>
      <c r="D66" s="25" t="str">
        <f>SUBSTITUTE([2]签字版本!D66,MID([2]签字版本!D66,4,4),"****")</f>
        <v>159****1672</v>
      </c>
      <c r="E66" s="24" t="str">
        <f>[2]签字版本!E66</f>
        <v>罗地</v>
      </c>
      <c r="F66" s="26">
        <f>[2]签字版本!F66</f>
        <v>3.69</v>
      </c>
      <c r="G66" s="26">
        <f t="shared" si="0"/>
        <v>3.69</v>
      </c>
      <c r="H66" s="26">
        <f t="shared" si="1"/>
        <v>110.7</v>
      </c>
      <c r="I66" s="26">
        <f>[2]签字版本!J66</f>
        <v>22.14</v>
      </c>
      <c r="J66" s="25" t="str">
        <f>SUBSTITUTE([2]签字版本!K66,MID([2]签字版本!K66,9,7),"*******")</f>
        <v>62218405*******5789</v>
      </c>
      <c r="K66" s="24" t="str">
        <f>[2]签字版本!L66</f>
        <v>连城县农村信用联社塘前信用社</v>
      </c>
    </row>
    <row r="67" spans="1:11">
      <c r="A67" s="24" t="str">
        <f>[2]签字版本!A67</f>
        <v>61</v>
      </c>
      <c r="B67" s="24" t="str">
        <f>[2]签字版本!B67</f>
        <v>赖小勇</v>
      </c>
      <c r="C67" s="24" t="str">
        <f>SUBSTITUTE([2]签字版本!C67,MID([2]签字版本!C67,7,8),"********")</f>
        <v>350825********0011</v>
      </c>
      <c r="D67" s="25" t="str">
        <f>SUBSTITUTE([2]签字版本!D67,MID([2]签字版本!D67,4,4),"****")</f>
        <v>189****0998</v>
      </c>
      <c r="E67" s="24" t="str">
        <f>[2]签字版本!E67</f>
        <v>罗地</v>
      </c>
      <c r="F67" s="26">
        <f>[2]签字版本!F67</f>
        <v>3.69</v>
      </c>
      <c r="G67" s="26">
        <f t="shared" si="0"/>
        <v>3.69</v>
      </c>
      <c r="H67" s="26">
        <f t="shared" si="1"/>
        <v>110.7</v>
      </c>
      <c r="I67" s="26">
        <f>[2]签字版本!J67</f>
        <v>22.14</v>
      </c>
      <c r="J67" s="25" t="str">
        <f>SUBSTITUTE([2]签字版本!K67,MID([2]签字版本!K67,9,7),"*******")</f>
        <v>62303625*******3599</v>
      </c>
      <c r="K67" s="24" t="str">
        <f>[2]签字版本!L67</f>
        <v>连城县农村信用联社塘前信用社</v>
      </c>
    </row>
    <row r="68" spans="1:11">
      <c r="A68" s="24" t="str">
        <f>[2]签字版本!A68</f>
        <v>62</v>
      </c>
      <c r="B68" s="24" t="str">
        <f>[2]签字版本!B68</f>
        <v>赖金宗</v>
      </c>
      <c r="C68" s="24" t="str">
        <f>SUBSTITUTE([2]签字版本!C68,MID([2]签字版本!C68,7,8),"********")</f>
        <v>352627********113X</v>
      </c>
      <c r="D68" s="25" t="str">
        <f>SUBSTITUTE([2]签字版本!D68,MID([2]签字版本!D68,4,4),"****")</f>
        <v>151****7221</v>
      </c>
      <c r="E68" s="24" t="str">
        <f>[2]签字版本!E68</f>
        <v>罗地</v>
      </c>
      <c r="F68" s="26">
        <f>[2]签字版本!F68</f>
        <v>4.5</v>
      </c>
      <c r="G68" s="26">
        <f t="shared" si="0"/>
        <v>4.5</v>
      </c>
      <c r="H68" s="26">
        <f t="shared" si="1"/>
        <v>135</v>
      </c>
      <c r="I68" s="26">
        <f>[2]签字版本!J68</f>
        <v>27</v>
      </c>
      <c r="J68" s="25" t="str">
        <f>SUBSTITUTE([2]签字版本!K68,MID([2]签字版本!K68,9,7),"*******")</f>
        <v>62218405*******5904</v>
      </c>
      <c r="K68" s="24" t="str">
        <f>[2]签字版本!L68</f>
        <v>连城县农村信用联社塘前信用社</v>
      </c>
    </row>
    <row r="69" spans="1:11">
      <c r="A69" s="24" t="str">
        <f>[2]签字版本!A69</f>
        <v>63</v>
      </c>
      <c r="B69" s="24" t="str">
        <f>[2]签字版本!B69</f>
        <v>赖仁寿</v>
      </c>
      <c r="C69" s="24" t="str">
        <f>SUBSTITUTE([2]签字版本!C69,MID([2]签字版本!C69,7,8),"********")</f>
        <v>352627********1117</v>
      </c>
      <c r="D69" s="25" t="str">
        <f>SUBSTITUTE([2]签字版本!D69,MID([2]签字版本!D69,4,4),"****")</f>
        <v>137****5838</v>
      </c>
      <c r="E69" s="24" t="str">
        <f>[2]签字版本!E69</f>
        <v>罗地</v>
      </c>
      <c r="F69" s="26">
        <f>[2]签字版本!F69</f>
        <v>3.69</v>
      </c>
      <c r="G69" s="26">
        <f t="shared" si="0"/>
        <v>3.69</v>
      </c>
      <c r="H69" s="26">
        <f t="shared" si="1"/>
        <v>110.7</v>
      </c>
      <c r="I69" s="26">
        <f>[2]签字版本!J69</f>
        <v>22.14</v>
      </c>
      <c r="J69" s="25" t="str">
        <f>SUBSTITUTE([2]签字版本!K69,MID([2]签字版本!K69,9,7),"*******")</f>
        <v>62218405*******5805</v>
      </c>
      <c r="K69" s="24" t="str">
        <f>[2]签字版本!L69</f>
        <v>连城县农村信用联社塘前信用社</v>
      </c>
    </row>
    <row r="70" spans="1:11">
      <c r="A70" s="24" t="str">
        <f>[2]签字版本!A70</f>
        <v>64</v>
      </c>
      <c r="B70" s="24" t="str">
        <f>[2]签字版本!B70</f>
        <v>赖长明</v>
      </c>
      <c r="C70" s="24" t="str">
        <f>SUBSTITUTE([2]签字版本!C70,MID([2]签字版本!C70,7,8),"********")</f>
        <v>352627********1119</v>
      </c>
      <c r="D70" s="25" t="str">
        <f>SUBSTITUTE([2]签字版本!D70,MID([2]签字版本!D70,4,4),"****")</f>
        <v>139****9491</v>
      </c>
      <c r="E70" s="24" t="str">
        <f>[2]签字版本!E70</f>
        <v>罗地</v>
      </c>
      <c r="F70" s="26">
        <f>[2]签字版本!F70</f>
        <v>4.05</v>
      </c>
      <c r="G70" s="26">
        <f t="shared" si="0"/>
        <v>4.05</v>
      </c>
      <c r="H70" s="26">
        <f t="shared" si="1"/>
        <v>121.5</v>
      </c>
      <c r="I70" s="26">
        <f>[2]签字版本!J70</f>
        <v>24.3</v>
      </c>
      <c r="J70" s="25" t="str">
        <f>SUBSTITUTE([2]签字版本!K70,MID([2]签字版本!K70,9,7),"*******")</f>
        <v>62218405*******5649</v>
      </c>
      <c r="K70" s="24" t="str">
        <f>[2]签字版本!L70</f>
        <v>连城县农村信用联社塘前信用社</v>
      </c>
    </row>
    <row r="71" spans="1:11">
      <c r="A71" s="24" t="str">
        <f>[2]签字版本!A71</f>
        <v>65</v>
      </c>
      <c r="B71" s="24" t="str">
        <f>[2]签字版本!B71</f>
        <v>赖仁福</v>
      </c>
      <c r="C71" s="24" t="str">
        <f>SUBSTITUTE([2]签字版本!C71,MID([2]签字版本!C71,7,8),"********")</f>
        <v>352627********1114</v>
      </c>
      <c r="D71" s="25" t="str">
        <f>SUBSTITUTE([2]签字版本!D71,MID([2]签字版本!D71,4,4),"****")</f>
        <v>183****6048</v>
      </c>
      <c r="E71" s="24" t="str">
        <f>[2]签字版本!E71</f>
        <v>罗地</v>
      </c>
      <c r="F71" s="26">
        <f>[2]签字版本!F71</f>
        <v>1.62</v>
      </c>
      <c r="G71" s="26">
        <f t="shared" ref="G71:G134" si="2">F71</f>
        <v>1.62</v>
      </c>
      <c r="H71" s="26">
        <f t="shared" ref="H71:H134" si="3">G71*30</f>
        <v>48.6</v>
      </c>
      <c r="I71" s="26">
        <f>[2]签字版本!J71</f>
        <v>9.72</v>
      </c>
      <c r="J71" s="25" t="str">
        <f>SUBSTITUTE([2]签字版本!K71,MID([2]签字版本!K71,9,7),"*******")</f>
        <v>62303625*******3607</v>
      </c>
      <c r="K71" s="24" t="str">
        <f>[2]签字版本!L71</f>
        <v>连城县农村信用联社塘前信用社</v>
      </c>
    </row>
    <row r="72" spans="1:11">
      <c r="A72" s="24" t="str">
        <f>[2]签字版本!A72</f>
        <v>66</v>
      </c>
      <c r="B72" s="24" t="str">
        <f>[2]签字版本!B72</f>
        <v>赖文茂</v>
      </c>
      <c r="C72" s="24" t="str">
        <f>SUBSTITUTE([2]签字版本!C72,MID([2]签字版本!C72,7,8),"********")</f>
        <v>352627********1116</v>
      </c>
      <c r="D72" s="25" t="str">
        <f>SUBSTITUTE([2]签字版本!D72,MID([2]签字版本!D72,4,4),"****")</f>
        <v>150****9672</v>
      </c>
      <c r="E72" s="24" t="str">
        <f>[2]签字版本!E72</f>
        <v>罗地</v>
      </c>
      <c r="F72" s="26">
        <f>[2]签字版本!F72</f>
        <v>4.05</v>
      </c>
      <c r="G72" s="26">
        <f t="shared" si="2"/>
        <v>4.05</v>
      </c>
      <c r="H72" s="26">
        <f t="shared" si="3"/>
        <v>121.5</v>
      </c>
      <c r="I72" s="26">
        <f>[2]签字版本!J72</f>
        <v>24.3</v>
      </c>
      <c r="J72" s="25" t="str">
        <f>SUBSTITUTE([2]签字版本!K72,MID([2]签字版本!K72,9,7),"*******")</f>
        <v>62218405*******5979</v>
      </c>
      <c r="K72" s="24" t="str">
        <f>[2]签字版本!L72</f>
        <v>连城县农村信用联社塘前信用社</v>
      </c>
    </row>
    <row r="73" spans="1:11">
      <c r="A73" s="24" t="str">
        <f>[2]签字版本!A73</f>
        <v>67</v>
      </c>
      <c r="B73" s="24" t="str">
        <f>[2]签字版本!B73</f>
        <v>张兰香</v>
      </c>
      <c r="C73" s="24" t="str">
        <f>SUBSTITUTE([2]签字版本!C73,MID([2]签字版本!C73,7,8),"********")</f>
        <v>352627********1121</v>
      </c>
      <c r="D73" s="25" t="str">
        <f>SUBSTITUTE([2]签字版本!D73,MID([2]签字版本!D73,4,4),"****")</f>
        <v>189****1070</v>
      </c>
      <c r="E73" s="24" t="str">
        <f>[2]签字版本!E73</f>
        <v>罗地</v>
      </c>
      <c r="F73" s="26">
        <f>[2]签字版本!F73</f>
        <v>3.69</v>
      </c>
      <c r="G73" s="26">
        <f t="shared" si="2"/>
        <v>3.69</v>
      </c>
      <c r="H73" s="26">
        <f t="shared" si="3"/>
        <v>110.7</v>
      </c>
      <c r="I73" s="26">
        <f>[2]签字版本!J73</f>
        <v>22.14</v>
      </c>
      <c r="J73" s="25" t="str">
        <f>SUBSTITUTE([2]签字版本!K73,MID([2]签字版本!K73,9,7),"*******")</f>
        <v>62218405*******5771</v>
      </c>
      <c r="K73" s="24" t="str">
        <f>[2]签字版本!L73</f>
        <v>连城县农村信用联社塘前信用社</v>
      </c>
    </row>
    <row r="74" spans="1:11">
      <c r="A74" s="24" t="str">
        <f>[2]签字版本!A74</f>
        <v>68</v>
      </c>
      <c r="B74" s="24" t="str">
        <f>[2]签字版本!B74</f>
        <v>赖金水</v>
      </c>
      <c r="C74" s="24" t="str">
        <f>SUBSTITUTE([2]签字版本!C74,MID([2]签字版本!C74,7,8),"********")</f>
        <v>352627********1110</v>
      </c>
      <c r="D74" s="25" t="str">
        <f>SUBSTITUTE([2]签字版本!D74,MID([2]签字版本!D74,4,4),"****")</f>
        <v>138****5007</v>
      </c>
      <c r="E74" s="24" t="str">
        <f>[2]签字版本!E74</f>
        <v>罗地</v>
      </c>
      <c r="F74" s="26">
        <f>[2]签字版本!F74</f>
        <v>4.5</v>
      </c>
      <c r="G74" s="26">
        <f t="shared" si="2"/>
        <v>4.5</v>
      </c>
      <c r="H74" s="26">
        <f t="shared" si="3"/>
        <v>135</v>
      </c>
      <c r="I74" s="26">
        <f>[2]签字版本!J74</f>
        <v>27</v>
      </c>
      <c r="J74" s="25" t="str">
        <f>SUBSTITUTE([2]签字版本!K74,MID([2]签字版本!K74,9,7),"*******")</f>
        <v>62218405*******5730</v>
      </c>
      <c r="K74" s="24" t="str">
        <f>[2]签字版本!L74</f>
        <v>连城县农村信用联社塘前信用社</v>
      </c>
    </row>
    <row r="75" spans="1:11">
      <c r="A75" s="24" t="str">
        <f>[2]签字版本!A75</f>
        <v>69</v>
      </c>
      <c r="B75" s="24" t="str">
        <f>[2]签字版本!B75</f>
        <v>赖翠娥</v>
      </c>
      <c r="C75" s="24" t="str">
        <f>SUBSTITUTE([2]签字版本!C75,MID([2]签字版本!C75,7,8),"********")</f>
        <v>352627********1142</v>
      </c>
      <c r="D75" s="25" t="str">
        <f>SUBSTITUTE([2]签字版本!D75,MID([2]签字版本!D75,4,4),"****")</f>
        <v>187****9071</v>
      </c>
      <c r="E75" s="24" t="str">
        <f>[2]签字版本!E75</f>
        <v>罗地</v>
      </c>
      <c r="F75" s="26">
        <f>[2]签字版本!F75</f>
        <v>4.86</v>
      </c>
      <c r="G75" s="26">
        <f t="shared" si="2"/>
        <v>4.86</v>
      </c>
      <c r="H75" s="26">
        <f t="shared" si="3"/>
        <v>145.8</v>
      </c>
      <c r="I75" s="26">
        <f>[2]签字版本!J75</f>
        <v>29.16</v>
      </c>
      <c r="J75" s="25" t="str">
        <f>SUBSTITUTE([2]签字版本!K75,MID([2]签字版本!K75,9,7),"*******")</f>
        <v>62218405*******5672</v>
      </c>
      <c r="K75" s="24" t="str">
        <f>[2]签字版本!L75</f>
        <v>连城县农村信用联社塘前信用社</v>
      </c>
    </row>
    <row r="76" spans="1:11">
      <c r="A76" s="24" t="str">
        <f>[2]签字版本!A76</f>
        <v>70</v>
      </c>
      <c r="B76" s="24" t="str">
        <f>[2]签字版本!B76</f>
        <v>赖金文</v>
      </c>
      <c r="C76" s="24" t="str">
        <f>SUBSTITUTE([2]签字版本!C76,MID([2]签字版本!C76,7,8),"********")</f>
        <v>352627********111X</v>
      </c>
      <c r="D76" s="25" t="str">
        <f>SUBSTITUTE([2]签字版本!D76,MID([2]签字版本!D76,4,4),"****")</f>
        <v>135****9708</v>
      </c>
      <c r="E76" s="24" t="str">
        <f>[2]签字版本!E76</f>
        <v>罗地</v>
      </c>
      <c r="F76" s="26">
        <f>[2]签字版本!F76</f>
        <v>4.86</v>
      </c>
      <c r="G76" s="26">
        <f t="shared" si="2"/>
        <v>4.86</v>
      </c>
      <c r="H76" s="26">
        <f t="shared" si="3"/>
        <v>145.8</v>
      </c>
      <c r="I76" s="26">
        <f>[2]签字版本!J76</f>
        <v>29.16</v>
      </c>
      <c r="J76" s="25" t="str">
        <f>SUBSTITUTE([2]签字版本!K76,MID([2]签字版本!K76,9,7),"*******")</f>
        <v>90908240*******0027216</v>
      </c>
      <c r="K76" s="24" t="str">
        <f>[2]签字版本!L76</f>
        <v>连城县农村信用联社塘前信用社</v>
      </c>
    </row>
    <row r="77" spans="1:11">
      <c r="A77" s="24" t="str">
        <f>[2]签字版本!A77</f>
        <v>71</v>
      </c>
      <c r="B77" s="24" t="str">
        <f>[2]签字版本!B77</f>
        <v>罗清香</v>
      </c>
      <c r="C77" s="24" t="str">
        <f>SUBSTITUTE([2]签字版本!C77,MID([2]签字版本!C77,7,8),"********")</f>
        <v>352627********1127</v>
      </c>
      <c r="D77" s="25" t="str">
        <f>SUBSTITUTE([2]签字版本!D77,MID([2]签字版本!D77,4,4),"****")</f>
        <v>151****1627</v>
      </c>
      <c r="E77" s="24" t="str">
        <f>[2]签字版本!E77</f>
        <v>罗地</v>
      </c>
      <c r="F77" s="26">
        <f>[2]签字版本!F77</f>
        <v>4.05</v>
      </c>
      <c r="G77" s="26">
        <f t="shared" si="2"/>
        <v>4.05</v>
      </c>
      <c r="H77" s="26">
        <f t="shared" si="3"/>
        <v>121.5</v>
      </c>
      <c r="I77" s="26">
        <f>[2]签字版本!J77</f>
        <v>24.3</v>
      </c>
      <c r="J77" s="25" t="str">
        <f>SUBSTITUTE([2]签字版本!K77,MID([2]签字版本!K77,9,7),"*******")</f>
        <v>62218405*******5961</v>
      </c>
      <c r="K77" s="24" t="str">
        <f>[2]签字版本!L77</f>
        <v>连城县农村信用联社塘前信用社</v>
      </c>
    </row>
    <row r="78" spans="1:11">
      <c r="A78" s="24" t="str">
        <f>[2]签字版本!A78</f>
        <v>72</v>
      </c>
      <c r="B78" s="24" t="str">
        <f>[2]签字版本!B78</f>
        <v>赖仁东</v>
      </c>
      <c r="C78" s="24" t="str">
        <f>SUBSTITUTE([2]签字版本!C78,MID([2]签字版本!C78,7,8),"********")</f>
        <v>352627********1119</v>
      </c>
      <c r="D78" s="25" t="str">
        <f>SUBSTITUTE([2]签字版本!D78,MID([2]签字版本!D78,4,4),"****")</f>
        <v>187****4992</v>
      </c>
      <c r="E78" s="24" t="str">
        <f>[2]签字版本!E78</f>
        <v>罗地</v>
      </c>
      <c r="F78" s="26">
        <f>[2]签字版本!F78</f>
        <v>1.44</v>
      </c>
      <c r="G78" s="26">
        <f t="shared" si="2"/>
        <v>1.44</v>
      </c>
      <c r="H78" s="26">
        <f t="shared" si="3"/>
        <v>43.2</v>
      </c>
      <c r="I78" s="26">
        <f>[2]签字版本!J78</f>
        <v>8.64</v>
      </c>
      <c r="J78" s="25" t="str">
        <f>SUBSTITUTE([2]签字版本!K78,MID([2]签字版本!K78,9,7),"*******")</f>
        <v>62218405*******5888</v>
      </c>
      <c r="K78" s="24" t="str">
        <f>[2]签字版本!L78</f>
        <v>连城县农村信用联社塘前信用社</v>
      </c>
    </row>
    <row r="79" spans="1:11">
      <c r="A79" s="24" t="str">
        <f>[2]签字版本!A79</f>
        <v>73</v>
      </c>
      <c r="B79" s="24" t="str">
        <f>[2]签字版本!B79</f>
        <v>赖伟</v>
      </c>
      <c r="C79" s="24" t="str">
        <f>SUBSTITUTE([2]签字版本!C79,MID([2]签字版本!C79,7,8),"********")</f>
        <v>352627********1117</v>
      </c>
      <c r="D79" s="25" t="str">
        <f>SUBSTITUTE([2]签字版本!D79,MID([2]签字版本!D79,4,4),"****")</f>
        <v>‭13****23 6481‬</v>
      </c>
      <c r="E79" s="24" t="str">
        <f>[2]签字版本!E79</f>
        <v>罗地</v>
      </c>
      <c r="F79" s="26">
        <f>[2]签字版本!F79</f>
        <v>5.31</v>
      </c>
      <c r="G79" s="26">
        <f t="shared" si="2"/>
        <v>5.31</v>
      </c>
      <c r="H79" s="26">
        <f t="shared" si="3"/>
        <v>159.3</v>
      </c>
      <c r="I79" s="26">
        <f>[2]签字版本!J79</f>
        <v>31.86</v>
      </c>
      <c r="J79" s="25" t="str">
        <f>SUBSTITUTE([2]签字版本!K79,MID([2]签字版本!K79,9,7),"*******")</f>
        <v>62218405*******5797</v>
      </c>
      <c r="K79" s="24" t="str">
        <f>[2]签字版本!L79</f>
        <v>连城县农村信用联社塘前信用社</v>
      </c>
    </row>
    <row r="80" spans="1:11">
      <c r="A80" s="24" t="str">
        <f>[2]签字版本!A80</f>
        <v>74</v>
      </c>
      <c r="B80" s="24" t="str">
        <f>[2]签字版本!B80</f>
        <v>赖天水</v>
      </c>
      <c r="C80" s="24" t="str">
        <f>SUBSTITUTE([2]签字版本!C80,MID([2]签字版本!C80,7,8),"********")</f>
        <v>352627********1113</v>
      </c>
      <c r="D80" s="25" t="str">
        <f>SUBSTITUTE([2]签字版本!D80,MID([2]签字版本!D80,4,4),"****")</f>
        <v>188****9693</v>
      </c>
      <c r="E80" s="24" t="str">
        <f>[2]签字版本!E80</f>
        <v>罗地</v>
      </c>
      <c r="F80" s="26">
        <f>[2]签字版本!F80</f>
        <v>2.88</v>
      </c>
      <c r="G80" s="26">
        <f t="shared" si="2"/>
        <v>2.88</v>
      </c>
      <c r="H80" s="26">
        <f t="shared" si="3"/>
        <v>86.4</v>
      </c>
      <c r="I80" s="26">
        <f>[2]签字版本!J80</f>
        <v>17.28</v>
      </c>
      <c r="J80" s="25" t="str">
        <f>SUBSTITUTE([2]签字版本!K80,MID([2]签字版本!K80,9,7),"*******")</f>
        <v>62218405*******6183</v>
      </c>
      <c r="K80" s="24" t="str">
        <f>[2]签字版本!L80</f>
        <v>连城县农村信用联社塘前信用社</v>
      </c>
    </row>
    <row r="81" spans="1:11">
      <c r="A81" s="24" t="str">
        <f>[2]签字版本!A81</f>
        <v>75</v>
      </c>
      <c r="B81" s="24" t="str">
        <f>[2]签字版本!B81</f>
        <v>赖雪光</v>
      </c>
      <c r="C81" s="24" t="str">
        <f>SUBSTITUTE([2]签字版本!C81,MID([2]签字版本!C81,7,8),"********")</f>
        <v>352627********1116</v>
      </c>
      <c r="D81" s="25" t="str">
        <f>SUBSTITUTE([2]签字版本!D81,MID([2]签字版本!D81,4,4),"****")</f>
        <v>135****1097</v>
      </c>
      <c r="E81" s="24" t="str">
        <f>[2]签字版本!E81</f>
        <v>罗地</v>
      </c>
      <c r="F81" s="26">
        <f>[2]签字版本!F81</f>
        <v>0.81</v>
      </c>
      <c r="G81" s="26">
        <f t="shared" si="2"/>
        <v>0.81</v>
      </c>
      <c r="H81" s="26">
        <f t="shared" si="3"/>
        <v>24.3</v>
      </c>
      <c r="I81" s="26">
        <f>[2]签字版本!J81</f>
        <v>4.86</v>
      </c>
      <c r="J81" s="25" t="str">
        <f>SUBSTITUTE([2]签字版本!K81,MID([2]签字版本!K81,9,7),"*******")</f>
        <v>62218405*******6449</v>
      </c>
      <c r="K81" s="24" t="str">
        <f>[2]签字版本!L81</f>
        <v>连城县农村信用联社塘前信用社</v>
      </c>
    </row>
    <row r="82" spans="1:11">
      <c r="A82" s="24" t="str">
        <f>[2]签字版本!A82</f>
        <v>76</v>
      </c>
      <c r="B82" s="24" t="str">
        <f>[2]签字版本!B82</f>
        <v>赖孟义</v>
      </c>
      <c r="C82" s="24" t="str">
        <f>SUBSTITUTE([2]签字版本!C82,MID([2]签字版本!C82,7,8),"********")</f>
        <v>352627********1117</v>
      </c>
      <c r="D82" s="25" t="str">
        <f>SUBSTITUTE([2]签字版本!D82,MID([2]签字版本!D82,4,4),"****")</f>
        <v>139****3193</v>
      </c>
      <c r="E82" s="24" t="str">
        <f>[2]签字版本!E82</f>
        <v>罗地</v>
      </c>
      <c r="F82" s="26">
        <f>[2]签字版本!F82</f>
        <v>1.62</v>
      </c>
      <c r="G82" s="26">
        <f t="shared" si="2"/>
        <v>1.62</v>
      </c>
      <c r="H82" s="26">
        <f t="shared" si="3"/>
        <v>48.6</v>
      </c>
      <c r="I82" s="26">
        <f>[2]签字版本!J82</f>
        <v>9.72</v>
      </c>
      <c r="J82" s="25" t="str">
        <f>SUBSTITUTE([2]签字版本!K82,MID([2]签字版本!K82,9,7),"*******")</f>
        <v>90908240*******0025762</v>
      </c>
      <c r="K82" s="24" t="str">
        <f>[2]签字版本!L82</f>
        <v>连城县农村信用联社塘前信用社</v>
      </c>
    </row>
    <row r="83" spans="1:11">
      <c r="A83" s="24" t="str">
        <f>[2]签字版本!A83</f>
        <v>77</v>
      </c>
      <c r="B83" s="24" t="str">
        <f>[2]签字版本!B83</f>
        <v>赖希高</v>
      </c>
      <c r="C83" s="24" t="str">
        <f>SUBSTITUTE([2]签字版本!C83,MID([2]签字版本!C83,7,8),"********")</f>
        <v>352627********1115</v>
      </c>
      <c r="D83" s="25" t="str">
        <f>SUBSTITUTE([2]签字版本!D83,MID([2]签字版本!D83,4,4),"****")</f>
        <v>133****3486</v>
      </c>
      <c r="E83" s="24" t="str">
        <f>[2]签字版本!E83</f>
        <v>罗地</v>
      </c>
      <c r="F83" s="26">
        <f>[2]签字版本!F83</f>
        <v>1.62</v>
      </c>
      <c r="G83" s="26">
        <f t="shared" si="2"/>
        <v>1.62</v>
      </c>
      <c r="H83" s="26">
        <f t="shared" si="3"/>
        <v>48.6</v>
      </c>
      <c r="I83" s="26">
        <f>[2]签字版本!J83</f>
        <v>9.72</v>
      </c>
      <c r="J83" s="25" t="str">
        <f>SUBSTITUTE([2]签字版本!K83,MID([2]签字版本!K83,9,7),"*******")</f>
        <v>62218405*******6472</v>
      </c>
      <c r="K83" s="24" t="str">
        <f>[2]签字版本!L83</f>
        <v>连城县农村信用联社塘前信用社</v>
      </c>
    </row>
    <row r="84" spans="1:11">
      <c r="A84" s="24" t="str">
        <f>[2]签字版本!A84</f>
        <v>78</v>
      </c>
      <c r="B84" s="24" t="str">
        <f>[2]签字版本!B84</f>
        <v>赖道明</v>
      </c>
      <c r="C84" s="24" t="str">
        <f>SUBSTITUTE([2]签字版本!C84,MID([2]签字版本!C84,7,8),"********")</f>
        <v>352627********1113</v>
      </c>
      <c r="D84" s="25" t="str">
        <f>SUBSTITUTE([2]签字版本!D84,MID([2]签字版本!D84,4,4),"****")</f>
        <v>189****9693</v>
      </c>
      <c r="E84" s="24" t="str">
        <f>[2]签字版本!E84</f>
        <v>罗地</v>
      </c>
      <c r="F84" s="26">
        <f>[2]签字版本!F84</f>
        <v>1.62</v>
      </c>
      <c r="G84" s="26">
        <f t="shared" si="2"/>
        <v>1.62</v>
      </c>
      <c r="H84" s="26">
        <f t="shared" si="3"/>
        <v>48.6</v>
      </c>
      <c r="I84" s="26">
        <f>[2]签字版本!J84</f>
        <v>9.72</v>
      </c>
      <c r="J84" s="25" t="str">
        <f>SUBSTITUTE([2]签字版本!K84,MID([2]签字版本!K84,9,7),"*******")</f>
        <v>62218405*******6217</v>
      </c>
      <c r="K84" s="24" t="str">
        <f>[2]签字版本!L84</f>
        <v>连城县农村信用联社塘前信用社</v>
      </c>
    </row>
    <row r="85" spans="1:11">
      <c r="A85" s="24" t="str">
        <f>[2]签字版本!A85</f>
        <v>79</v>
      </c>
      <c r="B85" s="24" t="str">
        <f>[2]签字版本!B85</f>
        <v>赖炳文</v>
      </c>
      <c r="C85" s="24" t="str">
        <f>SUBSTITUTE([2]签字版本!C85,MID([2]签字版本!C85,7,8),"********")</f>
        <v>352627********1114</v>
      </c>
      <c r="D85" s="25" t="str">
        <f>SUBSTITUTE([2]签字版本!D85,MID([2]签字版本!D85,4,4),"****")</f>
        <v>159****3038</v>
      </c>
      <c r="E85" s="24" t="str">
        <f>[2]签字版本!E85</f>
        <v>罗地</v>
      </c>
      <c r="F85" s="26">
        <f>[2]签字版本!F85</f>
        <v>2.43</v>
      </c>
      <c r="G85" s="26">
        <f t="shared" si="2"/>
        <v>2.43</v>
      </c>
      <c r="H85" s="26">
        <f t="shared" si="3"/>
        <v>72.9</v>
      </c>
      <c r="I85" s="26">
        <f>[2]签字版本!J85</f>
        <v>14.58</v>
      </c>
      <c r="J85" s="25" t="str">
        <f>SUBSTITUTE([2]签字版本!K85,MID([2]签字版本!K85,9,7),"*******")</f>
        <v>62218405*******6407</v>
      </c>
      <c r="K85" s="24" t="str">
        <f>[2]签字版本!L85</f>
        <v>连城县农村信用联社塘前信用社</v>
      </c>
    </row>
    <row r="86" spans="1:11">
      <c r="A86" s="24" t="str">
        <f>[2]签字版本!A86</f>
        <v>80</v>
      </c>
      <c r="B86" s="24" t="str">
        <f>[2]签字版本!B86</f>
        <v>赖汉怀</v>
      </c>
      <c r="C86" s="24" t="str">
        <f>SUBSTITUTE([2]签字版本!C86,MID([2]签字版本!C86,7,8),"********")</f>
        <v>352627********1115</v>
      </c>
      <c r="D86" s="25" t="str">
        <f>SUBSTITUTE([2]签字版本!D86,MID([2]签字版本!D86,4,4),"****")</f>
        <v>135****0986</v>
      </c>
      <c r="E86" s="24" t="str">
        <f>[2]签字版本!E86</f>
        <v>罗地</v>
      </c>
      <c r="F86" s="26">
        <f>[2]签字版本!F86</f>
        <v>2.88</v>
      </c>
      <c r="G86" s="26">
        <f t="shared" si="2"/>
        <v>2.88</v>
      </c>
      <c r="H86" s="26">
        <f t="shared" si="3"/>
        <v>86.4</v>
      </c>
      <c r="I86" s="26">
        <f>[2]签字版本!J86</f>
        <v>17.28</v>
      </c>
      <c r="J86" s="25" t="str">
        <f>SUBSTITUTE([2]签字版本!K86,MID([2]签字版本!K86,9,7),"*******")</f>
        <v>62303625*******3631</v>
      </c>
      <c r="K86" s="24" t="str">
        <f>[2]签字版本!L86</f>
        <v>连城县农村信用联社塘前信用社</v>
      </c>
    </row>
    <row r="87" spans="1:11">
      <c r="A87" s="24" t="str">
        <f>[2]签字版本!A87</f>
        <v>81</v>
      </c>
      <c r="B87" s="24" t="str">
        <f>[2]签字版本!B87</f>
        <v>赖道平</v>
      </c>
      <c r="C87" s="24" t="str">
        <f>SUBSTITUTE([2]签字版本!C87,MID([2]签字版本!C87,7,8),"********")</f>
        <v>352627********1114</v>
      </c>
      <c r="D87" s="25" t="str">
        <f>SUBSTITUTE([2]签字版本!D87,MID([2]签字版本!D87,4,4),"****")</f>
        <v>136****8895</v>
      </c>
      <c r="E87" s="24" t="str">
        <f>[2]签字版本!E87</f>
        <v>罗地</v>
      </c>
      <c r="F87" s="26">
        <f>[2]签字版本!F87</f>
        <v>2.43</v>
      </c>
      <c r="G87" s="26">
        <f t="shared" si="2"/>
        <v>2.43</v>
      </c>
      <c r="H87" s="26">
        <f t="shared" si="3"/>
        <v>72.9</v>
      </c>
      <c r="I87" s="26">
        <f>[2]签字版本!J87</f>
        <v>14.58</v>
      </c>
      <c r="J87" s="25" t="str">
        <f>SUBSTITUTE([2]签字版本!K87,MID([2]签字版本!K87,9,7),"*******")</f>
        <v>62218405*******6373</v>
      </c>
      <c r="K87" s="24" t="str">
        <f>[2]签字版本!L87</f>
        <v>连城县农村信用联社塘前信用社</v>
      </c>
    </row>
    <row r="88" spans="1:11">
      <c r="A88" s="24" t="str">
        <f>[2]签字版本!A88</f>
        <v>82</v>
      </c>
      <c r="B88" s="24" t="str">
        <f>[2]签字版本!B88</f>
        <v>赖金林</v>
      </c>
      <c r="C88" s="24" t="str">
        <f>SUBSTITUTE([2]签字版本!C88,MID([2]签字版本!C88,7,8),"********")</f>
        <v>352627********1112</v>
      </c>
      <c r="D88" s="25" t="str">
        <f>SUBSTITUTE([2]签字版本!D88,MID([2]签字版本!D88,4,4),"****")</f>
        <v>151****0348</v>
      </c>
      <c r="E88" s="24" t="str">
        <f>[2]签字版本!E88</f>
        <v>罗地</v>
      </c>
      <c r="F88" s="26">
        <f>[2]签字版本!F88</f>
        <v>1.62</v>
      </c>
      <c r="G88" s="26">
        <f t="shared" si="2"/>
        <v>1.62</v>
      </c>
      <c r="H88" s="26">
        <f t="shared" si="3"/>
        <v>48.6</v>
      </c>
      <c r="I88" s="26">
        <f>[2]签字版本!J88</f>
        <v>9.72</v>
      </c>
      <c r="J88" s="25" t="str">
        <f>SUBSTITUTE([2]签字版本!K88,MID([2]签字版本!K88,9,7),"*******")</f>
        <v>62218405*******6324</v>
      </c>
      <c r="K88" s="24" t="str">
        <f>[2]签字版本!L88</f>
        <v>连城县农村信用联社塘前信用社</v>
      </c>
    </row>
    <row r="89" spans="1:11">
      <c r="A89" s="24" t="str">
        <f>[2]签字版本!A89</f>
        <v>83</v>
      </c>
      <c r="B89" s="24" t="str">
        <f>[2]签字版本!B89</f>
        <v>赖育义</v>
      </c>
      <c r="C89" s="24" t="str">
        <f>SUBSTITUTE([2]签字版本!C89,MID([2]签字版本!C89,7,8),"********")</f>
        <v>352627********111X</v>
      </c>
      <c r="D89" s="25" t="str">
        <f>SUBSTITUTE([2]签字版本!D89,MID([2]签字版本!D89,4,4),"****")</f>
        <v>182****2535</v>
      </c>
      <c r="E89" s="24" t="str">
        <f>[2]签字版本!E89</f>
        <v>罗地</v>
      </c>
      <c r="F89" s="26">
        <f>[2]签字版本!F89</f>
        <v>1.62</v>
      </c>
      <c r="G89" s="26">
        <f t="shared" si="2"/>
        <v>1.62</v>
      </c>
      <c r="H89" s="26">
        <f t="shared" si="3"/>
        <v>48.6</v>
      </c>
      <c r="I89" s="26">
        <f>[2]签字版本!J89</f>
        <v>9.72</v>
      </c>
      <c r="J89" s="25" t="str">
        <f>SUBSTITUTE([2]签字版本!K89,MID([2]签字版本!K89,9,7),"*******")</f>
        <v>62218405*******6225</v>
      </c>
      <c r="K89" s="24" t="str">
        <f>[2]签字版本!L89</f>
        <v>连城县农村信用联社塘前信用社</v>
      </c>
    </row>
    <row r="90" spans="1:11">
      <c r="A90" s="24" t="str">
        <f>[2]签字版本!A90</f>
        <v>84</v>
      </c>
      <c r="B90" s="24" t="str">
        <f>[2]签字版本!B90</f>
        <v>赖生林</v>
      </c>
      <c r="C90" s="24" t="str">
        <f>SUBSTITUTE([2]签字版本!C90,MID([2]签字版本!C90,7,8),"********")</f>
        <v>352627********1116</v>
      </c>
      <c r="D90" s="25" t="str">
        <f>SUBSTITUTE([2]签字版本!D90,MID([2]签字版本!D90,4,4),"****")</f>
        <v>147****7743</v>
      </c>
      <c r="E90" s="24" t="str">
        <f>[2]签字版本!E90</f>
        <v>罗地</v>
      </c>
      <c r="F90" s="26">
        <f>[2]签字版本!F90</f>
        <v>1.62</v>
      </c>
      <c r="G90" s="26">
        <f t="shared" si="2"/>
        <v>1.62</v>
      </c>
      <c r="H90" s="26">
        <f t="shared" si="3"/>
        <v>48.6</v>
      </c>
      <c r="I90" s="26">
        <f>[2]签字版本!J90</f>
        <v>9.72</v>
      </c>
      <c r="J90" s="25" t="str">
        <f>SUBSTITUTE([2]签字版本!K90,MID([2]签字版本!K90,9,7),"*******")</f>
        <v>62218405*******6308</v>
      </c>
      <c r="K90" s="24" t="str">
        <f>[2]签字版本!L90</f>
        <v>连城县农村信用联社塘前信用社</v>
      </c>
    </row>
    <row r="91" spans="1:11">
      <c r="A91" s="24" t="str">
        <f>[2]签字版本!A91</f>
        <v>85</v>
      </c>
      <c r="B91" s="24" t="str">
        <f>[2]签字版本!B91</f>
        <v>赖森郎</v>
      </c>
      <c r="C91" s="24" t="str">
        <f>SUBSTITUTE([2]签字版本!C91,MID([2]签字版本!C91,7,8),"********")</f>
        <v>352627********111X</v>
      </c>
      <c r="D91" s="25" t="str">
        <f>SUBSTITUTE([2]签字版本!D91,MID([2]签字版本!D91,4,4),"****")</f>
        <v>189****5628</v>
      </c>
      <c r="E91" s="24" t="str">
        <f>[2]签字版本!E91</f>
        <v>罗地</v>
      </c>
      <c r="F91" s="26">
        <f>[2]签字版本!F91</f>
        <v>1.62</v>
      </c>
      <c r="G91" s="26">
        <f t="shared" si="2"/>
        <v>1.62</v>
      </c>
      <c r="H91" s="26">
        <f t="shared" si="3"/>
        <v>48.6</v>
      </c>
      <c r="I91" s="26">
        <f>[2]签字版本!J91</f>
        <v>9.72</v>
      </c>
      <c r="J91" s="25" t="str">
        <f>SUBSTITUTE([2]签字版本!K91,MID([2]签字版本!K91,9,7),"*******")</f>
        <v>62218405*******6522</v>
      </c>
      <c r="K91" s="24" t="str">
        <f>[2]签字版本!L91</f>
        <v>连城县农村信用联社塘前信用社</v>
      </c>
    </row>
    <row r="92" spans="1:11">
      <c r="A92" s="24" t="str">
        <f>[2]签字版本!A92</f>
        <v>86</v>
      </c>
      <c r="B92" s="24" t="str">
        <f>[2]签字版本!B92</f>
        <v>赖永锋</v>
      </c>
      <c r="C92" s="24" t="str">
        <f>SUBSTITUTE([2]签字版本!C92,MID([2]签字版本!C92,7,8),"********")</f>
        <v>350423********4515</v>
      </c>
      <c r="D92" s="25" t="str">
        <f>SUBSTITUTE([2]签字版本!D92,MID([2]签字版本!D92,4,4),"****")</f>
        <v>158****1825</v>
      </c>
      <c r="E92" s="24" t="str">
        <f>[2]签字版本!E92</f>
        <v>罗地</v>
      </c>
      <c r="F92" s="26">
        <f>[2]签字版本!F92</f>
        <v>1.62</v>
      </c>
      <c r="G92" s="26">
        <f t="shared" si="2"/>
        <v>1.62</v>
      </c>
      <c r="H92" s="26">
        <f t="shared" si="3"/>
        <v>48.6</v>
      </c>
      <c r="I92" s="26">
        <f>[2]签字版本!J92</f>
        <v>9.72</v>
      </c>
      <c r="J92" s="25" t="str">
        <f>SUBSTITUTE([2]签字版本!K92,MID([2]签字版本!K92,9,7),"*******")</f>
        <v>90908240*******0029795</v>
      </c>
      <c r="K92" s="24" t="str">
        <f>[2]签字版本!L92</f>
        <v>连城县农村信用联社塘前信用社</v>
      </c>
    </row>
    <row r="93" spans="1:11">
      <c r="A93" s="24" t="str">
        <f>[2]签字版本!A93</f>
        <v>87</v>
      </c>
      <c r="B93" s="24" t="str">
        <f>[2]签字版本!B93</f>
        <v>陈丽</v>
      </c>
      <c r="C93" s="24" t="str">
        <f>SUBSTITUTE([2]签字版本!C93,MID([2]签字版本!C93,7,8),"********")</f>
        <v>352627********0060</v>
      </c>
      <c r="D93" s="25" t="str">
        <f>SUBSTITUTE([2]签字版本!D93,MID([2]签字版本!D93,4,4),"****")</f>
        <v>059****1153</v>
      </c>
      <c r="E93" s="24" t="str">
        <f>[2]签字版本!E93</f>
        <v>罗地</v>
      </c>
      <c r="F93" s="26">
        <f>[2]签字版本!F93</f>
        <v>1.62</v>
      </c>
      <c r="G93" s="26">
        <f t="shared" si="2"/>
        <v>1.62</v>
      </c>
      <c r="H93" s="26">
        <f t="shared" si="3"/>
        <v>48.6</v>
      </c>
      <c r="I93" s="26">
        <f>[2]签字版本!J93</f>
        <v>9.72</v>
      </c>
      <c r="J93" s="25" t="str">
        <f>SUBSTITUTE([2]签字版本!K93,MID([2]签字版本!K93,9,7),"*******")</f>
        <v>62218405*******4009</v>
      </c>
      <c r="K93" s="24" t="str">
        <f>[2]签字版本!L93</f>
        <v>连城县农村信用联社塘前信用社</v>
      </c>
    </row>
    <row r="94" spans="1:11">
      <c r="A94" s="24" t="str">
        <f>[2]签字版本!A94</f>
        <v>88</v>
      </c>
      <c r="B94" s="24" t="str">
        <f>[2]签字版本!B94</f>
        <v>赖日文</v>
      </c>
      <c r="C94" s="24" t="str">
        <f>SUBSTITUTE([2]签字版本!C94,MID([2]签字版本!C94,7,8),"********")</f>
        <v>352627********1156</v>
      </c>
      <c r="D94" s="25" t="str">
        <f>SUBSTITUTE([2]签字版本!D94,MID([2]签字版本!D94,4,4),"****")</f>
        <v>150****4706</v>
      </c>
      <c r="E94" s="24" t="str">
        <f>[2]签字版本!E94</f>
        <v>罗地</v>
      </c>
      <c r="F94" s="26">
        <f>[2]签字版本!F94</f>
        <v>1.62</v>
      </c>
      <c r="G94" s="26">
        <f t="shared" si="2"/>
        <v>1.62</v>
      </c>
      <c r="H94" s="26">
        <f t="shared" si="3"/>
        <v>48.6</v>
      </c>
      <c r="I94" s="26">
        <f>[2]签字版本!J94</f>
        <v>9.72</v>
      </c>
      <c r="J94" s="25" t="str">
        <f>SUBSTITUTE([2]签字版本!K94,MID([2]签字版本!K94,9,7),"*******")</f>
        <v>90908240*******0027706</v>
      </c>
      <c r="K94" s="24" t="str">
        <f>[2]签字版本!L94</f>
        <v>连城县农村信用联社塘前信用社</v>
      </c>
    </row>
    <row r="95" spans="1:11">
      <c r="A95" s="24" t="str">
        <f>[2]签字版本!A95</f>
        <v>89</v>
      </c>
      <c r="B95" s="24" t="str">
        <f>[2]签字版本!B95</f>
        <v>赖仁郎</v>
      </c>
      <c r="C95" s="24" t="str">
        <f>SUBSTITUTE([2]签字版本!C95,MID([2]签字版本!C95,7,8),"********")</f>
        <v>352627********1115</v>
      </c>
      <c r="D95" s="25" t="str">
        <f>SUBSTITUTE([2]签字版本!D95,MID([2]签字版本!D95,4,4),"****")</f>
        <v>059****3152</v>
      </c>
      <c r="E95" s="24" t="str">
        <f>[2]签字版本!E95</f>
        <v>罗地</v>
      </c>
      <c r="F95" s="26">
        <f>[2]签字版本!F95</f>
        <v>2.43</v>
      </c>
      <c r="G95" s="26">
        <f t="shared" si="2"/>
        <v>2.43</v>
      </c>
      <c r="H95" s="26">
        <f t="shared" si="3"/>
        <v>72.9</v>
      </c>
      <c r="I95" s="26">
        <f>[2]签字版本!J95</f>
        <v>14.58</v>
      </c>
      <c r="J95" s="25" t="str">
        <f>SUBSTITUTE([2]签字版本!K95,MID([2]签字版本!K95,9,7),"*******")</f>
        <v>62218405*******9205</v>
      </c>
      <c r="K95" s="24" t="str">
        <f>[2]签字版本!L95</f>
        <v>连城县农村信用联社塘前信用社</v>
      </c>
    </row>
    <row r="96" spans="1:11">
      <c r="A96" s="24" t="str">
        <f>[2]签字版本!A96</f>
        <v>90</v>
      </c>
      <c r="B96" s="24" t="str">
        <f>[2]签字版本!B96</f>
        <v>赖伟权</v>
      </c>
      <c r="C96" s="24" t="str">
        <f>SUBSTITUTE([2]签字版本!C96,MID([2]签字版本!C96,7,8),"********")</f>
        <v>350825********1112</v>
      </c>
      <c r="D96" s="25" t="str">
        <f>SUBSTITUTE([2]签字版本!D96,MID([2]签字版本!D96,4,4),"****")</f>
        <v>134****7610</v>
      </c>
      <c r="E96" s="24" t="str">
        <f>[2]签字版本!E96</f>
        <v>罗地</v>
      </c>
      <c r="F96" s="26">
        <f>[2]签字版本!F96</f>
        <v>2.43</v>
      </c>
      <c r="G96" s="26">
        <f t="shared" si="2"/>
        <v>2.43</v>
      </c>
      <c r="H96" s="26">
        <f t="shared" si="3"/>
        <v>72.9</v>
      </c>
      <c r="I96" s="26">
        <f>[2]签字版本!J96</f>
        <v>14.58</v>
      </c>
      <c r="J96" s="25" t="str">
        <f>SUBSTITUTE([2]签字版本!K96,MID([2]签字版本!K96,9,7),"*******")</f>
        <v>62218405*******6126</v>
      </c>
      <c r="K96" s="24" t="str">
        <f>[2]签字版本!L96</f>
        <v>连城县农村信用联社塘前信用社</v>
      </c>
    </row>
    <row r="97" spans="1:11">
      <c r="A97" s="24" t="str">
        <f>[2]签字版本!A97</f>
        <v>91</v>
      </c>
      <c r="B97" s="24" t="str">
        <f>[2]签字版本!B97</f>
        <v>赖希文</v>
      </c>
      <c r="C97" s="24" t="str">
        <f>SUBSTITUTE([2]签字版本!C97,MID([2]签字版本!C97,7,8),"********")</f>
        <v>352627********1113</v>
      </c>
      <c r="D97" s="25" t="str">
        <f>SUBSTITUTE([2]签字版本!D97,MID([2]签字版本!D97,4,4),"****")</f>
        <v>173****3829</v>
      </c>
      <c r="E97" s="24" t="str">
        <f>[2]签字版本!E97</f>
        <v>罗地</v>
      </c>
      <c r="F97" s="26">
        <f>[2]签字版本!F97</f>
        <v>1.62</v>
      </c>
      <c r="G97" s="26">
        <f t="shared" si="2"/>
        <v>1.62</v>
      </c>
      <c r="H97" s="26">
        <f t="shared" si="3"/>
        <v>48.6</v>
      </c>
      <c r="I97" s="26">
        <f>[2]签字版本!J97</f>
        <v>9.72</v>
      </c>
      <c r="J97" s="25" t="str">
        <f>SUBSTITUTE([2]签字版本!K97,MID([2]签字版本!K97,9,7),"*******")</f>
        <v>62218405*******6340</v>
      </c>
      <c r="K97" s="24" t="str">
        <f>[2]签字版本!L97</f>
        <v>连城县农村信用联社塘前信用社</v>
      </c>
    </row>
    <row r="98" spans="1:11">
      <c r="A98" s="24" t="str">
        <f>[2]签字版本!A98</f>
        <v>92</v>
      </c>
      <c r="B98" s="24" t="str">
        <f>[2]签字版本!B98</f>
        <v>赖木文</v>
      </c>
      <c r="C98" s="24" t="str">
        <f>SUBSTITUTE([2]签字版本!C98,MID([2]签字版本!C98,7,8),"********")</f>
        <v>352627********1110</v>
      </c>
      <c r="D98" s="25" t="str">
        <f>SUBSTITUTE([2]签字版本!D98,MID([2]签字版本!D98,4,4),"****")</f>
        <v>134****8912</v>
      </c>
      <c r="E98" s="24" t="str">
        <f>[2]签字版本!E98</f>
        <v>罗地</v>
      </c>
      <c r="F98" s="26">
        <f>[2]签字版本!F98</f>
        <v>2.43</v>
      </c>
      <c r="G98" s="26">
        <f t="shared" si="2"/>
        <v>2.43</v>
      </c>
      <c r="H98" s="26">
        <f t="shared" si="3"/>
        <v>72.9</v>
      </c>
      <c r="I98" s="26">
        <f>[2]签字版本!J98</f>
        <v>14.58</v>
      </c>
      <c r="J98" s="25" t="str">
        <f>SUBSTITUTE([2]签字版本!K98,MID([2]签字版本!K98,9,7),"*******")</f>
        <v>62218405*******6316</v>
      </c>
      <c r="K98" s="24" t="str">
        <f>[2]签字版本!L98</f>
        <v>连城县农村信用联社塘前信用社</v>
      </c>
    </row>
    <row r="99" spans="1:11">
      <c r="A99" s="24" t="str">
        <f>[2]签字版本!A99</f>
        <v>93</v>
      </c>
      <c r="B99" s="24" t="str">
        <f>[2]签字版本!B99</f>
        <v>赖小强</v>
      </c>
      <c r="C99" s="24" t="str">
        <f>SUBSTITUTE([2]签字版本!C99,MID([2]签字版本!C99,7,8),"********")</f>
        <v>350825********1115</v>
      </c>
      <c r="D99" s="25" t="str">
        <f>SUBSTITUTE([2]签字版本!D99,MID([2]签字版本!D99,4,4),"****")</f>
        <v>182****8956</v>
      </c>
      <c r="E99" s="24" t="str">
        <f>[2]签字版本!E99</f>
        <v>罗地</v>
      </c>
      <c r="F99" s="26">
        <f>[2]签字版本!F99</f>
        <v>2.43</v>
      </c>
      <c r="G99" s="26">
        <f t="shared" si="2"/>
        <v>2.43</v>
      </c>
      <c r="H99" s="26">
        <f t="shared" si="3"/>
        <v>72.9</v>
      </c>
      <c r="I99" s="26">
        <f>[2]签字版本!J99</f>
        <v>14.58</v>
      </c>
      <c r="J99" s="25" t="str">
        <f>SUBSTITUTE([2]签字版本!K99,MID([2]签字版本!K99,9,7),"*******")</f>
        <v>62218405*******6506</v>
      </c>
      <c r="K99" s="24" t="str">
        <f>[2]签字版本!L99</f>
        <v>连城县农村信用联社塘前信用社</v>
      </c>
    </row>
    <row r="100" spans="1:11">
      <c r="A100" s="24" t="str">
        <f>[2]签字版本!A100</f>
        <v>94</v>
      </c>
      <c r="B100" s="24" t="str">
        <f>[2]签字版本!B100</f>
        <v>赖幼达</v>
      </c>
      <c r="C100" s="24" t="str">
        <f>SUBSTITUTE([2]签字版本!C100,MID([2]签字版本!C100,7,8),"********")</f>
        <v>352627********1139</v>
      </c>
      <c r="D100" s="25" t="str">
        <f>SUBSTITUTE([2]签字版本!D100,MID([2]签字版本!D100,4,4),"****")</f>
        <v>189****3367</v>
      </c>
      <c r="E100" s="24" t="str">
        <f>[2]签字版本!E100</f>
        <v>罗地</v>
      </c>
      <c r="F100" s="26">
        <f>[2]签字版本!F100</f>
        <v>2.43</v>
      </c>
      <c r="G100" s="26">
        <f t="shared" si="2"/>
        <v>2.43</v>
      </c>
      <c r="H100" s="26">
        <f t="shared" si="3"/>
        <v>72.9</v>
      </c>
      <c r="I100" s="26">
        <f>[2]签字版本!J100</f>
        <v>14.58</v>
      </c>
      <c r="J100" s="25" t="str">
        <f>SUBSTITUTE([2]签字版本!K100,MID([2]签字版本!K100,9,7),"*******")</f>
        <v>62303611*******9890</v>
      </c>
      <c r="K100" s="24" t="str">
        <f>[2]签字版本!L100</f>
        <v>连城县农村信用联社塘前信用社</v>
      </c>
    </row>
    <row r="101" spans="1:11">
      <c r="A101" s="24" t="str">
        <f>[2]签字版本!A101</f>
        <v>95</v>
      </c>
      <c r="B101" s="24" t="str">
        <f>[2]签字版本!B101</f>
        <v>赖一文</v>
      </c>
      <c r="C101" s="24" t="str">
        <f>SUBSTITUTE([2]签字版本!C101,MID([2]签字版本!C101,7,8),"********")</f>
        <v>352627********1114</v>
      </c>
      <c r="D101" s="25" t="str">
        <f>SUBSTITUTE([2]签字版本!D101,MID([2]签字版本!D101,4,4),"****")</f>
        <v>177****1783</v>
      </c>
      <c r="E101" s="24" t="str">
        <f>[2]签字版本!E101</f>
        <v>罗地</v>
      </c>
      <c r="F101" s="26">
        <f>[2]签字版本!F101</f>
        <v>2.43</v>
      </c>
      <c r="G101" s="26">
        <f t="shared" si="2"/>
        <v>2.43</v>
      </c>
      <c r="H101" s="26">
        <f t="shared" si="3"/>
        <v>72.9</v>
      </c>
      <c r="I101" s="26">
        <f>[2]签字版本!J101</f>
        <v>14.58</v>
      </c>
      <c r="J101" s="25" t="str">
        <f>SUBSTITUTE([2]签字版本!K101,MID([2]签字版本!K101,9,7),"*******")</f>
        <v>62218405*******6290</v>
      </c>
      <c r="K101" s="24" t="str">
        <f>[2]签字版本!L101</f>
        <v>连城县农村信用联社塘前信用社</v>
      </c>
    </row>
    <row r="102" spans="1:11">
      <c r="A102" s="24" t="str">
        <f>[2]签字版本!A102</f>
        <v>96</v>
      </c>
      <c r="B102" s="24" t="str">
        <f>[2]签字版本!B102</f>
        <v>赖二彬</v>
      </c>
      <c r="C102" s="24" t="str">
        <f>SUBSTITUTE([2]签字版本!C102,MID([2]签字版本!C102,7,8),"********")</f>
        <v>352627********1110</v>
      </c>
      <c r="D102" s="25" t="str">
        <f>SUBSTITUTE([2]签字版本!D102,MID([2]签字版本!D102,4,4),"****")</f>
        <v>150****4310</v>
      </c>
      <c r="E102" s="24" t="str">
        <f>[2]签字版本!E102</f>
        <v>罗地</v>
      </c>
      <c r="F102" s="26">
        <f>[2]签字版本!F102</f>
        <v>0.81</v>
      </c>
      <c r="G102" s="26">
        <f t="shared" si="2"/>
        <v>0.81</v>
      </c>
      <c r="H102" s="26">
        <f t="shared" si="3"/>
        <v>24.3</v>
      </c>
      <c r="I102" s="26">
        <f>[2]签字版本!J102</f>
        <v>4.86</v>
      </c>
      <c r="J102" s="25" t="str">
        <f>SUBSTITUTE([2]签字版本!K102,MID([2]签字版本!K102,9,7),"*******")</f>
        <v>62218405*******6258</v>
      </c>
      <c r="K102" s="24" t="str">
        <f>[2]签字版本!L102</f>
        <v>连城县农村信用联社塘前信用社</v>
      </c>
    </row>
    <row r="103" spans="1:11">
      <c r="A103" s="24" t="str">
        <f>[2]签字版本!A103</f>
        <v>97</v>
      </c>
      <c r="B103" s="24" t="str">
        <f>[2]签字版本!B103</f>
        <v>赖长功</v>
      </c>
      <c r="C103" s="24" t="str">
        <f>SUBSTITUTE([2]签字版本!C103,MID([2]签字版本!C103,7,8),"********")</f>
        <v>352627********1119</v>
      </c>
      <c r="D103" s="25" t="str">
        <f>SUBSTITUTE([2]签字版本!D103,MID([2]签字版本!D103,4,4),"****")</f>
        <v>059****3979</v>
      </c>
      <c r="E103" s="24" t="str">
        <f>[2]签字版本!E103</f>
        <v>罗地</v>
      </c>
      <c r="F103" s="26">
        <f>[2]签字版本!F103</f>
        <v>1.62</v>
      </c>
      <c r="G103" s="26">
        <f t="shared" si="2"/>
        <v>1.62</v>
      </c>
      <c r="H103" s="26">
        <f t="shared" si="3"/>
        <v>48.6</v>
      </c>
      <c r="I103" s="26">
        <f>[2]签字版本!J103</f>
        <v>9.72</v>
      </c>
      <c r="J103" s="25" t="str">
        <f>SUBSTITUTE([2]签字版本!K103,MID([2]签字版本!K103,9,7),"*******")</f>
        <v>90908240*******0117119</v>
      </c>
      <c r="K103" s="24" t="str">
        <f>[2]签字版本!L103</f>
        <v>连城县农村信用联社塘前信用社</v>
      </c>
    </row>
    <row r="104" spans="1:11">
      <c r="A104" s="24" t="str">
        <f>[2]签字版本!A104</f>
        <v>98</v>
      </c>
      <c r="B104" s="24" t="str">
        <f>[2]签字版本!B104</f>
        <v>赖炳辉</v>
      </c>
      <c r="C104" s="24" t="str">
        <f>SUBSTITUTE([2]签字版本!C104,MID([2]签字版本!C104,7,8),"********")</f>
        <v>352627********1110</v>
      </c>
      <c r="D104" s="25" t="str">
        <f>SUBSTITUTE([2]签字版本!D104,MID([2]签字版本!D104,4,4),"****")</f>
        <v>131****0897</v>
      </c>
      <c r="E104" s="24" t="str">
        <f>[2]签字版本!E104</f>
        <v>罗地</v>
      </c>
      <c r="F104" s="26">
        <f>[2]签字版本!F104</f>
        <v>0.81</v>
      </c>
      <c r="G104" s="26">
        <f t="shared" si="2"/>
        <v>0.81</v>
      </c>
      <c r="H104" s="26">
        <f t="shared" si="3"/>
        <v>24.3</v>
      </c>
      <c r="I104" s="26">
        <f>[2]签字版本!J104</f>
        <v>4.86</v>
      </c>
      <c r="J104" s="25" t="str">
        <f>SUBSTITUTE([2]签字版本!K104,MID([2]签字版本!K104,9,7),"*******")</f>
        <v>62218405*******3985</v>
      </c>
      <c r="K104" s="24" t="str">
        <f>[2]签字版本!L104</f>
        <v>连城县农村信用联社塘前信用社</v>
      </c>
    </row>
    <row r="105" spans="1:11">
      <c r="A105" s="24" t="str">
        <f>[2]签字版本!A105</f>
        <v>99</v>
      </c>
      <c r="B105" s="24" t="str">
        <f>[2]签字版本!B105</f>
        <v>罗盛昌</v>
      </c>
      <c r="C105" s="24" t="str">
        <f>SUBSTITUTE([2]签字版本!C105,MID([2]签字版本!C105,7,8),"********")</f>
        <v>352627********1152</v>
      </c>
      <c r="D105" s="25" t="str">
        <f>SUBSTITUTE([2]签字版本!D105,MID([2]签字版本!D105,4,4),"****")</f>
        <v>189****1086</v>
      </c>
      <c r="E105" s="24" t="str">
        <f>[2]签字版本!E105</f>
        <v>罗地</v>
      </c>
      <c r="F105" s="26">
        <f>[2]签字版本!F105</f>
        <v>2.43</v>
      </c>
      <c r="G105" s="26">
        <f t="shared" si="2"/>
        <v>2.43</v>
      </c>
      <c r="H105" s="26">
        <f t="shared" si="3"/>
        <v>72.9</v>
      </c>
      <c r="I105" s="26">
        <f>[2]签字版本!J105</f>
        <v>14.58</v>
      </c>
      <c r="J105" s="25" t="str">
        <f>SUBSTITUTE([2]签字版本!K105,MID([2]签字版本!K105,9,7),"*******")</f>
        <v>62218405*******3939</v>
      </c>
      <c r="K105" s="24" t="str">
        <f>[2]签字版本!L105</f>
        <v>连城县农村信用联社塘前信用社</v>
      </c>
    </row>
    <row r="106" spans="1:11">
      <c r="A106" s="24" t="str">
        <f>[2]签字版本!A106</f>
        <v>100</v>
      </c>
      <c r="B106" s="24" t="str">
        <f>[2]签字版本!B106</f>
        <v>赖金祖</v>
      </c>
      <c r="C106" s="24" t="str">
        <f>SUBSTITUTE([2]签字版本!C106,MID([2]签字版本!C106,7,8),"********")</f>
        <v>352627********1114</v>
      </c>
      <c r="D106" s="25" t="str">
        <f>SUBSTITUTE([2]签字版本!D106,MID([2]签字版本!D106,4,4),"****")</f>
        <v>158****4304</v>
      </c>
      <c r="E106" s="24" t="str">
        <f>[2]签字版本!E106</f>
        <v>罗地</v>
      </c>
      <c r="F106" s="26">
        <f>[2]签字版本!F106</f>
        <v>2.07</v>
      </c>
      <c r="G106" s="26">
        <f t="shared" si="2"/>
        <v>2.07</v>
      </c>
      <c r="H106" s="26">
        <f t="shared" si="3"/>
        <v>62.1</v>
      </c>
      <c r="I106" s="26">
        <f>[2]签字版本!J106</f>
        <v>12.42</v>
      </c>
      <c r="J106" s="25" t="str">
        <f>SUBSTITUTE([2]签字版本!K106,MID([2]签字版本!K106,9,7),"*******")</f>
        <v>62218405*******6548</v>
      </c>
      <c r="K106" s="24" t="str">
        <f>[2]签字版本!L106</f>
        <v>连城县农村信用联社塘前信用社</v>
      </c>
    </row>
    <row r="107" spans="1:11">
      <c r="A107" s="24" t="str">
        <f>[2]签字版本!A107</f>
        <v>101</v>
      </c>
      <c r="B107" s="24" t="str">
        <f>[2]签字版本!B107</f>
        <v>罗木生</v>
      </c>
      <c r="C107" s="24" t="str">
        <f>SUBSTITUTE([2]签字版本!C107,MID([2]签字版本!C107,7,8),"********")</f>
        <v>352627********1110</v>
      </c>
      <c r="D107" s="25" t="str">
        <f>SUBSTITUTE([2]签字版本!D107,MID([2]签字版本!D107,4,4),"****")</f>
        <v>150****1129</v>
      </c>
      <c r="E107" s="24" t="str">
        <f>[2]签字版本!E107</f>
        <v>罗地</v>
      </c>
      <c r="F107" s="26">
        <f>[2]签字版本!F107</f>
        <v>3.24</v>
      </c>
      <c r="G107" s="26">
        <f t="shared" si="2"/>
        <v>3.24</v>
      </c>
      <c r="H107" s="26">
        <f t="shared" si="3"/>
        <v>97.2</v>
      </c>
      <c r="I107" s="26">
        <f>[2]签字版本!J107</f>
        <v>19.44</v>
      </c>
      <c r="J107" s="25" t="str">
        <f>SUBSTITUTE([2]签字版本!K107,MID([2]签字版本!K107,9,7),"*******")</f>
        <v>62218405*******6936</v>
      </c>
      <c r="K107" s="24" t="str">
        <f>[2]签字版本!L107</f>
        <v>连城县农村信用联社塘前信用社</v>
      </c>
    </row>
    <row r="108" spans="1:11">
      <c r="A108" s="24" t="str">
        <f>[2]签字版本!A108</f>
        <v>102</v>
      </c>
      <c r="B108" s="24" t="str">
        <f>[2]签字版本!B108</f>
        <v>罗木金</v>
      </c>
      <c r="C108" s="24" t="str">
        <f>SUBSTITUTE([2]签字版本!C108,MID([2]签字版本!C108,7,8),"********")</f>
        <v>352627********1168</v>
      </c>
      <c r="D108" s="25" t="str">
        <f>SUBSTITUTE([2]签字版本!D108,MID([2]签字版本!D108,4,4),"****")</f>
        <v>135****5929</v>
      </c>
      <c r="E108" s="24" t="str">
        <f>[2]签字版本!E108</f>
        <v>罗地</v>
      </c>
      <c r="F108" s="26">
        <f>[2]签字版本!F108</f>
        <v>3.24</v>
      </c>
      <c r="G108" s="26">
        <f t="shared" si="2"/>
        <v>3.24</v>
      </c>
      <c r="H108" s="26">
        <f t="shared" si="3"/>
        <v>97.2</v>
      </c>
      <c r="I108" s="26">
        <f>[2]签字版本!J108</f>
        <v>19.44</v>
      </c>
      <c r="J108" s="25" t="str">
        <f>SUBSTITUTE([2]签字版本!K108,MID([2]签字版本!K108,9,7),"*******")</f>
        <v>62218405*******6746</v>
      </c>
      <c r="K108" s="24" t="str">
        <f>[2]签字版本!L108</f>
        <v>连城县农村信用联社塘前信用社</v>
      </c>
    </row>
    <row r="109" spans="1:11">
      <c r="A109" s="24" t="str">
        <f>[2]签字版本!A109</f>
        <v>103</v>
      </c>
      <c r="B109" s="24" t="str">
        <f>[2]签字版本!B109</f>
        <v>罗成才</v>
      </c>
      <c r="C109" s="24" t="str">
        <f>SUBSTITUTE([2]签字版本!C109,MID([2]签字版本!C109,7,8),"********")</f>
        <v>352627********1114</v>
      </c>
      <c r="D109" s="25" t="str">
        <f>SUBSTITUTE([2]签字版本!D109,MID([2]签字版本!D109,4,4),"****")</f>
        <v>158****2385</v>
      </c>
      <c r="E109" s="24" t="str">
        <f>[2]签字版本!E109</f>
        <v>罗地</v>
      </c>
      <c r="F109" s="26">
        <f>[2]签字版本!F109</f>
        <v>4.86</v>
      </c>
      <c r="G109" s="26">
        <f t="shared" si="2"/>
        <v>4.86</v>
      </c>
      <c r="H109" s="26">
        <f t="shared" si="3"/>
        <v>145.8</v>
      </c>
      <c r="I109" s="26">
        <f>[2]签字版本!J109</f>
        <v>29.16</v>
      </c>
      <c r="J109" s="25" t="str">
        <f>SUBSTITUTE([2]签字版本!K109,MID([2]签字版本!K109,9,7),"*******")</f>
        <v>62303625*******3706</v>
      </c>
      <c r="K109" s="24" t="str">
        <f>[2]签字版本!L109</f>
        <v>连城县农村信用联社塘前信用社</v>
      </c>
    </row>
    <row r="110" spans="1:11">
      <c r="A110" s="24" t="str">
        <f>[2]签字版本!A110</f>
        <v>104</v>
      </c>
      <c r="B110" s="24" t="str">
        <f>[2]签字版本!B110</f>
        <v>罗金生</v>
      </c>
      <c r="C110" s="24" t="str">
        <f>SUBSTITUTE([2]签字版本!C110,MID([2]签字版本!C110,7,8),"********")</f>
        <v>352627********1110</v>
      </c>
      <c r="D110" s="25" t="str">
        <f>SUBSTITUTE([2]签字版本!D110,MID([2]签字版本!D110,4,4),"****")</f>
        <v>138****1309</v>
      </c>
      <c r="E110" s="24" t="str">
        <f>[2]签字版本!E110</f>
        <v>罗地</v>
      </c>
      <c r="F110" s="26">
        <f>[2]签字版本!F110</f>
        <v>5.31</v>
      </c>
      <c r="G110" s="26">
        <f t="shared" si="2"/>
        <v>5.31</v>
      </c>
      <c r="H110" s="26">
        <f t="shared" si="3"/>
        <v>159.3</v>
      </c>
      <c r="I110" s="26">
        <f>[2]签字版本!J110</f>
        <v>31.86</v>
      </c>
      <c r="J110" s="25" t="str">
        <f>SUBSTITUTE([2]签字版本!K110,MID([2]签字版本!K110,9,7),"*******")</f>
        <v>62218405*******6845</v>
      </c>
      <c r="K110" s="24" t="str">
        <f>[2]签字版本!L110</f>
        <v>连城县农村信用联社塘前信用社</v>
      </c>
    </row>
    <row r="111" spans="1:11">
      <c r="A111" s="24" t="str">
        <f>[2]签字版本!A111</f>
        <v>105</v>
      </c>
      <c r="B111" s="24" t="str">
        <f>[2]签字版本!B111</f>
        <v>赖棋昌</v>
      </c>
      <c r="C111" s="24" t="str">
        <f>SUBSTITUTE([2]签字版本!C111,MID([2]签字版本!C111,7,8),"********")</f>
        <v>352627********111X</v>
      </c>
      <c r="D111" s="25" t="str">
        <f>SUBSTITUTE([2]签字版本!D111,MID([2]签字版本!D111,4,4),"****")</f>
        <v>139****5509</v>
      </c>
      <c r="E111" s="24" t="str">
        <f>[2]签字版本!E111</f>
        <v>罗地</v>
      </c>
      <c r="F111" s="26">
        <f>[2]签字版本!F111</f>
        <v>5.31</v>
      </c>
      <c r="G111" s="26">
        <f t="shared" si="2"/>
        <v>5.31</v>
      </c>
      <c r="H111" s="26">
        <f t="shared" si="3"/>
        <v>159.3</v>
      </c>
      <c r="I111" s="26">
        <f>[2]签字版本!J111</f>
        <v>31.86</v>
      </c>
      <c r="J111" s="25" t="str">
        <f>SUBSTITUTE([2]签字版本!K111,MID([2]签字版本!K111,9,7),"*******")</f>
        <v>62218405*******6779</v>
      </c>
      <c r="K111" s="24" t="str">
        <f>[2]签字版本!L111</f>
        <v>连城县农村信用联社塘前信用社</v>
      </c>
    </row>
    <row r="112" spans="1:11">
      <c r="A112" s="24" t="str">
        <f>[2]签字版本!A112</f>
        <v>106</v>
      </c>
      <c r="B112" s="24" t="str">
        <f>[2]签字版本!B112</f>
        <v>罗汉升</v>
      </c>
      <c r="C112" s="24" t="str">
        <f>SUBSTITUTE([2]签字版本!C112,MID([2]签字版本!C112,7,8),"********")</f>
        <v>352627********1112</v>
      </c>
      <c r="D112" s="25" t="str">
        <f>SUBSTITUTE([2]签字版本!D112,MID([2]签字版本!D112,4,4),"****")</f>
        <v>158****1996</v>
      </c>
      <c r="E112" s="24" t="str">
        <f>[2]签字版本!E112</f>
        <v>罗地</v>
      </c>
      <c r="F112" s="26">
        <f>[2]签字版本!F112</f>
        <v>4.86</v>
      </c>
      <c r="G112" s="26">
        <f t="shared" si="2"/>
        <v>4.86</v>
      </c>
      <c r="H112" s="26">
        <f t="shared" si="3"/>
        <v>145.8</v>
      </c>
      <c r="I112" s="26">
        <f>[2]签字版本!J112</f>
        <v>29.16</v>
      </c>
      <c r="J112" s="25" t="str">
        <f>SUBSTITUTE([2]签字版本!K112,MID([2]签字版本!K112,9,7),"*******")</f>
        <v>62218405*******4041</v>
      </c>
      <c r="K112" s="24" t="str">
        <f>[2]签字版本!L112</f>
        <v>连城县农村信用联社塘前信用社</v>
      </c>
    </row>
    <row r="113" spans="1:11">
      <c r="A113" s="24" t="str">
        <f>[2]签字版本!A113</f>
        <v>107</v>
      </c>
      <c r="B113" s="24" t="str">
        <f>[2]签字版本!B113</f>
        <v>罗汉文</v>
      </c>
      <c r="C113" s="24" t="str">
        <f>SUBSTITUTE([2]签字版本!C113,MID([2]签字版本!C113,7,8),"********")</f>
        <v>352627********1110</v>
      </c>
      <c r="D113" s="25" t="str">
        <f>SUBSTITUTE([2]签字版本!D113,MID([2]签字版本!D113,4,4),"****")</f>
        <v>151****1016</v>
      </c>
      <c r="E113" s="24" t="str">
        <f>[2]签字版本!E113</f>
        <v>罗地</v>
      </c>
      <c r="F113" s="26">
        <f>[2]签字版本!F113</f>
        <v>4.86</v>
      </c>
      <c r="G113" s="26">
        <f t="shared" si="2"/>
        <v>4.86</v>
      </c>
      <c r="H113" s="26">
        <f t="shared" si="3"/>
        <v>145.8</v>
      </c>
      <c r="I113" s="26">
        <f>[2]签字版本!J113</f>
        <v>29.16</v>
      </c>
      <c r="J113" s="25" t="str">
        <f>SUBSTITUTE([2]签字版本!K113,MID([2]签字版本!K113,9,7),"*******")</f>
        <v>62218405*******6829</v>
      </c>
      <c r="K113" s="24" t="str">
        <f>[2]签字版本!L113</f>
        <v>连城县农村信用联社塘前信用社</v>
      </c>
    </row>
    <row r="114" spans="1:11">
      <c r="A114" s="24" t="str">
        <f>[2]签字版本!A114</f>
        <v>108</v>
      </c>
      <c r="B114" s="24" t="str">
        <f>[2]签字版本!B114</f>
        <v>罗长春</v>
      </c>
      <c r="C114" s="24" t="str">
        <f>SUBSTITUTE([2]签字版本!C114,MID([2]签字版本!C114,7,8),"********")</f>
        <v>352627********1111</v>
      </c>
      <c r="D114" s="25" t="str">
        <f>SUBSTITUTE([2]签字版本!D114,MID([2]签字版本!D114,4,4),"****")</f>
        <v>136****1061</v>
      </c>
      <c r="E114" s="24" t="str">
        <f>[2]签字版本!E114</f>
        <v>罗地</v>
      </c>
      <c r="F114" s="26">
        <f>[2]签字版本!F114</f>
        <v>3.24</v>
      </c>
      <c r="G114" s="26">
        <f t="shared" si="2"/>
        <v>3.24</v>
      </c>
      <c r="H114" s="26">
        <f t="shared" si="3"/>
        <v>97.2</v>
      </c>
      <c r="I114" s="26">
        <f>[2]签字版本!J114</f>
        <v>19.44</v>
      </c>
      <c r="J114" s="25" t="str">
        <f>SUBSTITUTE([2]签字版本!K114,MID([2]签字版本!K114,9,7),"*******")</f>
        <v>62218405*******6886</v>
      </c>
      <c r="K114" s="24" t="str">
        <f>[2]签字版本!L114</f>
        <v>连城县农村信用联社塘前信用社</v>
      </c>
    </row>
    <row r="115" spans="1:11">
      <c r="A115" s="24" t="str">
        <f>[2]签字版本!A115</f>
        <v>109</v>
      </c>
      <c r="B115" s="24" t="str">
        <f>[2]签字版本!B115</f>
        <v>罗汉波</v>
      </c>
      <c r="C115" s="24" t="str">
        <f>SUBSTITUTE([2]签字版本!C115,MID([2]签字版本!C115,7,8),"********")</f>
        <v>352627********1112</v>
      </c>
      <c r="D115" s="25" t="str">
        <f>SUBSTITUTE([2]签字版本!D115,MID([2]签字版本!D115,4,4),"****")</f>
        <v>150****3252</v>
      </c>
      <c r="E115" s="24" t="str">
        <f>[2]签字版本!E115</f>
        <v>罗地</v>
      </c>
      <c r="F115" s="26">
        <f>[2]签字版本!F115</f>
        <v>4.05</v>
      </c>
      <c r="G115" s="26">
        <f t="shared" si="2"/>
        <v>4.05</v>
      </c>
      <c r="H115" s="26">
        <f t="shared" si="3"/>
        <v>121.5</v>
      </c>
      <c r="I115" s="26">
        <f>[2]签字版本!J115</f>
        <v>24.3</v>
      </c>
      <c r="J115" s="25" t="str">
        <f>SUBSTITUTE([2]签字版本!K115,MID([2]签字版本!K115,9,7),"*******")</f>
        <v>62218405*******6902</v>
      </c>
      <c r="K115" s="24" t="str">
        <f>[2]签字版本!L115</f>
        <v>连城县农村信用联社塘前信用社</v>
      </c>
    </row>
    <row r="116" spans="1:11">
      <c r="A116" s="24" t="str">
        <f>[2]签字版本!A116</f>
        <v>110</v>
      </c>
      <c r="B116" s="24" t="str">
        <f>[2]签字版本!B116</f>
        <v>罗木发</v>
      </c>
      <c r="C116" s="24" t="str">
        <f>SUBSTITUTE([2]签字版本!C116,MID([2]签字版本!C116,7,8),"********")</f>
        <v>352627********1116</v>
      </c>
      <c r="D116" s="25" t="str">
        <f>SUBSTITUTE([2]签字版本!D116,MID([2]签字版本!D116,4,4),"****")</f>
        <v>135****0794</v>
      </c>
      <c r="E116" s="24" t="str">
        <f>[2]签字版本!E116</f>
        <v>罗地</v>
      </c>
      <c r="F116" s="26">
        <f>[2]签字版本!F116</f>
        <v>4.05</v>
      </c>
      <c r="G116" s="26">
        <f t="shared" si="2"/>
        <v>4.05</v>
      </c>
      <c r="H116" s="26">
        <f t="shared" si="3"/>
        <v>121.5</v>
      </c>
      <c r="I116" s="26">
        <f>[2]签字版本!J116</f>
        <v>24.3</v>
      </c>
      <c r="J116" s="25" t="str">
        <f>SUBSTITUTE([2]签字版本!K116,MID([2]签字版本!K116,9,7),"*******")</f>
        <v>62218405*******6928</v>
      </c>
      <c r="K116" s="24" t="str">
        <f>[2]签字版本!L116</f>
        <v>连城县农村信用联社塘前信用社</v>
      </c>
    </row>
    <row r="117" spans="1:11">
      <c r="A117" s="24" t="str">
        <f>[2]签字版本!A117</f>
        <v>111</v>
      </c>
      <c r="B117" s="24" t="str">
        <f>[2]签字版本!B117</f>
        <v>赖桂林</v>
      </c>
      <c r="C117" s="24" t="str">
        <f>SUBSTITUTE([2]签字版本!C117,MID([2]签字版本!C117,7,8),"********")</f>
        <v>352627********1116</v>
      </c>
      <c r="D117" s="25" t="str">
        <f>SUBSTITUTE([2]签字版本!D117,MID([2]签字版本!D117,4,4),"****")</f>
        <v>135****6303</v>
      </c>
      <c r="E117" s="24" t="str">
        <f>[2]签字版本!E117</f>
        <v>罗地</v>
      </c>
      <c r="F117" s="26">
        <f>[2]签字版本!F117</f>
        <v>5.67</v>
      </c>
      <c r="G117" s="26">
        <f t="shared" si="2"/>
        <v>5.67</v>
      </c>
      <c r="H117" s="26">
        <f t="shared" si="3"/>
        <v>170.1</v>
      </c>
      <c r="I117" s="26">
        <f>[2]签字版本!J117</f>
        <v>34.02</v>
      </c>
      <c r="J117" s="25" t="str">
        <f>SUBSTITUTE([2]签字版本!K117,MID([2]签字版本!K117,9,7),"*******")</f>
        <v>62218405*******4873</v>
      </c>
      <c r="K117" s="24" t="str">
        <f>[2]签字版本!L117</f>
        <v>连城县农村信用联社塘前信用社</v>
      </c>
    </row>
    <row r="118" spans="1:11">
      <c r="A118" s="24" t="str">
        <f>[2]签字版本!A118</f>
        <v>112</v>
      </c>
      <c r="B118" s="24" t="str">
        <f>[2]签字版本!B118</f>
        <v>罗水波</v>
      </c>
      <c r="C118" s="24" t="str">
        <f>SUBSTITUTE([2]签字版本!C118,MID([2]签字版本!C118,7,8),"********")</f>
        <v>352627********1118</v>
      </c>
      <c r="D118" s="25" t="str">
        <f>SUBSTITUTE([2]签字版本!D118,MID([2]签字版本!D118,4,4),"****")</f>
        <v>139****7196</v>
      </c>
      <c r="E118" s="24" t="str">
        <f>[2]签字版本!E118</f>
        <v>罗地</v>
      </c>
      <c r="F118" s="26">
        <f>[2]签字版本!F118</f>
        <v>6.48</v>
      </c>
      <c r="G118" s="26">
        <f t="shared" si="2"/>
        <v>6.48</v>
      </c>
      <c r="H118" s="26">
        <f t="shared" si="3"/>
        <v>194.4</v>
      </c>
      <c r="I118" s="26">
        <f>[2]签字版本!J118</f>
        <v>38.88</v>
      </c>
      <c r="J118" s="25" t="str">
        <f>SUBSTITUTE([2]签字版本!K118,MID([2]签字版本!K118,9,7),"*******")</f>
        <v>62218401*******0432</v>
      </c>
      <c r="K118" s="24" t="str">
        <f>[2]签字版本!L118</f>
        <v>连城县农村信用联社塘前信用社</v>
      </c>
    </row>
    <row r="119" spans="1:11">
      <c r="A119" s="24" t="str">
        <f>[2]签字版本!A119</f>
        <v>113</v>
      </c>
      <c r="B119" s="24" t="str">
        <f>[2]签字版本!B119</f>
        <v>罗钦琪</v>
      </c>
      <c r="C119" s="24" t="str">
        <f>SUBSTITUTE([2]签字版本!C119,MID([2]签字版本!C119,7,8),"********")</f>
        <v>352627********111X</v>
      </c>
      <c r="D119" s="25" t="str">
        <f>SUBSTITUTE([2]签字版本!D119,MID([2]签字版本!D119,4,4),"****")</f>
        <v>159****8919</v>
      </c>
      <c r="E119" s="24" t="str">
        <f>[2]签字版本!E119</f>
        <v>罗地</v>
      </c>
      <c r="F119" s="26">
        <f>[2]签字版本!F119</f>
        <v>3.24</v>
      </c>
      <c r="G119" s="26">
        <f t="shared" si="2"/>
        <v>3.24</v>
      </c>
      <c r="H119" s="26">
        <f t="shared" si="3"/>
        <v>97.2</v>
      </c>
      <c r="I119" s="26">
        <f>[2]签字版本!J119</f>
        <v>19.44</v>
      </c>
      <c r="J119" s="25" t="str">
        <f>SUBSTITUTE([2]签字版本!K119,MID([2]签字版本!K119,9,7),"*******")</f>
        <v>62218405*******7116</v>
      </c>
      <c r="K119" s="24" t="str">
        <f>[2]签字版本!L119</f>
        <v>连城县农村信用联社塘前信用社</v>
      </c>
    </row>
    <row r="120" spans="1:11">
      <c r="A120" s="24" t="str">
        <f>[2]签字版本!A120</f>
        <v>114</v>
      </c>
      <c r="B120" s="24" t="str">
        <f>[2]签字版本!B120</f>
        <v>罗金升</v>
      </c>
      <c r="C120" s="24" t="str">
        <f>SUBSTITUTE([2]签字版本!C120,MID([2]签字版本!C120,7,8),"********")</f>
        <v>352627********1113</v>
      </c>
      <c r="D120" s="25" t="str">
        <f>SUBSTITUTE([2]签字版本!D120,MID([2]签字版本!D120,4,4),"****")</f>
        <v>135****9126</v>
      </c>
      <c r="E120" s="24" t="str">
        <f>[2]签字版本!E120</f>
        <v>罗地</v>
      </c>
      <c r="F120" s="26">
        <f>[2]签字版本!F120</f>
        <v>5.67</v>
      </c>
      <c r="G120" s="26">
        <f t="shared" si="2"/>
        <v>5.67</v>
      </c>
      <c r="H120" s="26">
        <f t="shared" si="3"/>
        <v>170.1</v>
      </c>
      <c r="I120" s="26">
        <f>[2]签字版本!J120</f>
        <v>34.02</v>
      </c>
      <c r="J120" s="25" t="str">
        <f>SUBSTITUTE([2]签字版本!K120,MID([2]签字版本!K120,9,7),"*******")</f>
        <v>62218405*******6852</v>
      </c>
      <c r="K120" s="24" t="str">
        <f>[2]签字版本!L120</f>
        <v>连城县农村信用联社塘前信用社</v>
      </c>
    </row>
    <row r="121" spans="1:11">
      <c r="A121" s="24" t="str">
        <f>[2]签字版本!A121</f>
        <v>115</v>
      </c>
      <c r="B121" s="24" t="str">
        <f>[2]签字版本!B121</f>
        <v>罗水德</v>
      </c>
      <c r="C121" s="24" t="str">
        <f>SUBSTITUTE([2]签字版本!C121,MID([2]签字版本!C121,7,8),"********")</f>
        <v>352627********1116</v>
      </c>
      <c r="D121" s="25" t="str">
        <f>SUBSTITUTE([2]签字版本!D121,MID([2]签字版本!D121,4,4),"****")</f>
        <v>189****1086</v>
      </c>
      <c r="E121" s="24" t="str">
        <f>[2]签字版本!E121</f>
        <v>罗地</v>
      </c>
      <c r="F121" s="26">
        <f>[2]签字版本!F121</f>
        <v>4.86</v>
      </c>
      <c r="G121" s="26">
        <f t="shared" si="2"/>
        <v>4.86</v>
      </c>
      <c r="H121" s="26">
        <f t="shared" si="3"/>
        <v>145.8</v>
      </c>
      <c r="I121" s="26">
        <f>[2]签字版本!J121</f>
        <v>29.16</v>
      </c>
      <c r="J121" s="25" t="str">
        <f>SUBSTITUTE([2]签字版本!K121,MID([2]签字版本!K121,9,7),"*******")</f>
        <v>62218405*******6985</v>
      </c>
      <c r="K121" s="24" t="str">
        <f>[2]签字版本!L121</f>
        <v>连城县农村信用联社塘前信用社</v>
      </c>
    </row>
    <row r="122" spans="1:11">
      <c r="A122" s="24" t="str">
        <f>[2]签字版本!A122</f>
        <v>116</v>
      </c>
      <c r="B122" s="24" t="str">
        <f>[2]签字版本!B122</f>
        <v>罗金华</v>
      </c>
      <c r="C122" s="24" t="str">
        <f>SUBSTITUTE([2]签字版本!C122,MID([2]签字版本!C122,7,8),"********")</f>
        <v>352627********1112</v>
      </c>
      <c r="D122" s="25" t="str">
        <f>SUBSTITUTE([2]签字版本!D122,MID([2]签字版本!D122,4,4),"****")</f>
        <v>136****7359</v>
      </c>
      <c r="E122" s="24" t="str">
        <f>[2]签字版本!E122</f>
        <v>罗地</v>
      </c>
      <c r="F122" s="26">
        <f>[2]签字版本!F122</f>
        <v>3.69</v>
      </c>
      <c r="G122" s="26">
        <f t="shared" si="2"/>
        <v>3.69</v>
      </c>
      <c r="H122" s="26">
        <f t="shared" si="3"/>
        <v>110.7</v>
      </c>
      <c r="I122" s="26">
        <f>[2]签字版本!J122</f>
        <v>22.14</v>
      </c>
      <c r="J122" s="25" t="str">
        <f>SUBSTITUTE([2]签字版本!K122,MID([2]签字版本!K122,9,7),"*******")</f>
        <v>62218405*******7314</v>
      </c>
      <c r="K122" s="24" t="str">
        <f>[2]签字版本!L122</f>
        <v>连城县农村信用联社塘前信用社</v>
      </c>
    </row>
    <row r="123" spans="1:11">
      <c r="A123" s="24" t="str">
        <f>[2]签字版本!A123</f>
        <v>117</v>
      </c>
      <c r="B123" s="24" t="str">
        <f>[2]签字版本!B123</f>
        <v>罗炳华</v>
      </c>
      <c r="C123" s="24" t="str">
        <f>SUBSTITUTE([2]签字版本!C123,MID([2]签字版本!C123,7,8),"********")</f>
        <v>352627********1111</v>
      </c>
      <c r="D123" s="25" t="str">
        <f>SUBSTITUTE([2]签字版本!D123,MID([2]签字版本!D123,4,4),"****")</f>
        <v>138****3886</v>
      </c>
      <c r="E123" s="24" t="str">
        <f>[2]签字版本!E123</f>
        <v>罗地</v>
      </c>
      <c r="F123" s="26">
        <f>[2]签字版本!F123</f>
        <v>1.26</v>
      </c>
      <c r="G123" s="26">
        <f t="shared" si="2"/>
        <v>1.26</v>
      </c>
      <c r="H123" s="26">
        <f t="shared" si="3"/>
        <v>37.8</v>
      </c>
      <c r="I123" s="26">
        <f>[2]签字版本!J123</f>
        <v>7.56</v>
      </c>
      <c r="J123" s="25" t="str">
        <f>SUBSTITUTE([2]签字版本!K123,MID([2]签字版本!K123,9,7),"*******")</f>
        <v>62218405*******7199</v>
      </c>
      <c r="K123" s="24" t="str">
        <f>[2]签字版本!L123</f>
        <v>连城县农村信用联社塘前信用社</v>
      </c>
    </row>
    <row r="124" spans="1:11">
      <c r="A124" s="24" t="str">
        <f>[2]签字版本!A124</f>
        <v>118</v>
      </c>
      <c r="B124" s="24" t="str">
        <f>[2]签字版本!B124</f>
        <v>罗金鑫</v>
      </c>
      <c r="C124" s="24" t="str">
        <f>SUBSTITUTE([2]签字版本!C124,MID([2]签字版本!C124,7,8),"********")</f>
        <v>352627********1150</v>
      </c>
      <c r="D124" s="25" t="str">
        <f>SUBSTITUTE([2]签字版本!D124,MID([2]签字版本!D124,4,4),"****")</f>
        <v>187****7146</v>
      </c>
      <c r="E124" s="24" t="str">
        <f>[2]签字版本!E124</f>
        <v>罗地</v>
      </c>
      <c r="F124" s="26">
        <f>[2]签字版本!F124</f>
        <v>1.62</v>
      </c>
      <c r="G124" s="26">
        <f t="shared" si="2"/>
        <v>1.62</v>
      </c>
      <c r="H124" s="26">
        <f t="shared" si="3"/>
        <v>48.6</v>
      </c>
      <c r="I124" s="26">
        <f>[2]签字版本!J124</f>
        <v>9.72</v>
      </c>
      <c r="J124" s="25" t="str">
        <f>SUBSTITUTE([2]签字版本!K124,MID([2]签字版本!K124,9,7),"*******")</f>
        <v>62218405*******7371</v>
      </c>
      <c r="K124" s="24" t="str">
        <f>[2]签字版本!L124</f>
        <v>连城县农村信用联社塘前信用社</v>
      </c>
    </row>
    <row r="125" spans="1:11">
      <c r="A125" s="24" t="str">
        <f>[2]签字版本!A125</f>
        <v>119</v>
      </c>
      <c r="B125" s="24" t="str">
        <f>[2]签字版本!B125</f>
        <v>罗水华</v>
      </c>
      <c r="C125" s="24" t="str">
        <f>SUBSTITUTE([2]签字版本!C125,MID([2]签字版本!C125,7,8),"********")</f>
        <v>350825********1118</v>
      </c>
      <c r="D125" s="25" t="str">
        <f>SUBSTITUTE([2]签字版本!D125,MID([2]签字版本!D125,4,4),"****")</f>
        <v>198****9528</v>
      </c>
      <c r="E125" s="24" t="str">
        <f>[2]签字版本!E125</f>
        <v>罗地</v>
      </c>
      <c r="F125" s="26">
        <f>[2]签字版本!F125</f>
        <v>1.26</v>
      </c>
      <c r="G125" s="26">
        <f t="shared" si="2"/>
        <v>1.26</v>
      </c>
      <c r="H125" s="26">
        <f t="shared" si="3"/>
        <v>37.8</v>
      </c>
      <c r="I125" s="26">
        <f>[2]签字版本!J125</f>
        <v>7.56</v>
      </c>
      <c r="J125" s="25" t="str">
        <f>SUBSTITUTE([2]签字版本!K125,MID([2]签字版本!K125,9,7),"*******")</f>
        <v>90908240*******0113319</v>
      </c>
      <c r="K125" s="24" t="str">
        <f>[2]签字版本!L125</f>
        <v>连城县农村信用联社塘前信用社</v>
      </c>
    </row>
    <row r="126" spans="1:11">
      <c r="A126" s="24" t="str">
        <f>[2]签字版本!A126</f>
        <v>120</v>
      </c>
      <c r="B126" s="24" t="str">
        <f>[2]签字版本!B126</f>
        <v>罗相炎</v>
      </c>
      <c r="C126" s="24" t="str">
        <f>SUBSTITUTE([2]签字版本!C126,MID([2]签字版本!C126,7,8),"********")</f>
        <v>352627********1111</v>
      </c>
      <c r="D126" s="25" t="str">
        <f>SUBSTITUTE([2]签字版本!D126,MID([2]签字版本!D126,4,4),"****")</f>
        <v>183****6133</v>
      </c>
      <c r="E126" s="24" t="str">
        <f>[2]签字版本!E126</f>
        <v>罗地</v>
      </c>
      <c r="F126" s="26">
        <f>[2]签字版本!F126</f>
        <v>2.07</v>
      </c>
      <c r="G126" s="26">
        <f t="shared" si="2"/>
        <v>2.07</v>
      </c>
      <c r="H126" s="26">
        <f t="shared" si="3"/>
        <v>62.1</v>
      </c>
      <c r="I126" s="26">
        <f>[2]签字版本!J126</f>
        <v>12.42</v>
      </c>
      <c r="J126" s="25" t="str">
        <f>SUBSTITUTE([2]签字版本!K126,MID([2]签字版本!K126,9,7),"*******")</f>
        <v>62218405*******4157</v>
      </c>
      <c r="K126" s="24" t="str">
        <f>[2]签字版本!L126</f>
        <v>连城县农村信用联社塘前信用社</v>
      </c>
    </row>
    <row r="127" spans="1:11">
      <c r="A127" s="24" t="str">
        <f>[2]签字版本!A127</f>
        <v>121</v>
      </c>
      <c r="B127" s="24" t="str">
        <f>[2]签字版本!B127</f>
        <v>罗应生</v>
      </c>
      <c r="C127" s="24" t="str">
        <f>SUBSTITUTE([2]签字版本!C127,MID([2]签字版本!C127,7,8),"********")</f>
        <v>352627********1111</v>
      </c>
      <c r="D127" s="25" t="str">
        <f>SUBSTITUTE([2]签字版本!D127,MID([2]签字版本!D127,4,4),"****")</f>
        <v>135****4013</v>
      </c>
      <c r="E127" s="24" t="str">
        <f>[2]签字版本!E127</f>
        <v>罗地</v>
      </c>
      <c r="F127" s="26">
        <f>[2]签字版本!F127</f>
        <v>1.26</v>
      </c>
      <c r="G127" s="26">
        <f t="shared" si="2"/>
        <v>1.26</v>
      </c>
      <c r="H127" s="26">
        <f t="shared" si="3"/>
        <v>37.8</v>
      </c>
      <c r="I127" s="26">
        <f>[2]签字版本!J127</f>
        <v>7.56</v>
      </c>
      <c r="J127" s="25" t="str">
        <f>SUBSTITUTE([2]签字版本!K127,MID([2]签字版本!K127,9,7),"*******")</f>
        <v>62218405*******7215</v>
      </c>
      <c r="K127" s="24" t="str">
        <f>[2]签字版本!L127</f>
        <v>连城县农村信用联社塘前信用社</v>
      </c>
    </row>
    <row r="128" spans="1:11">
      <c r="A128" s="24" t="str">
        <f>[2]签字版本!A128</f>
        <v>122</v>
      </c>
      <c r="B128" s="24" t="str">
        <f>[2]签字版本!B128</f>
        <v>罗生华</v>
      </c>
      <c r="C128" s="24" t="str">
        <f>SUBSTITUTE([2]签字版本!C128,MID([2]签字版本!C128,7,8),"********")</f>
        <v>352627********1111</v>
      </c>
      <c r="D128" s="25" t="str">
        <f>SUBSTITUTE([2]签字版本!D128,MID([2]签字版本!D128,4,4),"****")</f>
        <v>138****4605</v>
      </c>
      <c r="E128" s="24" t="str">
        <f>[2]签字版本!E128</f>
        <v>罗地</v>
      </c>
      <c r="F128" s="26">
        <f>[2]签字版本!F128</f>
        <v>1.62</v>
      </c>
      <c r="G128" s="26">
        <f t="shared" si="2"/>
        <v>1.62</v>
      </c>
      <c r="H128" s="26">
        <f t="shared" si="3"/>
        <v>48.6</v>
      </c>
      <c r="I128" s="26">
        <f>[2]签字版本!J128</f>
        <v>9.72</v>
      </c>
      <c r="J128" s="25" t="str">
        <f>SUBSTITUTE([2]签字版本!K128,MID([2]签字版本!K128,9,7),"*******")</f>
        <v>62218405*******4165</v>
      </c>
      <c r="K128" s="24" t="str">
        <f>[2]签字版本!L128</f>
        <v>连城县农村信用联社塘前信用社</v>
      </c>
    </row>
    <row r="129" spans="1:11">
      <c r="A129" s="24" t="str">
        <f>[2]签字版本!A129</f>
        <v>123</v>
      </c>
      <c r="B129" s="24" t="str">
        <f>[2]签字版本!B129</f>
        <v>罗秋坤</v>
      </c>
      <c r="C129" s="24" t="str">
        <f>SUBSTITUTE([2]签字版本!C129,MID([2]签字版本!C129,7,8),"********")</f>
        <v>352627********1119</v>
      </c>
      <c r="D129" s="25" t="str">
        <f>SUBSTITUTE([2]签字版本!D129,MID([2]签字版本!D129,4,4),"****")</f>
        <v>198****4589</v>
      </c>
      <c r="E129" s="24" t="str">
        <f>[2]签字版本!E129</f>
        <v>罗地</v>
      </c>
      <c r="F129" s="26">
        <f>[2]签字版本!F129</f>
        <v>1.62</v>
      </c>
      <c r="G129" s="26">
        <f t="shared" si="2"/>
        <v>1.62</v>
      </c>
      <c r="H129" s="26">
        <f t="shared" si="3"/>
        <v>48.6</v>
      </c>
      <c r="I129" s="26">
        <f>[2]签字版本!J129</f>
        <v>9.72</v>
      </c>
      <c r="J129" s="25" t="str">
        <f>SUBSTITUTE([2]签字版本!K129,MID([2]签字版本!K129,9,7),"*******")</f>
        <v>62218405*******4173</v>
      </c>
      <c r="K129" s="24" t="str">
        <f>[2]签字版本!L129</f>
        <v>连城县农村信用联社塘前信用社</v>
      </c>
    </row>
    <row r="130" spans="1:11">
      <c r="A130" s="24" t="str">
        <f>[2]签字版本!A130</f>
        <v>124</v>
      </c>
      <c r="B130" s="24" t="str">
        <f>[2]签字版本!B130</f>
        <v>罗金富</v>
      </c>
      <c r="C130" s="24" t="str">
        <f>SUBSTITUTE([2]签字版本!C130,MID([2]签字版本!C130,7,8),"********")</f>
        <v>352627********1138</v>
      </c>
      <c r="D130" s="25" t="str">
        <f>SUBSTITUTE([2]签字版本!D130,MID([2]签字版本!D130,4,4),"****")</f>
        <v>187****7863</v>
      </c>
      <c r="E130" s="24" t="str">
        <f>[2]签字版本!E130</f>
        <v>罗地</v>
      </c>
      <c r="F130" s="26">
        <f>[2]签字版本!F130</f>
        <v>1.62</v>
      </c>
      <c r="G130" s="26">
        <f t="shared" si="2"/>
        <v>1.62</v>
      </c>
      <c r="H130" s="26">
        <f t="shared" si="3"/>
        <v>48.6</v>
      </c>
      <c r="I130" s="26">
        <f>[2]签字版本!J130</f>
        <v>9.72</v>
      </c>
      <c r="J130" s="25" t="str">
        <f>SUBSTITUTE([2]签字版本!K130,MID([2]签字版本!K130,9,7),"*******")</f>
        <v>62218405*******5953</v>
      </c>
      <c r="K130" s="24" t="str">
        <f>[2]签字版本!L130</f>
        <v>连城县农村信用联社塘前信用社</v>
      </c>
    </row>
    <row r="131" spans="1:11">
      <c r="A131" s="24" t="str">
        <f>[2]签字版本!A131</f>
        <v>125</v>
      </c>
      <c r="B131" s="24" t="str">
        <f>[2]签字版本!B131</f>
        <v>罗裕华</v>
      </c>
      <c r="C131" s="24" t="str">
        <f>SUBSTITUTE([2]签字版本!C131,MID([2]签字版本!C131,7,8),"********")</f>
        <v>352627********1111</v>
      </c>
      <c r="D131" s="25" t="str">
        <f>SUBSTITUTE([2]签字版本!D131,MID([2]签字版本!D131,4,4),"****")</f>
        <v>136****5258</v>
      </c>
      <c r="E131" s="24" t="str">
        <f>[2]签字版本!E131</f>
        <v>罗地</v>
      </c>
      <c r="F131" s="26">
        <f>[2]签字版本!F131</f>
        <v>1.62</v>
      </c>
      <c r="G131" s="26">
        <f t="shared" si="2"/>
        <v>1.62</v>
      </c>
      <c r="H131" s="26">
        <f t="shared" si="3"/>
        <v>48.6</v>
      </c>
      <c r="I131" s="26">
        <f>[2]签字版本!J131</f>
        <v>9.72</v>
      </c>
      <c r="J131" s="25" t="str">
        <f>SUBSTITUTE([2]签字版本!K131,MID([2]签字版本!K131,9,7),"*******")</f>
        <v>62218405*******7231</v>
      </c>
      <c r="K131" s="24" t="str">
        <f>[2]签字版本!L131</f>
        <v>连城县农村信用联社塘前信用社</v>
      </c>
    </row>
    <row r="132" spans="1:11">
      <c r="A132" s="24" t="str">
        <f>[2]签字版本!A132</f>
        <v>126</v>
      </c>
      <c r="B132" s="24" t="str">
        <f>[2]签字版本!B132</f>
        <v>罗先亮</v>
      </c>
      <c r="C132" s="24" t="str">
        <f>SUBSTITUTE([2]签字版本!C132,MID([2]签字版本!C132,7,8),"********")</f>
        <v>352627********1118</v>
      </c>
      <c r="D132" s="25" t="str">
        <f>SUBSTITUTE([2]签字版本!D132,MID([2]签字版本!D132,4,4),"****")</f>
        <v>134****9007</v>
      </c>
      <c r="E132" s="24" t="str">
        <f>[2]签字版本!E132</f>
        <v>罗地</v>
      </c>
      <c r="F132" s="26">
        <f>[2]签字版本!F132</f>
        <v>4.5</v>
      </c>
      <c r="G132" s="26">
        <f t="shared" si="2"/>
        <v>4.5</v>
      </c>
      <c r="H132" s="26">
        <f t="shared" si="3"/>
        <v>135</v>
      </c>
      <c r="I132" s="26">
        <f>[2]签字版本!J132</f>
        <v>27</v>
      </c>
      <c r="J132" s="25" t="str">
        <f>SUBSTITUTE([2]签字版本!K132,MID([2]签字版本!K132,9,7),"*******")</f>
        <v>90908240*******0030131</v>
      </c>
      <c r="K132" s="24" t="str">
        <f>[2]签字版本!L132</f>
        <v>连城县农村信用联社塘前信用社</v>
      </c>
    </row>
    <row r="133" spans="1:11">
      <c r="A133" s="24" t="str">
        <f>[2]签字版本!A133</f>
        <v>127</v>
      </c>
      <c r="B133" s="24" t="str">
        <f>[2]签字版本!B133</f>
        <v>罗海亮</v>
      </c>
      <c r="C133" s="24" t="str">
        <f>SUBSTITUTE([2]签字版本!C133,MID([2]签字版本!C133,7,8),"********")</f>
        <v>352627********1115</v>
      </c>
      <c r="D133" s="25" t="str">
        <f>SUBSTITUTE([2]签字版本!D133,MID([2]签字版本!D133,4,4),"****")</f>
        <v>180****8756</v>
      </c>
      <c r="E133" s="24" t="str">
        <f>[2]签字版本!E133</f>
        <v>罗地</v>
      </c>
      <c r="F133" s="26">
        <f>[2]签字版本!F133</f>
        <v>5.31</v>
      </c>
      <c r="G133" s="26">
        <f t="shared" si="2"/>
        <v>5.31</v>
      </c>
      <c r="H133" s="26">
        <f t="shared" si="3"/>
        <v>159.3</v>
      </c>
      <c r="I133" s="26">
        <f>[2]签字版本!J133</f>
        <v>31.86</v>
      </c>
      <c r="J133" s="25" t="str">
        <f>SUBSTITUTE([2]签字版本!K133,MID([2]签字版本!K133,9,7),"*******")</f>
        <v>62218405*******7280</v>
      </c>
      <c r="K133" s="24" t="str">
        <f>[2]签字版本!L133</f>
        <v>连城县农村信用联社塘前信用社</v>
      </c>
    </row>
    <row r="134" spans="1:11">
      <c r="A134" s="24" t="str">
        <f>[2]签字版本!A134</f>
        <v>128</v>
      </c>
      <c r="B134" s="24" t="str">
        <f>[2]签字版本!B134</f>
        <v>罗水生</v>
      </c>
      <c r="C134" s="24" t="str">
        <f>SUBSTITUTE([2]签字版本!C134,MID([2]签字版本!C134,7,8),"********")</f>
        <v>352627********111X</v>
      </c>
      <c r="D134" s="25" t="str">
        <f>SUBSTITUTE([2]签字版本!D134,MID([2]签字版本!D134,4,4),"****")</f>
        <v>158****9008</v>
      </c>
      <c r="E134" s="24" t="str">
        <f>[2]签字版本!E134</f>
        <v>罗地</v>
      </c>
      <c r="F134" s="26">
        <f>[2]签字版本!F134</f>
        <v>3.24</v>
      </c>
      <c r="G134" s="26">
        <f t="shared" si="2"/>
        <v>3.24</v>
      </c>
      <c r="H134" s="26">
        <f t="shared" si="3"/>
        <v>97.2</v>
      </c>
      <c r="I134" s="26">
        <f>[2]签字版本!J134</f>
        <v>19.44</v>
      </c>
      <c r="J134" s="25" t="str">
        <f>SUBSTITUTE([2]签字版本!K134,MID([2]签字版本!K134,9,7),"*******")</f>
        <v>62218405*******7181</v>
      </c>
      <c r="K134" s="24" t="str">
        <f>[2]签字版本!L134</f>
        <v>连城县农村信用联社塘前信用社</v>
      </c>
    </row>
    <row r="135" spans="1:11">
      <c r="A135" s="24" t="str">
        <f>[2]签字版本!A135</f>
        <v>129</v>
      </c>
      <c r="B135" s="24" t="str">
        <f>[2]签字版本!B135</f>
        <v>罗世昌</v>
      </c>
      <c r="C135" s="24" t="str">
        <f>SUBSTITUTE([2]签字版本!C135,MID([2]签字版本!C135,7,8),"********")</f>
        <v>352627********1115</v>
      </c>
      <c r="D135" s="25" t="str">
        <f>SUBSTITUTE([2]签字版本!D135,MID([2]签字版本!D135,4,4),"****")</f>
        <v>158****4348</v>
      </c>
      <c r="E135" s="24" t="str">
        <f>[2]签字版本!E135</f>
        <v>罗地</v>
      </c>
      <c r="F135" s="26">
        <f>[2]签字版本!F135</f>
        <v>3.24</v>
      </c>
      <c r="G135" s="26">
        <f t="shared" ref="G135:G181" si="4">F135</f>
        <v>3.24</v>
      </c>
      <c r="H135" s="26">
        <f t="shared" ref="H135:H181" si="5">G135*30</f>
        <v>97.2</v>
      </c>
      <c r="I135" s="26">
        <f>[2]签字版本!J135</f>
        <v>19.44</v>
      </c>
      <c r="J135" s="25" t="str">
        <f>SUBSTITUTE([2]签字版本!K135,MID([2]签字版本!K135,9,7),"*******")</f>
        <v>62218405*******7363</v>
      </c>
      <c r="K135" s="24" t="str">
        <f>[2]签字版本!L135</f>
        <v>连城县农村信用联社塘前信用社</v>
      </c>
    </row>
    <row r="136" spans="1:11">
      <c r="A136" s="24" t="str">
        <f>[2]签字版本!A136</f>
        <v>130</v>
      </c>
      <c r="B136" s="24" t="str">
        <f>[2]签字版本!B136</f>
        <v>罗品华</v>
      </c>
      <c r="C136" s="24" t="str">
        <f>SUBSTITUTE([2]签字版本!C136,MID([2]签字版本!C136,7,8),"********")</f>
        <v>352627********1132</v>
      </c>
      <c r="D136" s="25" t="str">
        <f>SUBSTITUTE([2]签字版本!D136,MID([2]签字版本!D136,4,4),"****")</f>
        <v>139****4036</v>
      </c>
      <c r="E136" s="24" t="str">
        <f>[2]签字版本!E136</f>
        <v>罗地</v>
      </c>
      <c r="F136" s="26">
        <f>[2]签字版本!F136</f>
        <v>3.24</v>
      </c>
      <c r="G136" s="26">
        <f t="shared" si="4"/>
        <v>3.24</v>
      </c>
      <c r="H136" s="26">
        <f t="shared" si="5"/>
        <v>97.2</v>
      </c>
      <c r="I136" s="26">
        <f>[2]签字版本!J136</f>
        <v>19.44</v>
      </c>
      <c r="J136" s="25" t="str">
        <f>SUBSTITUTE([2]签字版本!K136,MID([2]签字版本!K136,9,7),"*******")</f>
        <v>62218405*******7355</v>
      </c>
      <c r="K136" s="24" t="str">
        <f>[2]签字版本!L136</f>
        <v>连城县农村信用联社塘前信用社</v>
      </c>
    </row>
    <row r="137" spans="1:11">
      <c r="A137" s="24" t="str">
        <f>[2]签字版本!A137</f>
        <v>131</v>
      </c>
      <c r="B137" s="24" t="str">
        <f>[2]签字版本!B137</f>
        <v>罗水富</v>
      </c>
      <c r="C137" s="24" t="str">
        <f>SUBSTITUTE([2]签字版本!C137,MID([2]签字版本!C137,7,8),"********")</f>
        <v>352627********1117</v>
      </c>
      <c r="D137" s="25" t="str">
        <f>SUBSTITUTE([2]签字版本!D137,MID([2]签字版本!D137,4,4),"****")</f>
        <v>181****9985</v>
      </c>
      <c r="E137" s="24" t="str">
        <f>[2]签字版本!E137</f>
        <v>罗地</v>
      </c>
      <c r="F137" s="26">
        <f>[2]签字版本!F137</f>
        <v>1.62</v>
      </c>
      <c r="G137" s="26">
        <f t="shared" si="4"/>
        <v>1.62</v>
      </c>
      <c r="H137" s="26">
        <f t="shared" si="5"/>
        <v>48.6</v>
      </c>
      <c r="I137" s="26">
        <f>[2]签字版本!J137</f>
        <v>9.72</v>
      </c>
      <c r="J137" s="25" t="str">
        <f>SUBSTITUTE([2]签字版本!K137,MID([2]签字版本!K137,9,7),"*******")</f>
        <v>90908240*******0030195</v>
      </c>
      <c r="K137" s="24" t="str">
        <f>[2]签字版本!L137</f>
        <v>连城县农村信用联社塘前信用社</v>
      </c>
    </row>
    <row r="138" spans="1:11">
      <c r="A138" s="24" t="str">
        <f>[2]签字版本!A138</f>
        <v>132</v>
      </c>
      <c r="B138" s="24" t="str">
        <f>[2]签字版本!B138</f>
        <v>罗高华</v>
      </c>
      <c r="C138" s="24" t="str">
        <f>SUBSTITUTE([2]签字版本!C138,MID([2]签字版本!C138,7,8),"********")</f>
        <v>352627********1138</v>
      </c>
      <c r="D138" s="25" t="str">
        <f>SUBSTITUTE([2]签字版本!D138,MID([2]签字版本!D138,4,4),"****")</f>
        <v>139****1695</v>
      </c>
      <c r="E138" s="24" t="str">
        <f>[2]签字版本!E138</f>
        <v>罗地</v>
      </c>
      <c r="F138" s="26">
        <f>[2]签字版本!F138</f>
        <v>3.24</v>
      </c>
      <c r="G138" s="26">
        <f t="shared" si="4"/>
        <v>3.24</v>
      </c>
      <c r="H138" s="26">
        <f t="shared" si="5"/>
        <v>97.2</v>
      </c>
      <c r="I138" s="26">
        <f>[2]签字版本!J138</f>
        <v>19.44</v>
      </c>
      <c r="J138" s="25" t="str">
        <f>SUBSTITUTE([2]签字版本!K138,MID([2]签字版本!K138,9,7),"*******")</f>
        <v>62218405*******4132</v>
      </c>
      <c r="K138" s="24" t="str">
        <f>[2]签字版本!L138</f>
        <v>连城县农村信用联社塘前信用社</v>
      </c>
    </row>
    <row r="139" spans="1:11">
      <c r="A139" s="24" t="str">
        <f>[2]签字版本!A139</f>
        <v>133</v>
      </c>
      <c r="B139" s="24" t="str">
        <f>[2]签字版本!B139</f>
        <v>罗正华</v>
      </c>
      <c r="C139" s="24" t="str">
        <f>SUBSTITUTE([2]签字版本!C139,MID([2]签字版本!C139,7,8),"********")</f>
        <v>352627********1119</v>
      </c>
      <c r="D139" s="25" t="str">
        <f>SUBSTITUTE([2]签字版本!D139,MID([2]签字版本!D139,4,4),"****")</f>
        <v>150****1496</v>
      </c>
      <c r="E139" s="24" t="str">
        <f>[2]签字版本!E139</f>
        <v>罗地</v>
      </c>
      <c r="F139" s="26">
        <f>[2]签字版本!F139</f>
        <v>3.24</v>
      </c>
      <c r="G139" s="26">
        <f t="shared" si="4"/>
        <v>3.24</v>
      </c>
      <c r="H139" s="26">
        <f t="shared" si="5"/>
        <v>97.2</v>
      </c>
      <c r="I139" s="26">
        <f>[2]签字版本!J139</f>
        <v>19.44</v>
      </c>
      <c r="J139" s="25" t="str">
        <f>SUBSTITUTE([2]签字版本!K139,MID([2]签字版本!K139,9,7),"*******")</f>
        <v>62218405*******7322</v>
      </c>
      <c r="K139" s="24" t="str">
        <f>[2]签字版本!L139</f>
        <v>连城县农村信用联社塘前信用社</v>
      </c>
    </row>
    <row r="140" spans="1:11">
      <c r="A140" s="24" t="str">
        <f>[2]签字版本!A140</f>
        <v>134</v>
      </c>
      <c r="B140" s="24" t="str">
        <f>[2]签字版本!B140</f>
        <v>罗辉华</v>
      </c>
      <c r="C140" s="24" t="str">
        <f>SUBSTITUTE([2]签字版本!C140,MID([2]签字版本!C140,7,8),"********")</f>
        <v>352627********1111</v>
      </c>
      <c r="D140" s="25" t="str">
        <f>SUBSTITUTE([2]签字版本!D140,MID([2]签字版本!D140,4,4),"****")</f>
        <v>159****7773</v>
      </c>
      <c r="E140" s="24" t="str">
        <f>[2]签字版本!E140</f>
        <v>罗地</v>
      </c>
      <c r="F140" s="26">
        <f>[2]签字版本!F140</f>
        <v>3.24</v>
      </c>
      <c r="G140" s="26">
        <f t="shared" si="4"/>
        <v>3.24</v>
      </c>
      <c r="H140" s="26">
        <f t="shared" si="5"/>
        <v>97.2</v>
      </c>
      <c r="I140" s="26">
        <f>[2]签字版本!J140</f>
        <v>19.44</v>
      </c>
      <c r="J140" s="25" t="str">
        <f>SUBSTITUTE([2]签字版本!K140,MID([2]签字版本!K140,9,7),"*******")</f>
        <v>62218405*******7348</v>
      </c>
      <c r="K140" s="24" t="str">
        <f>[2]签字版本!L140</f>
        <v>连城县农村信用联社塘前信用社</v>
      </c>
    </row>
    <row r="141" spans="1:11">
      <c r="A141" s="24" t="str">
        <f>[2]签字版本!A141</f>
        <v>135</v>
      </c>
      <c r="B141" s="24" t="str">
        <f>[2]签字版本!B141</f>
        <v>罗金生</v>
      </c>
      <c r="C141" s="24" t="str">
        <f>SUBSTITUTE([2]签字版本!C141,MID([2]签字版本!C141,7,8),"********")</f>
        <v>352627********1113</v>
      </c>
      <c r="D141" s="25" t="str">
        <f>SUBSTITUTE([2]签字版本!D141,MID([2]签字版本!D141,4,4),"****")</f>
        <v>158****8223</v>
      </c>
      <c r="E141" s="24" t="str">
        <f>[2]签字版本!E141</f>
        <v>罗地</v>
      </c>
      <c r="F141" s="26">
        <f>[2]签字版本!F141</f>
        <v>2.07</v>
      </c>
      <c r="G141" s="26">
        <f t="shared" si="4"/>
        <v>2.07</v>
      </c>
      <c r="H141" s="26">
        <f t="shared" si="5"/>
        <v>62.1</v>
      </c>
      <c r="I141" s="26">
        <f>[2]签字版本!J141</f>
        <v>12.42</v>
      </c>
      <c r="J141" s="25" t="str">
        <f>SUBSTITUTE([2]签字版本!K141,MID([2]签字版本!K141,9,7),"*******")</f>
        <v>62218405*******7249</v>
      </c>
      <c r="K141" s="24" t="str">
        <f>[2]签字版本!L141</f>
        <v>连城县农村信用联社塘前信用社</v>
      </c>
    </row>
    <row r="142" spans="1:11">
      <c r="A142" s="24" t="str">
        <f>[2]签字版本!A142</f>
        <v>136</v>
      </c>
      <c r="B142" s="24" t="str">
        <f>[2]签字版本!B142</f>
        <v>罗鑫</v>
      </c>
      <c r="C142" s="24" t="str">
        <f>SUBSTITUTE([2]签字版本!C142,MID([2]签字版本!C142,7,8),"********")</f>
        <v>350825********1117</v>
      </c>
      <c r="D142" s="25" t="str">
        <f>SUBSTITUTE([2]签字版本!D142,MID([2]签字版本!D142,4,4),"****")</f>
        <v>150****0693</v>
      </c>
      <c r="E142" s="24" t="str">
        <f>[2]签字版本!E142</f>
        <v>罗地</v>
      </c>
      <c r="F142" s="26">
        <f>[2]签字版本!F142</f>
        <v>0.81</v>
      </c>
      <c r="G142" s="26">
        <f t="shared" si="4"/>
        <v>0.81</v>
      </c>
      <c r="H142" s="26">
        <f t="shared" si="5"/>
        <v>24.3</v>
      </c>
      <c r="I142" s="26">
        <f>[2]签字版本!J142</f>
        <v>4.86</v>
      </c>
      <c r="J142" s="25" t="str">
        <f>SUBSTITUTE([2]签字版本!K142,MID([2]签字版本!K142,9,7),"*******")</f>
        <v>62218405*******4905</v>
      </c>
      <c r="K142" s="24" t="str">
        <f>[2]签字版本!L142</f>
        <v>连城县农村信用联社塘前信用社</v>
      </c>
    </row>
    <row r="143" spans="1:11">
      <c r="A143" s="24" t="str">
        <f>[2]签字版本!A143</f>
        <v>137</v>
      </c>
      <c r="B143" s="24" t="str">
        <f>[2]签字版本!B143</f>
        <v>胡四金</v>
      </c>
      <c r="C143" s="24" t="str">
        <f>SUBSTITUTE([2]签字版本!C143,MID([2]签字版本!C143,7,8),"********")</f>
        <v>352624********1424</v>
      </c>
      <c r="D143" s="25" t="str">
        <f>SUBSTITUTE([2]签字版本!D143,MID([2]签字版本!D143,4,4),"****")</f>
        <v>188****5748</v>
      </c>
      <c r="E143" s="24" t="str">
        <f>[2]签字版本!E143</f>
        <v>罗地</v>
      </c>
      <c r="F143" s="26">
        <f>[2]签字版本!F143</f>
        <v>1.62</v>
      </c>
      <c r="G143" s="26">
        <f t="shared" si="4"/>
        <v>1.62</v>
      </c>
      <c r="H143" s="26">
        <f t="shared" si="5"/>
        <v>48.6</v>
      </c>
      <c r="I143" s="26">
        <f>[2]签字版本!J143</f>
        <v>9.72</v>
      </c>
      <c r="J143" s="25" t="str">
        <f>SUBSTITUTE([2]签字版本!K143,MID([2]签字版本!K143,9,7),"*******")</f>
        <v>62303615*******2073</v>
      </c>
      <c r="K143" s="24" t="str">
        <f>[2]签字版本!L143</f>
        <v>连城县农村信用联社塘前信用社</v>
      </c>
    </row>
    <row r="144" spans="1:11">
      <c r="A144" s="24" t="str">
        <f>[2]签字版本!A144</f>
        <v>138</v>
      </c>
      <c r="B144" s="24" t="str">
        <f>[2]签字版本!B144</f>
        <v>罗潘昌</v>
      </c>
      <c r="C144" s="24" t="str">
        <f>SUBSTITUTE([2]签字版本!C144,MID([2]签字版本!C144,7,8),"********")</f>
        <v>352627********1115</v>
      </c>
      <c r="D144" s="25" t="str">
        <f>SUBSTITUTE([2]签字版本!D144,MID([2]签字版本!D144,4,4),"****")</f>
        <v>152****7236</v>
      </c>
      <c r="E144" s="24" t="str">
        <f>[2]签字版本!E144</f>
        <v>罗地</v>
      </c>
      <c r="F144" s="26">
        <f>[2]签字版本!F144</f>
        <v>1.62</v>
      </c>
      <c r="G144" s="26">
        <f t="shared" si="4"/>
        <v>1.62</v>
      </c>
      <c r="H144" s="26">
        <f t="shared" si="5"/>
        <v>48.6</v>
      </c>
      <c r="I144" s="26">
        <f>[2]签字版本!J144</f>
        <v>9.72</v>
      </c>
      <c r="J144" s="25" t="str">
        <f>SUBSTITUTE([2]签字版本!K144,MID([2]签字版本!K144,9,7),"*******")</f>
        <v>62218405*******7645</v>
      </c>
      <c r="K144" s="24" t="str">
        <f>[2]签字版本!L144</f>
        <v>连城县农村信用联社塘前信用社</v>
      </c>
    </row>
    <row r="145" spans="1:11">
      <c r="A145" s="24" t="str">
        <f>[2]签字版本!A145</f>
        <v>139</v>
      </c>
      <c r="B145" s="24" t="str">
        <f>[2]签字版本!B145</f>
        <v>罗水亮</v>
      </c>
      <c r="C145" s="24" t="str">
        <f>SUBSTITUTE([2]签字版本!C145,MID([2]签字版本!C145,7,8),"********")</f>
        <v>352627********1153</v>
      </c>
      <c r="D145" s="25" t="str">
        <f>SUBSTITUTE([2]签字版本!D145,MID([2]签字版本!D145,4,4),"****")</f>
        <v>138****9851</v>
      </c>
      <c r="E145" s="24" t="str">
        <f>[2]签字版本!E145</f>
        <v>罗地</v>
      </c>
      <c r="F145" s="26">
        <f>[2]签字版本!F145</f>
        <v>1.62</v>
      </c>
      <c r="G145" s="26">
        <f t="shared" si="4"/>
        <v>1.62</v>
      </c>
      <c r="H145" s="26">
        <f t="shared" si="5"/>
        <v>48.6</v>
      </c>
      <c r="I145" s="26">
        <f>[2]签字版本!J145</f>
        <v>9.72</v>
      </c>
      <c r="J145" s="25" t="str">
        <f>SUBSTITUTE([2]签字版本!K145,MID([2]签字版本!K145,9,7),"*******")</f>
        <v>62303625*******3755</v>
      </c>
      <c r="K145" s="24" t="str">
        <f>[2]签字版本!L145</f>
        <v>连城县农村信用联社塘前信用社</v>
      </c>
    </row>
    <row r="146" spans="1:11">
      <c r="A146" s="24" t="str">
        <f>[2]签字版本!A146</f>
        <v>140</v>
      </c>
      <c r="B146" s="24" t="str">
        <f>[2]签字版本!B146</f>
        <v>罗生华</v>
      </c>
      <c r="C146" s="24" t="str">
        <f>SUBSTITUTE([2]签字版本!C146,MID([2]签字版本!C146,7,8),"********")</f>
        <v>350825********1118</v>
      </c>
      <c r="D146" s="25" t="str">
        <f>SUBSTITUTE([2]签字版本!D146,MID([2]签字版本!D146,4,4),"****")</f>
        <v>136****4340</v>
      </c>
      <c r="E146" s="24" t="str">
        <f>[2]签字版本!E146</f>
        <v>罗地</v>
      </c>
      <c r="F146" s="26">
        <f>[2]签字版本!F146</f>
        <v>1.62</v>
      </c>
      <c r="G146" s="26">
        <f t="shared" si="4"/>
        <v>1.62</v>
      </c>
      <c r="H146" s="26">
        <f t="shared" si="5"/>
        <v>48.6</v>
      </c>
      <c r="I146" s="26">
        <f>[2]签字版本!J146</f>
        <v>9.72</v>
      </c>
      <c r="J146" s="25" t="str">
        <f>SUBSTITUTE([2]签字版本!K146,MID([2]签字版本!K146,9,7),"*******")</f>
        <v>62218405*******7488</v>
      </c>
      <c r="K146" s="24" t="str">
        <f>[2]签字版本!L146</f>
        <v>连城县农村信用联社塘前信用社</v>
      </c>
    </row>
    <row r="147" spans="1:11">
      <c r="A147" s="24" t="str">
        <f>[2]签字版本!A147</f>
        <v>141</v>
      </c>
      <c r="B147" s="24" t="str">
        <f>[2]签字版本!B147</f>
        <v>罗土发</v>
      </c>
      <c r="C147" s="24" t="str">
        <f>SUBSTITUTE([2]签字版本!C147,MID([2]签字版本!C147,7,8),"********")</f>
        <v>352627********1114</v>
      </c>
      <c r="D147" s="25" t="str">
        <f>SUBSTITUTE([2]签字版本!D147,MID([2]签字版本!D147,4,4),"****")</f>
        <v>138****4252</v>
      </c>
      <c r="E147" s="24" t="str">
        <f>[2]签字版本!E147</f>
        <v>罗地</v>
      </c>
      <c r="F147" s="26">
        <f>[2]签字版本!F147</f>
        <v>1.62</v>
      </c>
      <c r="G147" s="26">
        <f t="shared" si="4"/>
        <v>1.62</v>
      </c>
      <c r="H147" s="26">
        <f t="shared" si="5"/>
        <v>48.6</v>
      </c>
      <c r="I147" s="26">
        <f>[2]签字版本!J147</f>
        <v>9.72</v>
      </c>
      <c r="J147" s="25" t="str">
        <f>SUBSTITUTE([2]签字版本!K147,MID([2]签字版本!K147,9,7),"*******")</f>
        <v>62218405*******4249</v>
      </c>
      <c r="K147" s="24" t="str">
        <f>[2]签字版本!L147</f>
        <v>连城县农村信用联社塘前信用社</v>
      </c>
    </row>
    <row r="148" spans="1:11">
      <c r="A148" s="24" t="str">
        <f>[2]签字版本!A148</f>
        <v>142</v>
      </c>
      <c r="B148" s="24" t="str">
        <f>[2]签字版本!B148</f>
        <v>罗柏林</v>
      </c>
      <c r="C148" s="24" t="str">
        <f>SUBSTITUTE([2]签字版本!C148,MID([2]签字版本!C148,7,8),"********")</f>
        <v>352627********1110</v>
      </c>
      <c r="D148" s="25" t="str">
        <f>SUBSTITUTE([2]签字版本!D148,MID([2]签字版本!D148,4,4),"****")</f>
        <v>134****2730</v>
      </c>
      <c r="E148" s="24" t="str">
        <f>[2]签字版本!E148</f>
        <v>罗地</v>
      </c>
      <c r="F148" s="26">
        <f>[2]签字版本!F148</f>
        <v>2.43</v>
      </c>
      <c r="G148" s="26">
        <f t="shared" si="4"/>
        <v>2.43</v>
      </c>
      <c r="H148" s="26">
        <f t="shared" si="5"/>
        <v>72.9</v>
      </c>
      <c r="I148" s="26">
        <f>[2]签字版本!J148</f>
        <v>14.58</v>
      </c>
      <c r="J148" s="25" t="str">
        <f>SUBSTITUTE([2]签字版本!K148,MID([2]签字版本!K148,9,7),"*******")</f>
        <v>62218405*******7660</v>
      </c>
      <c r="K148" s="24" t="str">
        <f>[2]签字版本!L148</f>
        <v>连城县农村信用联社塘前信用社</v>
      </c>
    </row>
    <row r="149" spans="1:11">
      <c r="A149" s="24" t="str">
        <f>[2]签字版本!A149</f>
        <v>143</v>
      </c>
      <c r="B149" s="24" t="str">
        <f>[2]签字版本!B149</f>
        <v>罗火昌</v>
      </c>
      <c r="C149" s="24" t="str">
        <f>SUBSTITUTE([2]签字版本!C149,MID([2]签字版本!C149,7,8),"********")</f>
        <v>352627********1117</v>
      </c>
      <c r="D149" s="25" t="str">
        <f>SUBSTITUTE([2]签字版本!D149,MID([2]签字版本!D149,4,4),"****")</f>
        <v>134****2421</v>
      </c>
      <c r="E149" s="24" t="str">
        <f>[2]签字版本!E149</f>
        <v>罗地</v>
      </c>
      <c r="F149" s="26">
        <f>[2]签字版本!F149</f>
        <v>3.24</v>
      </c>
      <c r="G149" s="26">
        <f t="shared" si="4"/>
        <v>3.24</v>
      </c>
      <c r="H149" s="26">
        <f t="shared" si="5"/>
        <v>97.2</v>
      </c>
      <c r="I149" s="26">
        <f>[2]签字版本!J149</f>
        <v>19.44</v>
      </c>
      <c r="J149" s="25" t="str">
        <f>SUBSTITUTE([2]签字版本!K149,MID([2]签字版本!K149,9,7),"*******")</f>
        <v>62218405*******7587</v>
      </c>
      <c r="K149" s="24" t="str">
        <f>[2]签字版本!L149</f>
        <v>连城县农村信用联社塘前信用社</v>
      </c>
    </row>
    <row r="150" spans="1:11">
      <c r="A150" s="24" t="str">
        <f>[2]签字版本!A150</f>
        <v>144</v>
      </c>
      <c r="B150" s="24" t="str">
        <f>[2]签字版本!B150</f>
        <v>罗新昌</v>
      </c>
      <c r="C150" s="24" t="str">
        <f>SUBSTITUTE([2]签字版本!C150,MID([2]签字版本!C150,7,8),"********")</f>
        <v>352627********1118</v>
      </c>
      <c r="D150" s="25" t="str">
        <f>SUBSTITUTE([2]签字版本!D150,MID([2]签字版本!D150,4,4),"****")</f>
        <v>138****9612</v>
      </c>
      <c r="E150" s="24" t="str">
        <f>[2]签字版本!E150</f>
        <v>罗地</v>
      </c>
      <c r="F150" s="26">
        <f>[2]签字版本!F150</f>
        <v>2.07</v>
      </c>
      <c r="G150" s="26">
        <f t="shared" si="4"/>
        <v>2.07</v>
      </c>
      <c r="H150" s="26">
        <f t="shared" si="5"/>
        <v>62.1</v>
      </c>
      <c r="I150" s="26">
        <f>[2]签字版本!J150</f>
        <v>12.42</v>
      </c>
      <c r="J150" s="25" t="str">
        <f>SUBSTITUTE([2]签字版本!K150,MID([2]签字版本!K150,9,7),"*******")</f>
        <v>62303615*******3909</v>
      </c>
      <c r="K150" s="24" t="str">
        <f>[2]签字版本!L150</f>
        <v>连城县农村信用联社塘前信用社</v>
      </c>
    </row>
    <row r="151" spans="1:11">
      <c r="A151" s="24" t="str">
        <f>[2]签字版本!A151</f>
        <v>145</v>
      </c>
      <c r="B151" s="24" t="str">
        <f>[2]签字版本!B151</f>
        <v>罗水生</v>
      </c>
      <c r="C151" s="24" t="str">
        <f>SUBSTITUTE([2]签字版本!C151,MID([2]签字版本!C151,7,8),"********")</f>
        <v>352627********1132</v>
      </c>
      <c r="D151" s="25" t="str">
        <f>SUBSTITUTE([2]签字版本!D151,MID([2]签字版本!D151,4,4),"****")</f>
        <v>187****6495</v>
      </c>
      <c r="E151" s="24" t="str">
        <f>[2]签字版本!E151</f>
        <v>罗地</v>
      </c>
      <c r="F151" s="26">
        <f>[2]签字版本!F151</f>
        <v>2.07</v>
      </c>
      <c r="G151" s="26">
        <f t="shared" si="4"/>
        <v>2.07</v>
      </c>
      <c r="H151" s="26">
        <f t="shared" si="5"/>
        <v>62.1</v>
      </c>
      <c r="I151" s="26">
        <f>[2]签字版本!J151</f>
        <v>12.42</v>
      </c>
      <c r="J151" s="25" t="str">
        <f>SUBSTITUTE([2]签字版本!K151,MID([2]签字版本!K151,9,7),"*******")</f>
        <v>90908240*******0087838</v>
      </c>
      <c r="K151" s="24" t="str">
        <f>[2]签字版本!L151</f>
        <v>连城县农村信用联社塘前信用社</v>
      </c>
    </row>
    <row r="152" spans="1:11">
      <c r="A152" s="24" t="str">
        <f>[2]签字版本!A152</f>
        <v>146</v>
      </c>
      <c r="B152" s="24" t="str">
        <f>[2]签字版本!B152</f>
        <v>罗水旺</v>
      </c>
      <c r="C152" s="24" t="str">
        <f>SUBSTITUTE([2]签字版本!C152,MID([2]签字版本!C152,7,8),"********")</f>
        <v>352627********1117</v>
      </c>
      <c r="D152" s="25" t="str">
        <f>SUBSTITUTE([2]签字版本!D152,MID([2]签字版本!D152,4,4),"****")</f>
        <v>157****6050</v>
      </c>
      <c r="E152" s="24" t="str">
        <f>[2]签字版本!E152</f>
        <v>罗地</v>
      </c>
      <c r="F152" s="26">
        <f>[2]签字版本!F152</f>
        <v>3.24</v>
      </c>
      <c r="G152" s="26">
        <f t="shared" si="4"/>
        <v>3.24</v>
      </c>
      <c r="H152" s="26">
        <f t="shared" si="5"/>
        <v>97.2</v>
      </c>
      <c r="I152" s="26">
        <f>[2]签字版本!J152</f>
        <v>19.44</v>
      </c>
      <c r="J152" s="25" t="str">
        <f>SUBSTITUTE([2]签字版本!K152,MID([2]签字版本!K152,9,7),"*******")</f>
        <v>62218405*******7595</v>
      </c>
      <c r="K152" s="24" t="str">
        <f>[2]签字版本!L152</f>
        <v>连城县农村信用联社塘前信用社</v>
      </c>
    </row>
    <row r="153" spans="1:11">
      <c r="A153" s="24" t="str">
        <f>[2]签字版本!A153</f>
        <v>147</v>
      </c>
      <c r="B153" s="24" t="str">
        <f>[2]签字版本!B153</f>
        <v>罗啟明</v>
      </c>
      <c r="C153" s="24" t="str">
        <f>SUBSTITUTE([2]签字版本!C153,MID([2]签字版本!C153,7,8),"********")</f>
        <v>352627********1118</v>
      </c>
      <c r="D153" s="25" t="str">
        <f>SUBSTITUTE([2]签字版本!D153,MID([2]签字版本!D153,4,4),"****")</f>
        <v>159****1914</v>
      </c>
      <c r="E153" s="24" t="str">
        <f>[2]签字版本!E153</f>
        <v>罗地</v>
      </c>
      <c r="F153" s="26">
        <f>[2]签字版本!F153</f>
        <v>4.05</v>
      </c>
      <c r="G153" s="26">
        <f t="shared" si="4"/>
        <v>4.05</v>
      </c>
      <c r="H153" s="26">
        <f t="shared" si="5"/>
        <v>121.5</v>
      </c>
      <c r="I153" s="26">
        <f>[2]签字版本!J153</f>
        <v>24.3</v>
      </c>
      <c r="J153" s="25" t="str">
        <f>SUBSTITUTE([2]签字版本!K153,MID([2]签字版本!K153,9,7),"*******")</f>
        <v>62218405*******7694</v>
      </c>
      <c r="K153" s="24" t="str">
        <f>[2]签字版本!L153</f>
        <v>连城县农村信用联社塘前信用社</v>
      </c>
    </row>
    <row r="154" spans="1:11">
      <c r="A154" s="24" t="str">
        <f>[2]签字版本!A154</f>
        <v>148</v>
      </c>
      <c r="B154" s="24" t="str">
        <f>[2]签字版本!B154</f>
        <v>罗钦群</v>
      </c>
      <c r="C154" s="24" t="str">
        <f>SUBSTITUTE([2]签字版本!C154,MID([2]签字版本!C154,7,8),"********")</f>
        <v>352627********1144</v>
      </c>
      <c r="D154" s="25" t="str">
        <f>SUBSTITUTE([2]签字版本!D154,MID([2]签字版本!D154,4,4),"****")</f>
        <v>158****9737</v>
      </c>
      <c r="E154" s="24" t="str">
        <f>[2]签字版本!E154</f>
        <v>罗地</v>
      </c>
      <c r="F154" s="26">
        <f>[2]签字版本!F154</f>
        <v>2.43</v>
      </c>
      <c r="G154" s="26">
        <f t="shared" si="4"/>
        <v>2.43</v>
      </c>
      <c r="H154" s="26">
        <f t="shared" si="5"/>
        <v>72.9</v>
      </c>
      <c r="I154" s="26">
        <f>[2]签字版本!J154</f>
        <v>14.58</v>
      </c>
      <c r="J154" s="25" t="str">
        <f>SUBSTITUTE([2]签字版本!K154,MID([2]签字版本!K154,9,7),"*******")</f>
        <v>62218405*******7629</v>
      </c>
      <c r="K154" s="24" t="str">
        <f>[2]签字版本!L154</f>
        <v>连城县农村信用联社塘前信用社</v>
      </c>
    </row>
    <row r="155" spans="1:11">
      <c r="A155" s="24" t="str">
        <f>[2]签字版本!A155</f>
        <v>149</v>
      </c>
      <c r="B155" s="24" t="str">
        <f>[2]签字版本!B155</f>
        <v>罗寿老</v>
      </c>
      <c r="C155" s="24" t="str">
        <f>SUBSTITUTE([2]签字版本!C155,MID([2]签字版本!C155,7,8),"********")</f>
        <v>352627********1119</v>
      </c>
      <c r="D155" s="25" t="str">
        <f>SUBSTITUTE([2]签字版本!D155,MID([2]签字版本!D155,4,4),"****")</f>
        <v>138****9485</v>
      </c>
      <c r="E155" s="24" t="str">
        <f>[2]签字版本!E155</f>
        <v>罗地</v>
      </c>
      <c r="F155" s="26">
        <f>[2]签字版本!F155</f>
        <v>2.07</v>
      </c>
      <c r="G155" s="26">
        <f t="shared" si="4"/>
        <v>2.07</v>
      </c>
      <c r="H155" s="26">
        <f t="shared" si="5"/>
        <v>62.1</v>
      </c>
      <c r="I155" s="26">
        <f>[2]签字版本!J155</f>
        <v>12.42</v>
      </c>
      <c r="J155" s="25" t="str">
        <f>SUBSTITUTE([2]签字版本!K155,MID([2]签字版本!K155,9,7),"*******")</f>
        <v>62218405*******4363</v>
      </c>
      <c r="K155" s="24" t="str">
        <f>[2]签字版本!L155</f>
        <v>连城县农村信用联社塘前信用社</v>
      </c>
    </row>
    <row r="156" spans="1:11">
      <c r="A156" s="24" t="str">
        <f>[2]签字版本!A156</f>
        <v>150</v>
      </c>
      <c r="B156" s="24" t="str">
        <f>[2]签字版本!B156</f>
        <v>罗文彬</v>
      </c>
      <c r="C156" s="24" t="str">
        <f>SUBSTITUTE([2]签字版本!C156,MID([2]签字版本!C156,7,8),"********")</f>
        <v>352627********1174</v>
      </c>
      <c r="D156" s="25" t="str">
        <f>SUBSTITUTE([2]签字版本!D156,MID([2]签字版本!D156,4,4),"****")</f>
        <v>139****4182</v>
      </c>
      <c r="E156" s="24" t="str">
        <f>[2]签字版本!E156</f>
        <v>罗地</v>
      </c>
      <c r="F156" s="26">
        <f>[2]签字版本!F156</f>
        <v>3.24</v>
      </c>
      <c r="G156" s="26">
        <f t="shared" si="4"/>
        <v>3.24</v>
      </c>
      <c r="H156" s="26">
        <f t="shared" si="5"/>
        <v>97.2</v>
      </c>
      <c r="I156" s="26">
        <f>[2]签字版本!J156</f>
        <v>19.44</v>
      </c>
      <c r="J156" s="25" t="str">
        <f>SUBSTITUTE([2]签字版本!K156,MID([2]签字版本!K156,9,7),"*******")</f>
        <v>62218405*******7975</v>
      </c>
      <c r="K156" s="24" t="str">
        <f>[2]签字版本!L156</f>
        <v>连城县农村信用联社塘前信用社</v>
      </c>
    </row>
    <row r="157" spans="1:11">
      <c r="A157" s="24" t="str">
        <f>[2]签字版本!A157</f>
        <v>151</v>
      </c>
      <c r="B157" s="24" t="str">
        <f>[2]签字版本!B157</f>
        <v>罗先寿</v>
      </c>
      <c r="C157" s="24" t="str">
        <f>SUBSTITUTE([2]签字版本!C157,MID([2]签字版本!C157,7,8),"********")</f>
        <v>352627********1113</v>
      </c>
      <c r="D157" s="25" t="str">
        <f>SUBSTITUTE([2]签字版本!D157,MID([2]签字版本!D157,4,4),"****")</f>
        <v>152****4844</v>
      </c>
      <c r="E157" s="24" t="str">
        <f>[2]签字版本!E157</f>
        <v>罗地</v>
      </c>
      <c r="F157" s="26">
        <f>[2]签字版本!F157</f>
        <v>2.88</v>
      </c>
      <c r="G157" s="26">
        <f t="shared" si="4"/>
        <v>2.88</v>
      </c>
      <c r="H157" s="26">
        <f t="shared" si="5"/>
        <v>86.4</v>
      </c>
      <c r="I157" s="26">
        <f>[2]签字版本!J157</f>
        <v>17.28</v>
      </c>
      <c r="J157" s="25" t="str">
        <f>SUBSTITUTE([2]签字版本!K157,MID([2]签字版本!K157,9,7),"*******")</f>
        <v>90908240*******0030382</v>
      </c>
      <c r="K157" s="24" t="str">
        <f>[2]签字版本!L157</f>
        <v>连城县农村信用联社塘前信用社</v>
      </c>
    </row>
    <row r="158" spans="1:11">
      <c r="A158" s="24" t="str">
        <f>[2]签字版本!A158</f>
        <v>152</v>
      </c>
      <c r="B158" s="24" t="str">
        <f>[2]签字版本!B158</f>
        <v>罗土生</v>
      </c>
      <c r="C158" s="24" t="str">
        <f>SUBSTITUTE([2]签字版本!C158,MID([2]签字版本!C158,7,8),"********")</f>
        <v>352627********1115</v>
      </c>
      <c r="D158" s="25" t="str">
        <f>SUBSTITUTE([2]签字版本!D158,MID([2]签字版本!D158,4,4),"****")</f>
        <v>152****9908</v>
      </c>
      <c r="E158" s="24" t="str">
        <f>[2]签字版本!E158</f>
        <v>罗地</v>
      </c>
      <c r="F158" s="26">
        <f>[2]签字版本!F158</f>
        <v>2.43</v>
      </c>
      <c r="G158" s="26">
        <f t="shared" si="4"/>
        <v>2.43</v>
      </c>
      <c r="H158" s="26">
        <f t="shared" si="5"/>
        <v>72.9</v>
      </c>
      <c r="I158" s="26">
        <f>[2]签字版本!J158</f>
        <v>14.58</v>
      </c>
      <c r="J158" s="25" t="str">
        <f>SUBSTITUTE([2]签字版本!K158,MID([2]签字版本!K158,9,7),"*******")</f>
        <v>62303625*******4891</v>
      </c>
      <c r="K158" s="24" t="str">
        <f>[2]签字版本!L158</f>
        <v>连城县农村信用联社塘前信用社</v>
      </c>
    </row>
    <row r="159" spans="1:11">
      <c r="A159" s="24" t="str">
        <f>[2]签字版本!A159</f>
        <v>153</v>
      </c>
      <c r="B159" s="24" t="str">
        <f>[2]签字版本!B159</f>
        <v>罗金炳</v>
      </c>
      <c r="C159" s="24" t="str">
        <f>SUBSTITUTE([2]签字版本!C159,MID([2]签字版本!C159,7,8),"********")</f>
        <v>352627********1132</v>
      </c>
      <c r="D159" s="25" t="str">
        <f>SUBSTITUTE([2]签字版本!D159,MID([2]签字版本!D159,4,4),"****")</f>
        <v>152****5793</v>
      </c>
      <c r="E159" s="24" t="str">
        <f>[2]签字版本!E159</f>
        <v>罗地</v>
      </c>
      <c r="F159" s="26">
        <f>[2]签字版本!F159</f>
        <v>2.43</v>
      </c>
      <c r="G159" s="26">
        <f t="shared" si="4"/>
        <v>2.43</v>
      </c>
      <c r="H159" s="26">
        <f t="shared" si="5"/>
        <v>72.9</v>
      </c>
      <c r="I159" s="26">
        <f>[2]签字版本!J159</f>
        <v>14.58</v>
      </c>
      <c r="J159" s="25" t="str">
        <f>SUBSTITUTE([2]签字版本!K159,MID([2]签字版本!K159,9,7),"*******")</f>
        <v>62218405*******8031</v>
      </c>
      <c r="K159" s="24" t="str">
        <f>[2]签字版本!L159</f>
        <v>连城县农村信用联社塘前信用社</v>
      </c>
    </row>
    <row r="160" spans="1:11">
      <c r="A160" s="24" t="str">
        <f>[2]签字版本!A160</f>
        <v>154</v>
      </c>
      <c r="B160" s="24" t="str">
        <f>[2]签字版本!B160</f>
        <v>赖绍章</v>
      </c>
      <c r="C160" s="24" t="str">
        <f>SUBSTITUTE([2]签字版本!C160,MID([2]签字版本!C160,7,8),"********")</f>
        <v>352627********1112</v>
      </c>
      <c r="D160" s="25" t="str">
        <f>SUBSTITUTE([2]签字版本!D160,MID([2]签字版本!D160,4,4),"****")</f>
        <v>147****7735</v>
      </c>
      <c r="E160" s="24" t="str">
        <f>[2]签字版本!E160</f>
        <v>罗地</v>
      </c>
      <c r="F160" s="26">
        <f>[2]签字版本!F160</f>
        <v>4.86</v>
      </c>
      <c r="G160" s="26">
        <f t="shared" si="4"/>
        <v>4.86</v>
      </c>
      <c r="H160" s="26">
        <f t="shared" si="5"/>
        <v>145.8</v>
      </c>
      <c r="I160" s="26">
        <f>[2]签字版本!J160</f>
        <v>29.16</v>
      </c>
      <c r="J160" s="25" t="str">
        <f>SUBSTITUTE([2]签字版本!K160,MID([2]签字版本!K160,9,7),"*******")</f>
        <v>62218405*******8163</v>
      </c>
      <c r="K160" s="24" t="str">
        <f>[2]签字版本!L160</f>
        <v>连城县农村信用联社塘前信用社</v>
      </c>
    </row>
    <row r="161" spans="1:11">
      <c r="A161" s="24" t="str">
        <f>[2]签字版本!A161</f>
        <v>155</v>
      </c>
      <c r="B161" s="24" t="str">
        <f>[2]签字版本!B161</f>
        <v>罗寿高</v>
      </c>
      <c r="C161" s="24" t="str">
        <f>SUBSTITUTE([2]签字版本!C161,MID([2]签字版本!C161,7,8),"********")</f>
        <v>352627********111X</v>
      </c>
      <c r="D161" s="25" t="str">
        <f>SUBSTITUTE([2]签字版本!D161,MID([2]签字版本!D161,4,4),"****")</f>
        <v>187****7826</v>
      </c>
      <c r="E161" s="24" t="str">
        <f>[2]签字版本!E161</f>
        <v>罗地</v>
      </c>
      <c r="F161" s="26">
        <f>[2]签字版本!F161</f>
        <v>1.62</v>
      </c>
      <c r="G161" s="26">
        <f t="shared" si="4"/>
        <v>1.62</v>
      </c>
      <c r="H161" s="26">
        <f t="shared" si="5"/>
        <v>48.6</v>
      </c>
      <c r="I161" s="26">
        <f>[2]签字版本!J161</f>
        <v>9.72</v>
      </c>
      <c r="J161" s="25" t="str">
        <f>SUBSTITUTE([2]签字版本!K161,MID([2]签字版本!K161,9,7),"*******")</f>
        <v>62218405*******8361</v>
      </c>
      <c r="K161" s="24" t="str">
        <f>[2]签字版本!L161</f>
        <v>连城县农村信用联社塘前信用社</v>
      </c>
    </row>
    <row r="162" spans="1:11">
      <c r="A162" s="24" t="str">
        <f>[2]签字版本!A162</f>
        <v>156</v>
      </c>
      <c r="B162" s="24" t="str">
        <f>[2]签字版本!B162</f>
        <v>罗林养</v>
      </c>
      <c r="C162" s="24" t="str">
        <f>SUBSTITUTE([2]签字版本!C162,MID([2]签字版本!C162,7,8),"********")</f>
        <v>350825********1113</v>
      </c>
      <c r="D162" s="25" t="str">
        <f>SUBSTITUTE([2]签字版本!D162,MID([2]签字版本!D162,4,4),"****")</f>
        <v>158****8174</v>
      </c>
      <c r="E162" s="24" t="str">
        <f>[2]签字版本!E162</f>
        <v>罗地</v>
      </c>
      <c r="F162" s="26">
        <f>[2]签字版本!F162</f>
        <v>2.43</v>
      </c>
      <c r="G162" s="26">
        <f t="shared" si="4"/>
        <v>2.43</v>
      </c>
      <c r="H162" s="26">
        <f t="shared" si="5"/>
        <v>72.9</v>
      </c>
      <c r="I162" s="26">
        <f>[2]签字版本!J162</f>
        <v>14.58</v>
      </c>
      <c r="J162" s="25" t="str">
        <f>SUBSTITUTE([2]签字版本!K162,MID([2]签字版本!K162,9,7),"*******")</f>
        <v>62303611*******0394</v>
      </c>
      <c r="K162" s="24" t="str">
        <f>[2]签字版本!L162</f>
        <v>连城县农村信用联社塘前信用社</v>
      </c>
    </row>
    <row r="163" spans="1:11">
      <c r="A163" s="24" t="str">
        <f>[2]签字版本!A163</f>
        <v>157</v>
      </c>
      <c r="B163" s="24" t="str">
        <f>[2]签字版本!B163</f>
        <v>罗升祥</v>
      </c>
      <c r="C163" s="24" t="str">
        <f>SUBSTITUTE([2]签字版本!C163,MID([2]签字版本!C163,7,8),"********")</f>
        <v>352627********1137</v>
      </c>
      <c r="D163" s="25" t="str">
        <f>SUBSTITUTE([2]签字版本!D163,MID([2]签字版本!D163,4,4),"****")</f>
        <v>151****1685</v>
      </c>
      <c r="E163" s="24" t="str">
        <f>[2]签字版本!E163</f>
        <v>罗地</v>
      </c>
      <c r="F163" s="26">
        <f>[2]签字版本!F163</f>
        <v>2.43</v>
      </c>
      <c r="G163" s="26">
        <f t="shared" si="4"/>
        <v>2.43</v>
      </c>
      <c r="H163" s="26">
        <f t="shared" si="5"/>
        <v>72.9</v>
      </c>
      <c r="I163" s="26">
        <f>[2]签字版本!J163</f>
        <v>14.58</v>
      </c>
      <c r="J163" s="25" t="str">
        <f>SUBSTITUTE([2]签字版本!K163,MID([2]签字版本!K163,9,7),"*******")</f>
        <v>62218405*******7900</v>
      </c>
      <c r="K163" s="24" t="str">
        <f>[2]签字版本!L163</f>
        <v>连城县农村信用联社塘前信用社</v>
      </c>
    </row>
    <row r="164" spans="1:11">
      <c r="A164" s="24" t="str">
        <f>[2]签字版本!A164</f>
        <v>158</v>
      </c>
      <c r="B164" s="24" t="str">
        <f>[2]签字版本!B164</f>
        <v>罗天发</v>
      </c>
      <c r="C164" s="24" t="str">
        <f>SUBSTITUTE([2]签字版本!C164,MID([2]签字版本!C164,7,8),"********")</f>
        <v>352627********1110</v>
      </c>
      <c r="D164" s="25" t="str">
        <f>SUBSTITUTE([2]签字版本!D164,MID([2]签字版本!D164,4,4),"****")</f>
        <v>150****1254</v>
      </c>
      <c r="E164" s="24" t="str">
        <f>[2]签字版本!E164</f>
        <v>罗地</v>
      </c>
      <c r="F164" s="26">
        <f>[2]签字版本!F164</f>
        <v>4.05</v>
      </c>
      <c r="G164" s="26">
        <f t="shared" si="4"/>
        <v>4.05</v>
      </c>
      <c r="H164" s="26">
        <f t="shared" si="5"/>
        <v>121.5</v>
      </c>
      <c r="I164" s="26">
        <f>[2]签字版本!J164</f>
        <v>24.3</v>
      </c>
      <c r="J164" s="25" t="str">
        <f>SUBSTITUTE([2]签字版本!K164,MID([2]签字版本!K164,9,7),"*******")</f>
        <v>62218405*******8130</v>
      </c>
      <c r="K164" s="24" t="str">
        <f>[2]签字版本!L164</f>
        <v>连城县农村信用联社塘前信用社</v>
      </c>
    </row>
    <row r="165" spans="1:11">
      <c r="A165" s="24" t="str">
        <f>[2]签字版本!A165</f>
        <v>159</v>
      </c>
      <c r="B165" s="24" t="str">
        <f>[2]签字版本!B165</f>
        <v>罗裕生</v>
      </c>
      <c r="C165" s="24" t="str">
        <f>SUBSTITUTE([2]签字版本!C165,MID([2]签字版本!C165,7,8),"********")</f>
        <v>352627********1133</v>
      </c>
      <c r="D165" s="25" t="str">
        <f>SUBSTITUTE([2]签字版本!D165,MID([2]签字版本!D165,4,4),"****")</f>
        <v>150****1979</v>
      </c>
      <c r="E165" s="24" t="str">
        <f>[2]签字版本!E165</f>
        <v>罗地</v>
      </c>
      <c r="F165" s="26">
        <f>[2]签字版本!F165</f>
        <v>1.62</v>
      </c>
      <c r="G165" s="26">
        <f t="shared" si="4"/>
        <v>1.62</v>
      </c>
      <c r="H165" s="26">
        <f t="shared" si="5"/>
        <v>48.6</v>
      </c>
      <c r="I165" s="26">
        <f>[2]签字版本!J165</f>
        <v>9.72</v>
      </c>
      <c r="J165" s="25" t="str">
        <f>SUBSTITUTE([2]签字版本!K165,MID([2]签字版本!K165,9,7),"*******")</f>
        <v>90908240*******0030453</v>
      </c>
      <c r="K165" s="24" t="str">
        <f>[2]签字版本!L165</f>
        <v>连城县农村信用联社塘前信用社</v>
      </c>
    </row>
    <row r="166" spans="1:11">
      <c r="A166" s="24" t="str">
        <f>[2]签字版本!A166</f>
        <v>160</v>
      </c>
      <c r="B166" s="24" t="str">
        <f>[2]签字版本!B166</f>
        <v>罗先文</v>
      </c>
      <c r="C166" s="24" t="str">
        <f>SUBSTITUTE([2]签字版本!C166,MID([2]签字版本!C166,7,8),"********")</f>
        <v>352627********1154</v>
      </c>
      <c r="D166" s="25" t="str">
        <f>SUBSTITUTE([2]签字版本!D166,MID([2]签字版本!D166,4,4),"****")</f>
        <v>134****3637</v>
      </c>
      <c r="E166" s="24" t="str">
        <f>[2]签字版本!E166</f>
        <v>罗地</v>
      </c>
      <c r="F166" s="26">
        <f>[2]签字版本!F166</f>
        <v>1.62</v>
      </c>
      <c r="G166" s="26">
        <f t="shared" si="4"/>
        <v>1.62</v>
      </c>
      <c r="H166" s="26">
        <f t="shared" si="5"/>
        <v>48.6</v>
      </c>
      <c r="I166" s="26">
        <f>[2]签字版本!J166</f>
        <v>9.72</v>
      </c>
      <c r="J166" s="25" t="str">
        <f>SUBSTITUTE([2]签字版本!K166,MID([2]签字版本!K166,9,7),"*******")</f>
        <v>62218405*******7892</v>
      </c>
      <c r="K166" s="24" t="str">
        <f>[2]签字版本!L166</f>
        <v>连城县农村信用联社塘前信用社</v>
      </c>
    </row>
    <row r="167" spans="1:11">
      <c r="A167" s="24" t="str">
        <f>[2]签字版本!A167</f>
        <v>161</v>
      </c>
      <c r="B167" s="24" t="str">
        <f>[2]签字版本!B167</f>
        <v>罗义生</v>
      </c>
      <c r="C167" s="24" t="str">
        <f>SUBSTITUTE([2]签字版本!C167,MID([2]签字版本!C167,7,8),"********")</f>
        <v>352627********1117</v>
      </c>
      <c r="D167" s="25" t="str">
        <f>SUBSTITUTE([2]签字版本!D167,MID([2]签字版本!D167,4,4),"****")</f>
        <v>187****8049</v>
      </c>
      <c r="E167" s="24" t="str">
        <f>[2]签字版本!E167</f>
        <v>罗地</v>
      </c>
      <c r="F167" s="26">
        <f>[2]签字版本!F167</f>
        <v>1.62</v>
      </c>
      <c r="G167" s="26">
        <f t="shared" si="4"/>
        <v>1.62</v>
      </c>
      <c r="H167" s="26">
        <f t="shared" si="5"/>
        <v>48.6</v>
      </c>
      <c r="I167" s="26">
        <f>[2]签字版本!J167</f>
        <v>9.72</v>
      </c>
      <c r="J167" s="25" t="str">
        <f>SUBSTITUTE([2]签字版本!K167,MID([2]签字版本!K167,9,7),"*******")</f>
        <v>62218405*******8171</v>
      </c>
      <c r="K167" s="24" t="str">
        <f>[2]签字版本!L167</f>
        <v>连城县农村信用联社塘前信用社</v>
      </c>
    </row>
    <row r="168" spans="1:11">
      <c r="A168" s="24" t="str">
        <f>[2]签字版本!A168</f>
        <v>162</v>
      </c>
      <c r="B168" s="24" t="str">
        <f>[2]签字版本!B168</f>
        <v>罗华昌</v>
      </c>
      <c r="C168" s="24" t="str">
        <f>SUBSTITUTE([2]签字版本!C168,MID([2]签字版本!C168,7,8),"********")</f>
        <v>350825********1135</v>
      </c>
      <c r="D168" s="25" t="str">
        <f>SUBSTITUTE([2]签字版本!D168,MID([2]签字版本!D168,4,4),"****")</f>
        <v>159****8193</v>
      </c>
      <c r="E168" s="24" t="str">
        <f>[2]签字版本!E168</f>
        <v>罗地</v>
      </c>
      <c r="F168" s="26">
        <f>[2]签字版本!F168</f>
        <v>1.62</v>
      </c>
      <c r="G168" s="26">
        <f t="shared" si="4"/>
        <v>1.62</v>
      </c>
      <c r="H168" s="26">
        <f t="shared" si="5"/>
        <v>48.6</v>
      </c>
      <c r="I168" s="26">
        <f>[2]签字版本!J168</f>
        <v>9.72</v>
      </c>
      <c r="J168" s="25" t="str">
        <f>SUBSTITUTE([2]签字版本!K168,MID([2]签字版本!K168,9,7),"*******")</f>
        <v>62303625*******3805</v>
      </c>
      <c r="K168" s="24" t="str">
        <f>[2]签字版本!L168</f>
        <v>连城县农村信用联社塘前信用社</v>
      </c>
    </row>
    <row r="169" spans="1:11">
      <c r="A169" s="24" t="str">
        <f>[2]签字版本!A169</f>
        <v>163</v>
      </c>
      <c r="B169" s="24" t="str">
        <f>[2]签字版本!B169</f>
        <v>罗秋梅</v>
      </c>
      <c r="C169" s="24" t="str">
        <f>SUBSTITUTE([2]签字版本!C169,MID([2]签字版本!C169,7,8),"********")</f>
        <v>350825********1120</v>
      </c>
      <c r="D169" s="25" t="str">
        <f>SUBSTITUTE([2]签字版本!D169,MID([2]签字版本!D169,4,4),"****")</f>
        <v>137****3550</v>
      </c>
      <c r="E169" s="24" t="str">
        <f>[2]签字版本!E169</f>
        <v>罗地</v>
      </c>
      <c r="F169" s="26">
        <f>[2]签字版本!F169</f>
        <v>2.07</v>
      </c>
      <c r="G169" s="26">
        <f t="shared" si="4"/>
        <v>2.07</v>
      </c>
      <c r="H169" s="26">
        <f t="shared" si="5"/>
        <v>62.1</v>
      </c>
      <c r="I169" s="26">
        <f>[2]签字版本!J169</f>
        <v>12.42</v>
      </c>
      <c r="J169" s="25" t="str">
        <f>SUBSTITUTE([2]签字版本!K169,MID([2]签字版本!K169,9,7),"*******")</f>
        <v>62218405*******4988</v>
      </c>
      <c r="K169" s="24" t="str">
        <f>[2]签字版本!L169</f>
        <v>连城县农村信用联社塘前信用社</v>
      </c>
    </row>
    <row r="170" spans="1:11">
      <c r="A170" s="24" t="str">
        <f>[2]签字版本!A170</f>
        <v>164</v>
      </c>
      <c r="B170" s="24" t="str">
        <f>[2]签字版本!B170</f>
        <v>罗木华</v>
      </c>
      <c r="C170" s="24" t="str">
        <f>SUBSTITUTE([2]签字版本!C170,MID([2]签字版本!C170,7,8),"********")</f>
        <v>352627********1117</v>
      </c>
      <c r="D170" s="25" t="str">
        <f>SUBSTITUTE([2]签字版本!D170,MID([2]签字版本!D170,4,4),"****")</f>
        <v>151****4013</v>
      </c>
      <c r="E170" s="24" t="str">
        <f>[2]签字版本!E170</f>
        <v>罗地</v>
      </c>
      <c r="F170" s="26">
        <f>[2]签字版本!F170</f>
        <v>3.15</v>
      </c>
      <c r="G170" s="26">
        <f t="shared" si="4"/>
        <v>3.15</v>
      </c>
      <c r="H170" s="26">
        <f t="shared" si="5"/>
        <v>94.5</v>
      </c>
      <c r="I170" s="26">
        <f>[2]签字版本!J170</f>
        <v>18.9</v>
      </c>
      <c r="J170" s="25" t="str">
        <f>SUBSTITUTE([2]签字版本!K170,MID([2]签字版本!K170,9,7),"*******")</f>
        <v>62218405*******8189</v>
      </c>
      <c r="K170" s="24" t="str">
        <f>[2]签字版本!L170</f>
        <v>连城县农村信用联社塘前信用社</v>
      </c>
    </row>
    <row r="171" spans="1:11">
      <c r="A171" s="24" t="str">
        <f>[2]签字版本!A171</f>
        <v>165</v>
      </c>
      <c r="B171" s="24" t="str">
        <f>[2]签字版本!B171</f>
        <v>罗清和</v>
      </c>
      <c r="C171" s="24" t="str">
        <f>SUBSTITUTE([2]签字版本!C171,MID([2]签字版本!C171,7,8),"********")</f>
        <v>352627********1116</v>
      </c>
      <c r="D171" s="25" t="str">
        <f>SUBSTITUTE([2]签字版本!D171,MID([2]签字版本!D171,4,4),"****")</f>
        <v>138****3529</v>
      </c>
      <c r="E171" s="24" t="str">
        <f>[2]签字版本!E171</f>
        <v>罗地</v>
      </c>
      <c r="F171" s="26">
        <f>[2]签字版本!F171</f>
        <v>3.15</v>
      </c>
      <c r="G171" s="26">
        <f t="shared" si="4"/>
        <v>3.15</v>
      </c>
      <c r="H171" s="26">
        <f t="shared" si="5"/>
        <v>94.5</v>
      </c>
      <c r="I171" s="26">
        <f>[2]签字版本!J171</f>
        <v>18.9</v>
      </c>
      <c r="J171" s="25" t="str">
        <f>SUBSTITUTE([2]签字版本!K171,MID([2]签字版本!K171,9,7),"*******")</f>
        <v>62218405*******7983</v>
      </c>
      <c r="K171" s="24" t="str">
        <f>[2]签字版本!L171</f>
        <v>连城县农村信用联社塘前信用社</v>
      </c>
    </row>
    <row r="172" spans="1:11">
      <c r="A172" s="24" t="str">
        <f>[2]签字版本!A172</f>
        <v>166</v>
      </c>
      <c r="B172" s="24" t="str">
        <f>[2]签字版本!B172</f>
        <v>罗进生</v>
      </c>
      <c r="C172" s="24" t="str">
        <f>SUBSTITUTE([2]签字版本!C172,MID([2]签字版本!C172,7,8),"********")</f>
        <v>352627********1117</v>
      </c>
      <c r="D172" s="25" t="str">
        <f>SUBSTITUTE([2]签字版本!D172,MID([2]签字版本!D172,4,4),"****")</f>
        <v>135****2879</v>
      </c>
      <c r="E172" s="24" t="str">
        <f>[2]签字版本!E172</f>
        <v>罗地</v>
      </c>
      <c r="F172" s="26">
        <f>[2]签字版本!F172</f>
        <v>1.62</v>
      </c>
      <c r="G172" s="26">
        <f t="shared" si="4"/>
        <v>1.62</v>
      </c>
      <c r="H172" s="26">
        <f t="shared" si="5"/>
        <v>48.6</v>
      </c>
      <c r="I172" s="26">
        <f>[2]签字版本!J172</f>
        <v>9.72</v>
      </c>
      <c r="J172" s="25" t="str">
        <f>SUBSTITUTE([2]签字版本!K172,MID([2]签字版本!K172,9,7),"*******")</f>
        <v>62218405*******6241</v>
      </c>
      <c r="K172" s="24" t="str">
        <f>[2]签字版本!L172</f>
        <v>连城县农村信用联社塘前信用社</v>
      </c>
    </row>
    <row r="173" spans="1:11">
      <c r="A173" s="24" t="str">
        <f>[2]签字版本!A173</f>
        <v>167</v>
      </c>
      <c r="B173" s="24" t="str">
        <f>[2]签字版本!B173</f>
        <v>罗水昌</v>
      </c>
      <c r="C173" s="24" t="str">
        <f>SUBSTITUTE([2]签字版本!C173,MID([2]签字版本!C173,7,8),"********")</f>
        <v>352627********1110</v>
      </c>
      <c r="D173" s="25" t="str">
        <f>SUBSTITUTE([2]签字版本!D173,MID([2]签字版本!D173,4,4),"****")</f>
        <v>139****7458</v>
      </c>
      <c r="E173" s="24" t="str">
        <f>[2]签字版本!E173</f>
        <v>罗地</v>
      </c>
      <c r="F173" s="26">
        <f>[2]签字版本!F173</f>
        <v>1.62</v>
      </c>
      <c r="G173" s="26">
        <f t="shared" si="4"/>
        <v>1.62</v>
      </c>
      <c r="H173" s="26">
        <f t="shared" si="5"/>
        <v>48.6</v>
      </c>
      <c r="I173" s="26">
        <f>[2]签字版本!J173</f>
        <v>9.72</v>
      </c>
      <c r="J173" s="25" t="str">
        <f>SUBSTITUTE([2]签字版本!K173,MID([2]签字版本!K173,9,7),"*******")</f>
        <v>62218405*******8056</v>
      </c>
      <c r="K173" s="24" t="str">
        <f>[2]签字版本!L173</f>
        <v>连城县农村信用联社塘前信用社</v>
      </c>
    </row>
    <row r="174" spans="1:11">
      <c r="A174" s="24" t="str">
        <f>[2]签字版本!A174</f>
        <v>168</v>
      </c>
      <c r="B174" s="24" t="str">
        <f>[2]签字版本!B174</f>
        <v>罗金林</v>
      </c>
      <c r="C174" s="24" t="str">
        <f>SUBSTITUTE([2]签字版本!C174,MID([2]签字版本!C174,7,8),"********")</f>
        <v>352627********1115</v>
      </c>
      <c r="D174" s="25" t="str">
        <f>SUBSTITUTE([2]签字版本!D174,MID([2]签字版本!D174,4,4),"****")</f>
        <v>159****9819</v>
      </c>
      <c r="E174" s="24" t="str">
        <f>[2]签字版本!E174</f>
        <v>罗地</v>
      </c>
      <c r="F174" s="26">
        <f>[2]签字版本!F174</f>
        <v>0.81</v>
      </c>
      <c r="G174" s="26">
        <f t="shared" si="4"/>
        <v>0.81</v>
      </c>
      <c r="H174" s="26">
        <f t="shared" si="5"/>
        <v>24.3</v>
      </c>
      <c r="I174" s="26">
        <f>[2]签字版本!J174</f>
        <v>4.86</v>
      </c>
      <c r="J174" s="25" t="str">
        <f>SUBSTITUTE([2]签字版本!K174,MID([2]签字版本!K174,9,7),"*******")</f>
        <v>62303611*******8156</v>
      </c>
      <c r="K174" s="24" t="str">
        <f>[2]签字版本!L174</f>
        <v>连城县农村信用联社塘前信用社</v>
      </c>
    </row>
    <row r="175" spans="1:11">
      <c r="A175" s="24" t="str">
        <f>[2]签字版本!A175</f>
        <v>169</v>
      </c>
      <c r="B175" s="24" t="str">
        <f>[2]签字版本!B175</f>
        <v>罗金荣</v>
      </c>
      <c r="C175" s="24" t="str">
        <f>SUBSTITUTE([2]签字版本!C175,MID([2]签字版本!C175,7,8),"********")</f>
        <v>352627********1131</v>
      </c>
      <c r="D175" s="25" t="str">
        <f>SUBSTITUTE([2]签字版本!D175,MID([2]签字版本!D175,4,4),"****")</f>
        <v>135****9375</v>
      </c>
      <c r="E175" s="24" t="str">
        <f>[2]签字版本!E175</f>
        <v>罗地</v>
      </c>
      <c r="F175" s="26">
        <f>[2]签字版本!F175</f>
        <v>2.43</v>
      </c>
      <c r="G175" s="26">
        <f t="shared" si="4"/>
        <v>2.43</v>
      </c>
      <c r="H175" s="26">
        <f t="shared" si="5"/>
        <v>72.9</v>
      </c>
      <c r="I175" s="26">
        <f>[2]签字版本!J175</f>
        <v>14.58</v>
      </c>
      <c r="J175" s="25" t="str">
        <f>SUBSTITUTE([2]签字版本!K175,MID([2]签字版本!K175,9,7),"*******")</f>
        <v>62218405*******7819</v>
      </c>
      <c r="K175" s="24" t="str">
        <f>[2]签字版本!L175</f>
        <v>连城县农村信用联社塘前信用社</v>
      </c>
    </row>
    <row r="176" spans="1:11">
      <c r="A176" s="24" t="str">
        <f>[2]签字版本!A176</f>
        <v>170</v>
      </c>
      <c r="B176" s="24" t="str">
        <f>[2]签字版本!B176</f>
        <v>罗长相</v>
      </c>
      <c r="C176" s="24" t="str">
        <f>SUBSTITUTE([2]签字版本!C176,MID([2]签字版本!C176,7,8),"********")</f>
        <v>352627********1112</v>
      </c>
      <c r="D176" s="25" t="str">
        <f>SUBSTITUTE([2]签字版本!D176,MID([2]签字版本!D176,4,4),"****")</f>
        <v>158****9775</v>
      </c>
      <c r="E176" s="24" t="str">
        <f>[2]签字版本!E176</f>
        <v>罗地</v>
      </c>
      <c r="F176" s="26">
        <f>[2]签字版本!F176</f>
        <v>3.24</v>
      </c>
      <c r="G176" s="26">
        <f t="shared" si="4"/>
        <v>3.24</v>
      </c>
      <c r="H176" s="26">
        <f t="shared" si="5"/>
        <v>97.2</v>
      </c>
      <c r="I176" s="26">
        <f>[2]签字版本!J176</f>
        <v>19.44</v>
      </c>
      <c r="J176" s="25" t="str">
        <f>SUBSTITUTE([2]签字版本!K176,MID([2]签字版本!K176,9,7),"*******")</f>
        <v>62218405*******8346</v>
      </c>
      <c r="K176" s="24" t="str">
        <f>[2]签字版本!L176</f>
        <v>连城县农村信用联社塘前信用社</v>
      </c>
    </row>
    <row r="177" spans="1:11">
      <c r="A177" s="24" t="str">
        <f>[2]签字版本!A177</f>
        <v>171</v>
      </c>
      <c r="B177" s="24" t="str">
        <f>[2]签字版本!B177</f>
        <v>罗生权</v>
      </c>
      <c r="C177" s="24" t="str">
        <f>SUBSTITUTE([2]签字版本!C177,MID([2]签字版本!C177,7,8),"********")</f>
        <v>352627********1118</v>
      </c>
      <c r="D177" s="25" t="str">
        <f>SUBSTITUTE([2]签字版本!D177,MID([2]签字版本!D177,4,4),"****")</f>
        <v>152****4094</v>
      </c>
      <c r="E177" s="24" t="str">
        <f>[2]签字版本!E177</f>
        <v>罗地</v>
      </c>
      <c r="F177" s="26">
        <f>[2]签字版本!F177</f>
        <v>2.43</v>
      </c>
      <c r="G177" s="26">
        <f t="shared" si="4"/>
        <v>2.43</v>
      </c>
      <c r="H177" s="26">
        <f t="shared" si="5"/>
        <v>72.9</v>
      </c>
      <c r="I177" s="26">
        <f>[2]签字版本!J177</f>
        <v>14.58</v>
      </c>
      <c r="J177" s="25" t="str">
        <f>SUBSTITUTE([2]签字版本!K177,MID([2]签字版本!K177,9,7),"*******")</f>
        <v>62218401*******3500</v>
      </c>
      <c r="K177" s="24" t="str">
        <f>[2]签字版本!L177</f>
        <v>连城县农村信用联社塘前信用社</v>
      </c>
    </row>
    <row r="178" spans="1:11">
      <c r="A178" s="24" t="str">
        <f>[2]签字版本!A178</f>
        <v>172</v>
      </c>
      <c r="B178" s="24" t="str">
        <f>[2]签字版本!B178</f>
        <v>罗生裕</v>
      </c>
      <c r="C178" s="24" t="str">
        <f>SUBSTITUTE([2]签字版本!C178,MID([2]签字版本!C178,7,8),"********")</f>
        <v>352627********1118</v>
      </c>
      <c r="D178" s="25" t="str">
        <f>SUBSTITUTE([2]签字版本!D178,MID([2]签字版本!D178,4,4),"****")</f>
        <v>158****6055</v>
      </c>
      <c r="E178" s="24" t="str">
        <f>[2]签字版本!E178</f>
        <v>罗地</v>
      </c>
      <c r="F178" s="26">
        <f>[2]签字版本!F178</f>
        <v>0.81</v>
      </c>
      <c r="G178" s="26">
        <f t="shared" si="4"/>
        <v>0.81</v>
      </c>
      <c r="H178" s="26">
        <f t="shared" si="5"/>
        <v>24.3</v>
      </c>
      <c r="I178" s="26">
        <f>[2]签字版本!J178</f>
        <v>4.86</v>
      </c>
      <c r="J178" s="25" t="str">
        <f>SUBSTITUTE([2]签字版本!K178,MID([2]签字版本!K178,9,7),"*******")</f>
        <v>62218405*******8015</v>
      </c>
      <c r="K178" s="24" t="str">
        <f>[2]签字版本!L178</f>
        <v>连城县农村信用联社塘前信用社</v>
      </c>
    </row>
    <row r="179" spans="1:11">
      <c r="A179" s="24" t="str">
        <f>[2]签字版本!A179</f>
        <v>173</v>
      </c>
      <c r="B179" s="24" t="str">
        <f>[2]签字版本!B179</f>
        <v>罗钦华</v>
      </c>
      <c r="C179" s="24" t="str">
        <f>SUBSTITUTE([2]签字版本!C179,MID([2]签字版本!C179,7,8),"********")</f>
        <v>352627********1199</v>
      </c>
      <c r="D179" s="25" t="str">
        <f>SUBSTITUTE([2]签字版本!D179,MID([2]签字版本!D179,4,4),"****")</f>
        <v>135****1417</v>
      </c>
      <c r="E179" s="24" t="str">
        <f>[2]签字版本!E179</f>
        <v>罗地</v>
      </c>
      <c r="F179" s="26">
        <f>[2]签字版本!F179</f>
        <v>2.43</v>
      </c>
      <c r="G179" s="26">
        <f t="shared" si="4"/>
        <v>2.43</v>
      </c>
      <c r="H179" s="26">
        <f t="shared" si="5"/>
        <v>72.9</v>
      </c>
      <c r="I179" s="26">
        <f>[2]签字版本!J179</f>
        <v>14.58</v>
      </c>
      <c r="J179" s="25" t="str">
        <f>SUBSTITUTE([2]签字版本!K179,MID([2]签字版本!K179,9,7),"*******")</f>
        <v>62218405*******7942</v>
      </c>
      <c r="K179" s="24" t="str">
        <f>[2]签字版本!L179</f>
        <v>连城县农村信用联社塘前信用社</v>
      </c>
    </row>
    <row r="180" spans="1:11">
      <c r="A180" s="24" t="str">
        <f>[2]签字版本!A180</f>
        <v>174</v>
      </c>
      <c r="B180" s="24" t="str">
        <f>[2]签字版本!B180</f>
        <v>罗清华</v>
      </c>
      <c r="C180" s="24" t="str">
        <f>SUBSTITUTE([2]签字版本!C180,MID([2]签字版本!C180,7,8),"********")</f>
        <v>352627********1153</v>
      </c>
      <c r="D180" s="25" t="str">
        <f>SUBSTITUTE([2]签字版本!D180,MID([2]签字版本!D180,4,4),"****")</f>
        <v>159****5091</v>
      </c>
      <c r="E180" s="24" t="str">
        <f>[2]签字版本!E180</f>
        <v>罗地</v>
      </c>
      <c r="F180" s="26">
        <f>[2]签字版本!F180</f>
        <v>0.81</v>
      </c>
      <c r="G180" s="26">
        <f t="shared" si="4"/>
        <v>0.81</v>
      </c>
      <c r="H180" s="26">
        <f t="shared" si="5"/>
        <v>24.3</v>
      </c>
      <c r="I180" s="26">
        <f>[2]签字版本!J180</f>
        <v>4.86</v>
      </c>
      <c r="J180" s="25" t="str">
        <f>SUBSTITUTE([2]签字版本!K180,MID([2]签字版本!K180,9,7),"*******")</f>
        <v>62218405*******7991</v>
      </c>
      <c r="K180" s="24" t="str">
        <f>[2]签字版本!L180</f>
        <v>连城县农村信用联社塘前信用社</v>
      </c>
    </row>
    <row r="181" spans="1:11">
      <c r="A181" s="24">
        <v>175</v>
      </c>
      <c r="B181" s="24" t="str">
        <f>[2]签字版本!B181</f>
        <v>罗生文</v>
      </c>
      <c r="C181" s="24" t="str">
        <f>SUBSTITUTE([2]签字版本!C181,MID([2]签字版本!C181,7,8),"********")</f>
        <v>352627********1139</v>
      </c>
      <c r="D181" s="25" t="str">
        <f>SUBSTITUTE([2]签字版本!D165,MID([2]签字版本!D165,4,4),"****")</f>
        <v>150****1979</v>
      </c>
      <c r="E181" s="24" t="str">
        <f>[2]签字版本!E165</f>
        <v>罗地</v>
      </c>
      <c r="F181" s="26">
        <f>[2]签字版本!F181</f>
        <v>0.81</v>
      </c>
      <c r="G181" s="26">
        <f t="shared" si="4"/>
        <v>0.81</v>
      </c>
      <c r="H181" s="26">
        <f t="shared" si="5"/>
        <v>24.3</v>
      </c>
      <c r="I181" s="26">
        <f>[2]签字版本!J181</f>
        <v>4.86</v>
      </c>
      <c r="J181" s="25" t="str">
        <f>SUBSTITUTE([2]签字版本!K165,MID([2]签字版本!K165,9,7),"*******")</f>
        <v>90908240*******0030453</v>
      </c>
      <c r="K181" s="24" t="str">
        <f>[2]签字版本!L181</f>
        <v>连城县农村信用联社塘前信用社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6"/>
  <sheetViews>
    <sheetView tabSelected="1" view="pageBreakPreview" zoomScaleNormal="100" workbookViewId="0">
      <selection activeCell="Q12" sqref="Q12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[1]签字版本!C4</f>
        <v>连城县塘前乡迪坑村民委员会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[1]签字版本!C5</f>
        <v>连城县塘前乡迪坑村民委员会江开璋、江寿水等110户</v>
      </c>
      <c r="D5" s="20"/>
      <c r="E5" s="20"/>
      <c r="F5" s="20"/>
      <c r="G5" s="19" t="str">
        <f>[1]签字版本!G5</f>
        <v>单位保额1000元</v>
      </c>
      <c r="H5" s="19" t="str">
        <f>[1]签字版本!I5</f>
        <v>保险费率  3.0%</v>
      </c>
      <c r="I5" s="19"/>
      <c r="J5" s="28" t="str">
        <f>[1]签字版本!K5</f>
        <v>单位保费： 30  元</v>
      </c>
      <c r="K5" s="29" t="str">
        <f>[1]签字版本!L5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[1]签字版本!A7</f>
        <v>1</v>
      </c>
      <c r="B7" s="24" t="str">
        <f>[1]签字版本!B7</f>
        <v>江开璋</v>
      </c>
      <c r="C7" s="24" t="str">
        <f>SUBSTITUTE([1]签字版本!C7,MID([1]签字版本!C7,7,8),"********")</f>
        <v>352627********1117</v>
      </c>
      <c r="D7" s="25" t="str">
        <f>SUBSTITUTE([1]签字版本!D7,MID([1]签字版本!D7,4,4),"****")</f>
        <v>138****7818</v>
      </c>
      <c r="E7" s="24" t="str">
        <f>[1]签字版本!E7</f>
        <v>迪坑</v>
      </c>
      <c r="F7" s="26">
        <f>[1]签字版本!F7</f>
        <v>5.85</v>
      </c>
      <c r="G7" s="26">
        <f t="shared" ref="G7:G70" si="0">F7</f>
        <v>5.85</v>
      </c>
      <c r="H7" s="26">
        <f t="shared" ref="H7:H70" si="1">G7*30</f>
        <v>175.5</v>
      </c>
      <c r="I7" s="26">
        <f>[1]签字版本!J7</f>
        <v>35.1</v>
      </c>
      <c r="J7" s="25" t="str">
        <f>SUBSTITUTE([1]签字版本!K7,MID([1]签字版本!K7,9,7),"*******")</f>
        <v>62218405*******1077</v>
      </c>
      <c r="K7" s="24" t="str">
        <f>[1]签字版本!L7</f>
        <v>连城县农村信用联社塘前信用社</v>
      </c>
    </row>
    <row r="8" s="2" customFormat="1" ht="18.6" customHeight="1" spans="1:11">
      <c r="A8" s="24" t="str">
        <f>[1]签字版本!A8</f>
        <v>2</v>
      </c>
      <c r="B8" s="24" t="str">
        <f>[1]签字版本!B8</f>
        <v>江寿水</v>
      </c>
      <c r="C8" s="24" t="str">
        <f>SUBSTITUTE([1]签字版本!C8,MID([1]签字版本!C8,7,8),"********")</f>
        <v>352627********1115</v>
      </c>
      <c r="D8" s="25" t="str">
        <f>SUBSTITUTE([1]签字版本!D8,MID([1]签字版本!D8,4,4),"****")</f>
        <v>150****1727</v>
      </c>
      <c r="E8" s="24" t="str">
        <f>[1]签字版本!E8</f>
        <v>迪坑</v>
      </c>
      <c r="F8" s="26">
        <f>[1]签字版本!F8</f>
        <v>5.49</v>
      </c>
      <c r="G8" s="26">
        <f t="shared" si="0"/>
        <v>5.49</v>
      </c>
      <c r="H8" s="26">
        <f t="shared" si="1"/>
        <v>164.7</v>
      </c>
      <c r="I8" s="26">
        <f>[1]签字版本!J8</f>
        <v>32.94</v>
      </c>
      <c r="J8" s="25" t="str">
        <f>SUBSTITUTE([1]签字版本!K8,MID([1]签字版本!K8,9,7),"*******")</f>
        <v>62218405*******1085</v>
      </c>
      <c r="K8" s="24" t="str">
        <f>[1]签字版本!L8</f>
        <v>连城县农村信用联社塘前信用社</v>
      </c>
    </row>
    <row r="9" s="2" customFormat="1" ht="18.6" customHeight="1" spans="1:11">
      <c r="A9" s="24" t="str">
        <f>[1]签字版本!A9</f>
        <v>3</v>
      </c>
      <c r="B9" s="24" t="str">
        <f>[1]签字版本!B9</f>
        <v>江水生</v>
      </c>
      <c r="C9" s="24" t="str">
        <f>SUBSTITUTE([1]签字版本!C9,MID([1]签字版本!C9,7,8),"********")</f>
        <v>352627********1111</v>
      </c>
      <c r="D9" s="25" t="str">
        <f>SUBSTITUTE([1]签字版本!D9,MID([1]签字版本!D9,4,4),"****")</f>
        <v>153****7053</v>
      </c>
      <c r="E9" s="24" t="str">
        <f>[1]签字版本!E9</f>
        <v>迪坑</v>
      </c>
      <c r="F9" s="26">
        <f>[1]签字版本!F9</f>
        <v>10.35</v>
      </c>
      <c r="G9" s="26">
        <f t="shared" si="0"/>
        <v>10.35</v>
      </c>
      <c r="H9" s="26">
        <f t="shared" si="1"/>
        <v>310.5</v>
      </c>
      <c r="I9" s="26">
        <f>[1]签字版本!J9</f>
        <v>62.1</v>
      </c>
      <c r="J9" s="25" t="str">
        <f>SUBSTITUTE([1]签字版本!K9,MID([1]签字版本!K9,9,7),"*******")</f>
        <v>62218405*******1002</v>
      </c>
      <c r="K9" s="24" t="str">
        <f>[1]签字版本!L9</f>
        <v>连城县农村信用联社塘前信用社</v>
      </c>
    </row>
    <row r="10" spans="1:11">
      <c r="A10" s="24" t="str">
        <f>[1]签字版本!A10</f>
        <v>4</v>
      </c>
      <c r="B10" s="24" t="str">
        <f>[1]签字版本!B10</f>
        <v>李富华</v>
      </c>
      <c r="C10" s="24" t="str">
        <f>SUBSTITUTE([1]签字版本!C10,MID([1]签字版本!C10,7,8),"********")</f>
        <v>350825********1114</v>
      </c>
      <c r="D10" s="25" t="str">
        <f>SUBSTITUTE([1]签字版本!D10,MID([1]签字版本!D10,4,4),"****")</f>
        <v>136****5725</v>
      </c>
      <c r="E10" s="24" t="str">
        <f>[1]签字版本!E10</f>
        <v>迪坑</v>
      </c>
      <c r="F10" s="26">
        <f>[1]签字版本!F10</f>
        <v>2.43</v>
      </c>
      <c r="G10" s="26">
        <f t="shared" si="0"/>
        <v>2.43</v>
      </c>
      <c r="H10" s="26">
        <f t="shared" si="1"/>
        <v>72.9</v>
      </c>
      <c r="I10" s="26">
        <f>[1]签字版本!J10</f>
        <v>14.58</v>
      </c>
      <c r="J10" s="25" t="str">
        <f>SUBSTITUTE([1]签字版本!K10,MID([1]签字版本!K10,9,7),"*******")</f>
        <v>62218405*******0863</v>
      </c>
      <c r="K10" s="24" t="str">
        <f>[1]签字版本!L10</f>
        <v>连城县农村信用联社塘前信用社</v>
      </c>
    </row>
    <row r="11" spans="1:11">
      <c r="A11" s="24" t="str">
        <f>[1]签字版本!A11</f>
        <v>5</v>
      </c>
      <c r="B11" s="24" t="str">
        <f>[1]签字版本!B11</f>
        <v>叶菊招</v>
      </c>
      <c r="C11" s="24" t="str">
        <f>SUBSTITUTE([1]签字版本!C11,MID([1]签字版本!C11,7,8),"********")</f>
        <v>352627********1120</v>
      </c>
      <c r="D11" s="25" t="str">
        <f>SUBSTITUTE([1]签字版本!D11,MID([1]签字版本!D11,4,4),"****")</f>
        <v>189****5918</v>
      </c>
      <c r="E11" s="24" t="str">
        <f>[1]签字版本!E11</f>
        <v>迪坑</v>
      </c>
      <c r="F11" s="26">
        <f>[1]签字版本!F11</f>
        <v>11.43</v>
      </c>
      <c r="G11" s="26">
        <f t="shared" si="0"/>
        <v>11.43</v>
      </c>
      <c r="H11" s="26">
        <f t="shared" si="1"/>
        <v>342.9</v>
      </c>
      <c r="I11" s="26">
        <f>[1]签字版本!J11</f>
        <v>68.58</v>
      </c>
      <c r="J11" s="25" t="str">
        <f>SUBSTITUTE([1]签字版本!K11,MID([1]签字版本!K11,9,7),"*******")</f>
        <v>	6230361*******66734</v>
      </c>
      <c r="K11" s="24" t="str">
        <f>[1]签字版本!L11</f>
        <v>连城县农村信用联社塘前信用社</v>
      </c>
    </row>
    <row r="12" spans="1:11">
      <c r="A12" s="24" t="str">
        <f>[1]签字版本!A12</f>
        <v>6</v>
      </c>
      <c r="B12" s="24" t="str">
        <f>[1]签字版本!B12</f>
        <v>江杰</v>
      </c>
      <c r="C12" s="24" t="str">
        <f>SUBSTITUTE([1]签字版本!C12,MID([1]签字版本!C12,7,8),"********")</f>
        <v>350825********111X</v>
      </c>
      <c r="D12" s="25" t="str">
        <f>SUBSTITUTE([1]签字版本!D12,MID([1]签字版本!D12,4,4),"****")</f>
        <v>173****8796</v>
      </c>
      <c r="E12" s="24" t="str">
        <f>[1]签字版本!E12</f>
        <v>迪坑</v>
      </c>
      <c r="F12" s="26">
        <f>[1]签字版本!F12</f>
        <v>6.12</v>
      </c>
      <c r="G12" s="26">
        <f t="shared" si="0"/>
        <v>6.12</v>
      </c>
      <c r="H12" s="26">
        <f t="shared" si="1"/>
        <v>183.6</v>
      </c>
      <c r="I12" s="26">
        <f>[1]签字版本!J12</f>
        <v>36.72</v>
      </c>
      <c r="J12" s="25" t="str">
        <f>SUBSTITUTE([1]签字版本!K12,MID([1]签字版本!K12,9,7),"*******")</f>
        <v>62303611*******3543</v>
      </c>
      <c r="K12" s="24" t="str">
        <f>[1]签字版本!L12</f>
        <v>连城县农村信用联社塘前信用社</v>
      </c>
    </row>
    <row r="13" spans="1:11">
      <c r="A13" s="24" t="str">
        <f>[1]签字版本!A13</f>
        <v>7</v>
      </c>
      <c r="B13" s="24" t="str">
        <f>[1]签字版本!B13</f>
        <v>江万全</v>
      </c>
      <c r="C13" s="24" t="str">
        <f>SUBSTITUTE([1]签字版本!C13,MID([1]签字版本!C13,7,8),"********")</f>
        <v>352627********1131</v>
      </c>
      <c r="D13" s="25" t="str">
        <f>SUBSTITUTE([1]签字版本!D13,MID([1]签字版本!D13,4,4),"****")</f>
        <v>132****8063</v>
      </c>
      <c r="E13" s="24" t="str">
        <f>[1]签字版本!E13</f>
        <v>迪坑</v>
      </c>
      <c r="F13" s="26">
        <f>[1]签字版本!F13</f>
        <v>4.95</v>
      </c>
      <c r="G13" s="26">
        <f t="shared" si="0"/>
        <v>4.95</v>
      </c>
      <c r="H13" s="26">
        <f t="shared" si="1"/>
        <v>148.5</v>
      </c>
      <c r="I13" s="26">
        <f>[1]签字版本!J13</f>
        <v>29.7</v>
      </c>
      <c r="J13" s="25" t="str">
        <f>SUBSTITUTE([1]签字版本!K13,MID([1]签字版本!K13,9,7),"*******")</f>
        <v>90908240*******0027948</v>
      </c>
      <c r="K13" s="24" t="str">
        <f>[1]签字版本!L13</f>
        <v>连城县农村信用联社塘前信用社</v>
      </c>
    </row>
    <row r="14" spans="1:11">
      <c r="A14" s="24" t="str">
        <f>[1]签字版本!A14</f>
        <v>8</v>
      </c>
      <c r="B14" s="24" t="str">
        <f>[1]签字版本!B14</f>
        <v>江万贵</v>
      </c>
      <c r="C14" s="24" t="str">
        <f>SUBSTITUTE([1]签字版本!C14,MID([1]签字版本!C14,7,8),"********")</f>
        <v>352627********1117</v>
      </c>
      <c r="D14" s="25" t="str">
        <f>SUBSTITUTE([1]签字版本!D14,MID([1]签字版本!D14,4,4),"****")</f>
        <v>158****2131</v>
      </c>
      <c r="E14" s="24" t="str">
        <f>[1]签字版本!E14</f>
        <v>迪坑</v>
      </c>
      <c r="F14" s="26">
        <f>[1]签字版本!F14</f>
        <v>9.99</v>
      </c>
      <c r="G14" s="26">
        <f t="shared" si="0"/>
        <v>9.99</v>
      </c>
      <c r="H14" s="26">
        <f t="shared" si="1"/>
        <v>299.7</v>
      </c>
      <c r="I14" s="26">
        <f>[1]签字版本!J14</f>
        <v>59.94</v>
      </c>
      <c r="J14" s="25" t="str">
        <f>SUBSTITUTE([1]签字版本!K14,MID([1]签字版本!K14,9,7),"*******")</f>
        <v>62218405*******1093</v>
      </c>
      <c r="K14" s="24" t="str">
        <f>[1]签字版本!L14</f>
        <v>连城县农村信用联社塘前信用社</v>
      </c>
    </row>
    <row r="15" spans="1:11">
      <c r="A15" s="24" t="str">
        <f>[1]签字版本!A15</f>
        <v>9</v>
      </c>
      <c r="B15" s="24" t="str">
        <f>[1]签字版本!B15</f>
        <v>李贵初</v>
      </c>
      <c r="C15" s="24" t="str">
        <f>SUBSTITUTE([1]签字版本!C15,MID([1]签字版本!C15,7,8),"********")</f>
        <v>352627********1133</v>
      </c>
      <c r="D15" s="25" t="str">
        <f>SUBSTITUTE([1]签字版本!D15,MID([1]签字版本!D15,4,4),"****")</f>
        <v>184****0172</v>
      </c>
      <c r="E15" s="24" t="str">
        <f>[1]签字版本!E15</f>
        <v>迪坑</v>
      </c>
      <c r="F15" s="26">
        <f>[1]签字版本!F15</f>
        <v>2.07</v>
      </c>
      <c r="G15" s="26">
        <f t="shared" si="0"/>
        <v>2.07</v>
      </c>
      <c r="H15" s="26">
        <f t="shared" si="1"/>
        <v>62.1</v>
      </c>
      <c r="I15" s="26">
        <f>[1]签字版本!J15</f>
        <v>12.42</v>
      </c>
      <c r="J15" s="25" t="str">
        <f>SUBSTITUTE([1]签字版本!K15,MID([1]签字版本!K15,9,7),"*******")</f>
        <v>90908240*******0011312</v>
      </c>
      <c r="K15" s="24" t="str">
        <f>[1]签字版本!L15</f>
        <v>连城县农村信用联社塘前信用社</v>
      </c>
    </row>
    <row r="16" spans="1:11">
      <c r="A16" s="24" t="str">
        <f>[1]签字版本!A16</f>
        <v>10</v>
      </c>
      <c r="B16" s="24" t="str">
        <f>[1]签字版本!B16</f>
        <v>李行初</v>
      </c>
      <c r="C16" s="24" t="str">
        <f>SUBSTITUTE([1]签字版本!C16,MID([1]签字版本!C16,7,8),"********")</f>
        <v>352627********1132</v>
      </c>
      <c r="D16" s="25" t="str">
        <f>SUBSTITUTE([1]签字版本!D16,MID([1]签字版本!D16,4,4),"****")</f>
        <v>157****1308</v>
      </c>
      <c r="E16" s="24" t="str">
        <f>[1]签字版本!E16</f>
        <v>迪坑</v>
      </c>
      <c r="F16" s="26">
        <f>[1]签字版本!F16</f>
        <v>12.06</v>
      </c>
      <c r="G16" s="26">
        <f t="shared" si="0"/>
        <v>12.06</v>
      </c>
      <c r="H16" s="26">
        <f t="shared" si="1"/>
        <v>361.8</v>
      </c>
      <c r="I16" s="26">
        <f>[1]签字版本!J16</f>
        <v>72.36</v>
      </c>
      <c r="J16" s="25" t="str">
        <f>SUBSTITUTE([1]签字版本!K16,MID([1]签字版本!K16,9,7),"*******")</f>
        <v>90908240*******0014774</v>
      </c>
      <c r="K16" s="24" t="str">
        <f>[1]签字版本!L16</f>
        <v>连城县农村信用联社塘前信用社</v>
      </c>
    </row>
    <row r="17" spans="1:11">
      <c r="A17" s="24" t="str">
        <f>[1]签字版本!A17</f>
        <v>11</v>
      </c>
      <c r="B17" s="24" t="str">
        <f>[1]签字版本!B17</f>
        <v>江长才</v>
      </c>
      <c r="C17" s="24" t="str">
        <f>SUBSTITUTE([1]签字版本!C17,MID([1]签字版本!C17,7,8),"********")</f>
        <v>350825********1112</v>
      </c>
      <c r="D17" s="25" t="str">
        <f>SUBSTITUTE([1]签字版本!D17,MID([1]签字版本!D17,4,4),"****")</f>
        <v>136****3122</v>
      </c>
      <c r="E17" s="24" t="str">
        <f>[1]签字版本!E17</f>
        <v>迪坑</v>
      </c>
      <c r="F17" s="26">
        <f>[1]签字版本!F17</f>
        <v>8.19</v>
      </c>
      <c r="G17" s="26">
        <f t="shared" si="0"/>
        <v>8.19</v>
      </c>
      <c r="H17" s="26">
        <f t="shared" si="1"/>
        <v>245.7</v>
      </c>
      <c r="I17" s="26">
        <f>[1]签字版本!J17</f>
        <v>49.14</v>
      </c>
      <c r="J17" s="25" t="str">
        <f>SUBSTITUTE([1]签字版本!K17,MID([1]签字版本!K17,9,7),"*******")</f>
        <v>62303625*******3185</v>
      </c>
      <c r="K17" s="24" t="str">
        <f>[1]签字版本!L17</f>
        <v>连城县农村信用联社塘前信用社</v>
      </c>
    </row>
    <row r="18" spans="1:11">
      <c r="A18" s="24" t="str">
        <f>[1]签字版本!A18</f>
        <v>12</v>
      </c>
      <c r="B18" s="24" t="str">
        <f>[1]签字版本!B18</f>
        <v>江水才</v>
      </c>
      <c r="C18" s="24" t="str">
        <f>SUBSTITUTE([1]签字版本!C18,MID([1]签字版本!C18,7,8),"********")</f>
        <v>352627********1115</v>
      </c>
      <c r="D18" s="25" t="str">
        <f>SUBSTITUTE([1]签字版本!D18,MID([1]签字版本!D18,4,4),"****")</f>
        <v>183****0216</v>
      </c>
      <c r="E18" s="24" t="str">
        <f>[1]签字版本!E18</f>
        <v>迪坑</v>
      </c>
      <c r="F18" s="26">
        <f>[1]签字版本!F18</f>
        <v>18.45</v>
      </c>
      <c r="G18" s="26">
        <f t="shared" si="0"/>
        <v>18.45</v>
      </c>
      <c r="H18" s="26">
        <f t="shared" si="1"/>
        <v>553.5</v>
      </c>
      <c r="I18" s="26">
        <f>[1]签字版本!J18</f>
        <v>110.7</v>
      </c>
      <c r="J18" s="25" t="str">
        <f>SUBSTITUTE([1]签字版本!K18,MID([1]签字版本!K18,9,7),"*******")</f>
        <v>62218405*******1127</v>
      </c>
      <c r="K18" s="24" t="str">
        <f>[1]签字版本!L18</f>
        <v>连城县农村信用联社塘前信用社</v>
      </c>
    </row>
    <row r="19" spans="1:11">
      <c r="A19" s="24" t="str">
        <f>[1]签字版本!A19</f>
        <v>13</v>
      </c>
      <c r="B19" s="24" t="str">
        <f>[1]签字版本!B19</f>
        <v>江庚贵</v>
      </c>
      <c r="C19" s="24" t="str">
        <f>SUBSTITUTE([1]签字版本!C19,MID([1]签字版本!C19,7,8),"********")</f>
        <v>352627********1132</v>
      </c>
      <c r="D19" s="25" t="str">
        <f>SUBSTITUTE([1]签字版本!D19,MID([1]签字版本!D19,4,4),"****")</f>
        <v>158****9182</v>
      </c>
      <c r="E19" s="24" t="str">
        <f>[1]签字版本!E19</f>
        <v>迪坑</v>
      </c>
      <c r="F19" s="26">
        <f>[1]签字版本!F19</f>
        <v>24.3</v>
      </c>
      <c r="G19" s="26">
        <f t="shared" si="0"/>
        <v>24.3</v>
      </c>
      <c r="H19" s="26">
        <f t="shared" si="1"/>
        <v>729</v>
      </c>
      <c r="I19" s="26">
        <f>[1]签字版本!J19</f>
        <v>145.8</v>
      </c>
      <c r="J19" s="25" t="str">
        <f>SUBSTITUTE([1]签字版本!K19,MID([1]签字版本!K19,9,7),"*******")</f>
        <v>62218405*******0954</v>
      </c>
      <c r="K19" s="24" t="str">
        <f>[1]签字版本!L19</f>
        <v>连城县农村信用联社塘前信用社</v>
      </c>
    </row>
    <row r="20" spans="1:11">
      <c r="A20" s="24" t="str">
        <f>[1]签字版本!A20</f>
        <v>14</v>
      </c>
      <c r="B20" s="24" t="str">
        <f>[1]签字版本!B20</f>
        <v>李金初</v>
      </c>
      <c r="C20" s="24" t="str">
        <f>SUBSTITUTE([1]签字版本!C20,MID([1]签字版本!C20,7,8),"********")</f>
        <v>352627********1115</v>
      </c>
      <c r="D20" s="25" t="str">
        <f>SUBSTITUTE([1]签字版本!D20,MID([1]签字版本!D20,4,4),"****")</f>
        <v>180****9213</v>
      </c>
      <c r="E20" s="24" t="str">
        <f>[1]签字版本!E20</f>
        <v>迪坑</v>
      </c>
      <c r="F20" s="26">
        <f>[1]签字版本!F20</f>
        <v>0.45</v>
      </c>
      <c r="G20" s="26">
        <f t="shared" si="0"/>
        <v>0.45</v>
      </c>
      <c r="H20" s="26">
        <f t="shared" si="1"/>
        <v>13.5</v>
      </c>
      <c r="I20" s="26">
        <f>[1]签字版本!J20</f>
        <v>2.7</v>
      </c>
      <c r="J20" s="25" t="str">
        <f>SUBSTITUTE([1]签字版本!K20,MID([1]签字版本!K20,9,7),"*******")</f>
        <v>62218405*******0996</v>
      </c>
      <c r="K20" s="24" t="str">
        <f>[1]签字版本!L20</f>
        <v>连城县农村信用联社塘前信用社</v>
      </c>
    </row>
    <row r="21" spans="1:11">
      <c r="A21" s="24" t="str">
        <f>[1]签字版本!A21</f>
        <v>15</v>
      </c>
      <c r="B21" s="24" t="str">
        <f>[1]签字版本!B21</f>
        <v>江辉</v>
      </c>
      <c r="C21" s="24" t="str">
        <f>SUBSTITUTE([1]签字版本!C21,MID([1]签字版本!C21,7,8),"********")</f>
        <v>350825********1118</v>
      </c>
      <c r="D21" s="25" t="str">
        <f>SUBSTITUTE([1]签字版本!D21,MID([1]签字版本!D21,4,4),"****")</f>
        <v>159****8540</v>
      </c>
      <c r="E21" s="24" t="str">
        <f>[1]签字版本!E21</f>
        <v>迪坑</v>
      </c>
      <c r="F21" s="26">
        <f>[1]签字版本!F21</f>
        <v>3.78</v>
      </c>
      <c r="G21" s="26">
        <f t="shared" si="0"/>
        <v>3.78</v>
      </c>
      <c r="H21" s="26">
        <f t="shared" si="1"/>
        <v>113.4</v>
      </c>
      <c r="I21" s="26">
        <f>[1]签字版本!J21</f>
        <v>22.68</v>
      </c>
      <c r="J21" s="25" t="str">
        <f>SUBSTITUTE([1]签字版本!K21,MID([1]签字版本!K21,9,7),"*******")</f>
        <v>	6221840*******63800</v>
      </c>
      <c r="K21" s="24" t="str">
        <f>[1]签字版本!L21</f>
        <v>连城县农村信用联社塘前信用社</v>
      </c>
    </row>
    <row r="22" spans="1:11">
      <c r="A22" s="24" t="str">
        <f>[1]签字版本!A22</f>
        <v>16</v>
      </c>
      <c r="B22" s="24" t="str">
        <f>[1]签字版本!B22</f>
        <v>江开鹏</v>
      </c>
      <c r="C22" s="24" t="str">
        <f>SUBSTITUTE([1]签字版本!C22,MID([1]签字版本!C22,7,8),"********")</f>
        <v>352627********1114</v>
      </c>
      <c r="D22" s="25" t="str">
        <f>SUBSTITUTE([1]签字版本!D22,MID([1]签字版本!D22,4,4),"****")</f>
        <v>158****6879</v>
      </c>
      <c r="E22" s="24" t="str">
        <f>[1]签字版本!E22</f>
        <v>迪坑</v>
      </c>
      <c r="F22" s="26">
        <f>[1]签字版本!F22</f>
        <v>13.23</v>
      </c>
      <c r="G22" s="26">
        <f t="shared" si="0"/>
        <v>13.23</v>
      </c>
      <c r="H22" s="26">
        <f t="shared" si="1"/>
        <v>396.9</v>
      </c>
      <c r="I22" s="26">
        <f>[1]签字版本!J22</f>
        <v>79.38</v>
      </c>
      <c r="J22" s="25" t="str">
        <f>SUBSTITUTE([1]签字版本!K22,MID([1]签字版本!K22,9,7),"*******")</f>
        <v>62218405*******1267</v>
      </c>
      <c r="K22" s="24" t="str">
        <f>[1]签字版本!L22</f>
        <v>连城县农村信用联社塘前信用社</v>
      </c>
    </row>
    <row r="23" spans="1:11">
      <c r="A23" s="24" t="str">
        <f>[1]签字版本!A23</f>
        <v>17</v>
      </c>
      <c r="B23" s="24" t="str">
        <f>[1]签字版本!B23</f>
        <v>江开保</v>
      </c>
      <c r="C23" s="24" t="str">
        <f>SUBSTITUTE([1]签字版本!C23,MID([1]签字版本!C23,7,8),"********")</f>
        <v>352627********1116</v>
      </c>
      <c r="D23" s="25" t="str">
        <f>SUBSTITUTE([1]签字版本!D23,MID([1]签字版本!D23,4,4),"****")</f>
        <v>158****1195</v>
      </c>
      <c r="E23" s="24" t="str">
        <f>[1]签字版本!E23</f>
        <v>迪坑</v>
      </c>
      <c r="F23" s="26">
        <f>[1]签字版本!F23</f>
        <v>11.16</v>
      </c>
      <c r="G23" s="26">
        <f t="shared" si="0"/>
        <v>11.16</v>
      </c>
      <c r="H23" s="26">
        <f t="shared" si="1"/>
        <v>334.8</v>
      </c>
      <c r="I23" s="26">
        <f>[1]签字版本!J23</f>
        <v>66.96</v>
      </c>
      <c r="J23" s="25" t="str">
        <f>SUBSTITUTE([1]签字版本!K23,MID([1]签字版本!K23,9,7),"*******")</f>
        <v>62303611*******4493</v>
      </c>
      <c r="K23" s="24" t="str">
        <f>[1]签字版本!L23</f>
        <v>连城县农村信用联社塘前信用社</v>
      </c>
    </row>
    <row r="24" spans="1:11">
      <c r="A24" s="24" t="str">
        <f>[1]签字版本!A24</f>
        <v>18</v>
      </c>
      <c r="B24" s="24" t="str">
        <f>[1]签字版本!B24</f>
        <v>江开铭</v>
      </c>
      <c r="C24" s="24" t="str">
        <f>SUBSTITUTE([1]签字版本!C24,MID([1]签字版本!C24,7,8),"********")</f>
        <v>352627********1117</v>
      </c>
      <c r="D24" s="25" t="str">
        <f>SUBSTITUTE([1]签字版本!D24,MID([1]签字版本!D24,4,4),"****")</f>
        <v>158****9932</v>
      </c>
      <c r="E24" s="24" t="str">
        <f>[1]签字版本!E24</f>
        <v>迪坑</v>
      </c>
      <c r="F24" s="26">
        <f>[1]签字版本!F24</f>
        <v>19.71</v>
      </c>
      <c r="G24" s="26">
        <f t="shared" si="0"/>
        <v>19.71</v>
      </c>
      <c r="H24" s="26">
        <f t="shared" si="1"/>
        <v>591.3</v>
      </c>
      <c r="I24" s="26">
        <f>[1]签字版本!J24</f>
        <v>118.26</v>
      </c>
      <c r="J24" s="25" t="str">
        <f>SUBSTITUTE([1]签字版本!K24,MID([1]签字版本!K24,9,7),"*******")</f>
        <v>62218405*******1283</v>
      </c>
      <c r="K24" s="24" t="str">
        <f>[1]签字版本!L24</f>
        <v>连城县农村信用联社塘前信用社</v>
      </c>
    </row>
    <row r="25" spans="1:11">
      <c r="A25" s="24" t="str">
        <f>[1]签字版本!A25</f>
        <v>19</v>
      </c>
      <c r="B25" s="24" t="str">
        <f>[1]签字版本!B25</f>
        <v>江金发</v>
      </c>
      <c r="C25" s="24" t="str">
        <f>SUBSTITUTE([1]签字版本!C25,MID([1]签字版本!C25,7,8),"********")</f>
        <v>352627********1119</v>
      </c>
      <c r="D25" s="25" t="str">
        <f>SUBSTITUTE([1]签字版本!D25,MID([1]签字版本!D25,4,4),"****")</f>
        <v>189****4208</v>
      </c>
      <c r="E25" s="24" t="str">
        <f>[1]签字版本!E25</f>
        <v>迪坑</v>
      </c>
      <c r="F25" s="26">
        <f>[1]签字版本!F25</f>
        <v>10.53</v>
      </c>
      <c r="G25" s="26">
        <f t="shared" si="0"/>
        <v>10.53</v>
      </c>
      <c r="H25" s="26">
        <f t="shared" si="1"/>
        <v>315.9</v>
      </c>
      <c r="I25" s="26">
        <f>[1]签字版本!J25</f>
        <v>63.18</v>
      </c>
      <c r="J25" s="25" t="str">
        <f>SUBSTITUTE([1]签字版本!K25,MID([1]签字版本!K25,9,7),"*******")</f>
        <v>62218405*******1713</v>
      </c>
      <c r="K25" s="24" t="str">
        <f>[1]签字版本!L25</f>
        <v>连城县农村信用联社塘前信用社</v>
      </c>
    </row>
    <row r="26" spans="1:11">
      <c r="A26" s="24" t="str">
        <f>[1]签字版本!A26</f>
        <v>20</v>
      </c>
      <c r="B26" s="24" t="str">
        <f>[1]签字版本!B26</f>
        <v>江文和</v>
      </c>
      <c r="C26" s="24" t="str">
        <f>SUBSTITUTE([1]签字版本!C26,MID([1]签字版本!C26,7,8),"********")</f>
        <v>352627********1112</v>
      </c>
      <c r="D26" s="25" t="str">
        <f>SUBSTITUTE([1]签字版本!D26,MID([1]签字版本!D26,4,4),"****")</f>
        <v>137****0537</v>
      </c>
      <c r="E26" s="24" t="str">
        <f>[1]签字版本!E26</f>
        <v>迪坑</v>
      </c>
      <c r="F26" s="26">
        <f>[1]签字版本!F26</f>
        <v>7.47</v>
      </c>
      <c r="G26" s="26">
        <f t="shared" si="0"/>
        <v>7.47</v>
      </c>
      <c r="H26" s="26">
        <f t="shared" si="1"/>
        <v>224.1</v>
      </c>
      <c r="I26" s="26">
        <f>[1]签字版本!J26</f>
        <v>44.82</v>
      </c>
      <c r="J26" s="25" t="str">
        <f>SUBSTITUTE([1]签字版本!K26,MID([1]签字版本!K26,9,7),"*******")</f>
        <v>90908240*******0000244</v>
      </c>
      <c r="K26" s="24" t="str">
        <f>[1]签字版本!L26</f>
        <v>连城县农村信用联社塘前信用社</v>
      </c>
    </row>
    <row r="27" spans="1:11">
      <c r="A27" s="24" t="str">
        <f>[1]签字版本!A27</f>
        <v>21</v>
      </c>
      <c r="B27" s="24" t="str">
        <f>[1]签字版本!B27</f>
        <v>江桂芳</v>
      </c>
      <c r="C27" s="24" t="str">
        <f>SUBSTITUTE([1]签字版本!C27,MID([1]签字版本!C27,7,8),"********")</f>
        <v>352627********1116</v>
      </c>
      <c r="D27" s="25" t="str">
        <f>SUBSTITUTE([1]签字版本!D27,MID([1]签字版本!D27,4,4),"****")</f>
        <v>139****0968</v>
      </c>
      <c r="E27" s="24" t="str">
        <f>[1]签字版本!E27</f>
        <v>迪坑</v>
      </c>
      <c r="F27" s="26">
        <f>[1]签字版本!F27</f>
        <v>14.22</v>
      </c>
      <c r="G27" s="26">
        <f t="shared" si="0"/>
        <v>14.22</v>
      </c>
      <c r="H27" s="26">
        <f t="shared" si="1"/>
        <v>426.6</v>
      </c>
      <c r="I27" s="26">
        <f>[1]签字版本!J27</f>
        <v>85.32</v>
      </c>
      <c r="J27" s="25" t="str">
        <f>SUBSTITUTE([1]签字版本!K27,MID([1]签字版本!K27,9,7),"*******")</f>
        <v>62218405*******1390</v>
      </c>
      <c r="K27" s="24" t="str">
        <f>[1]签字版本!L27</f>
        <v>连城县农村信用联社塘前信用社</v>
      </c>
    </row>
    <row r="28" spans="1:11">
      <c r="A28" s="24" t="str">
        <f>[1]签字版本!A28</f>
        <v>22</v>
      </c>
      <c r="B28" s="24" t="str">
        <f>[1]签字版本!B28</f>
        <v>江秀棠</v>
      </c>
      <c r="C28" s="24" t="str">
        <f>SUBSTITUTE([1]签字版本!C28,MID([1]签字版本!C28,7,8),"********")</f>
        <v>352627********1111</v>
      </c>
      <c r="D28" s="25" t="str">
        <f>SUBSTITUTE([1]签字版本!D28,MID([1]签字版本!D28,4,4),"****")</f>
        <v>135****8702</v>
      </c>
      <c r="E28" s="24" t="str">
        <f>[1]签字版本!E28</f>
        <v>迪坑</v>
      </c>
      <c r="F28" s="26">
        <f>[1]签字版本!F28</f>
        <v>14.22</v>
      </c>
      <c r="G28" s="26">
        <f t="shared" si="0"/>
        <v>14.22</v>
      </c>
      <c r="H28" s="26">
        <f t="shared" si="1"/>
        <v>426.6</v>
      </c>
      <c r="I28" s="26">
        <f>[1]签字版本!J28</f>
        <v>85.32</v>
      </c>
      <c r="J28" s="25" t="str">
        <f>SUBSTITUTE([1]签字版本!K28,MID([1]签字版本!K28,9,7),"*******")</f>
        <v>90908240*******0014854</v>
      </c>
      <c r="K28" s="24" t="str">
        <f>[1]签字版本!L28</f>
        <v>连城县农村信用联社塘前信用社</v>
      </c>
    </row>
    <row r="29" spans="1:11">
      <c r="A29" s="24" t="str">
        <f>[1]签字版本!A29</f>
        <v>23</v>
      </c>
      <c r="B29" s="24" t="str">
        <f>[1]签字版本!B29</f>
        <v>江秀龙</v>
      </c>
      <c r="C29" s="24" t="str">
        <f>SUBSTITUTE([1]签字版本!C29,MID([1]签字版本!C29,7,8),"********")</f>
        <v>352627********1118</v>
      </c>
      <c r="D29" s="25" t="str">
        <f>SUBSTITUTE([1]签字版本!D29,MID([1]签字版本!D29,4,4),"****")</f>
        <v>138****2774</v>
      </c>
      <c r="E29" s="24" t="str">
        <f>[1]签字版本!E29</f>
        <v>迪坑</v>
      </c>
      <c r="F29" s="26">
        <f>[1]签字版本!F29</f>
        <v>13.86</v>
      </c>
      <c r="G29" s="26">
        <f t="shared" si="0"/>
        <v>13.86</v>
      </c>
      <c r="H29" s="26">
        <f t="shared" si="1"/>
        <v>415.8</v>
      </c>
      <c r="I29" s="26">
        <f>[1]签字版本!J29</f>
        <v>83.16</v>
      </c>
      <c r="J29" s="25" t="str">
        <f>SUBSTITUTE([1]签字版本!K29,MID([1]签字版本!K29,9,7),"*******")</f>
        <v>62218405*******1242</v>
      </c>
      <c r="K29" s="24" t="str">
        <f>[1]签字版本!L29</f>
        <v>连城县农村信用联社塘前信用社</v>
      </c>
    </row>
    <row r="30" spans="1:11">
      <c r="A30" s="24" t="str">
        <f>[1]签字版本!A30</f>
        <v>24</v>
      </c>
      <c r="B30" s="24" t="str">
        <f>[1]签字版本!B30</f>
        <v>江开发</v>
      </c>
      <c r="C30" s="24" t="str">
        <f>SUBSTITUTE([1]签字版本!C30,MID([1]签字版本!C30,7,8),"********")</f>
        <v>352627********1119</v>
      </c>
      <c r="D30" s="25" t="str">
        <f>SUBSTITUTE([1]签字版本!D30,MID([1]签字版本!D30,4,4),"****")</f>
        <v>139****4308</v>
      </c>
      <c r="E30" s="24" t="str">
        <f>[1]签字版本!E30</f>
        <v>迪坑</v>
      </c>
      <c r="F30" s="26">
        <f>[1]签字版本!F30</f>
        <v>5.67</v>
      </c>
      <c r="G30" s="26">
        <f t="shared" si="0"/>
        <v>5.67</v>
      </c>
      <c r="H30" s="26">
        <f t="shared" si="1"/>
        <v>170.1</v>
      </c>
      <c r="I30" s="26">
        <f>[1]签字版本!J30</f>
        <v>34.02</v>
      </c>
      <c r="J30" s="25" t="str">
        <f>SUBSTITUTE([1]签字版本!K30,MID([1]签字版本!K30,9,7),"*******")</f>
        <v>62303611*******0312</v>
      </c>
      <c r="K30" s="24" t="str">
        <f>[1]签字版本!L30</f>
        <v>连城县农村信用联社塘前信用社</v>
      </c>
    </row>
    <row r="31" spans="1:11">
      <c r="A31" s="24" t="str">
        <f>[1]签字版本!A31</f>
        <v>25</v>
      </c>
      <c r="B31" s="24" t="str">
        <f>[1]签字版本!B31</f>
        <v>江跃林</v>
      </c>
      <c r="C31" s="24" t="str">
        <f>SUBSTITUTE([1]签字版本!C31,MID([1]签字版本!C31,7,8),"********")</f>
        <v>352627********1116</v>
      </c>
      <c r="D31" s="25" t="str">
        <f>SUBSTITUTE([1]签字版本!D31,MID([1]签字版本!D31,4,4),"****")</f>
        <v>188****5538</v>
      </c>
      <c r="E31" s="24" t="str">
        <f>[1]签字版本!E31</f>
        <v>迪坑</v>
      </c>
      <c r="F31" s="26">
        <f>[1]签字版本!F31</f>
        <v>3.6</v>
      </c>
      <c r="G31" s="26">
        <f t="shared" si="0"/>
        <v>3.6</v>
      </c>
      <c r="H31" s="26">
        <f t="shared" si="1"/>
        <v>108</v>
      </c>
      <c r="I31" s="26">
        <f>[1]签字版本!J31</f>
        <v>21.6</v>
      </c>
      <c r="J31" s="25" t="str">
        <f>SUBSTITUTE([1]签字版本!K31,MID([1]签字版本!K31,9,7),"*******")</f>
        <v>62218405*******1341</v>
      </c>
      <c r="K31" s="24" t="str">
        <f>[1]签字版本!L31</f>
        <v>连城县农村信用联社塘前信用社</v>
      </c>
    </row>
    <row r="32" spans="1:11">
      <c r="A32" s="24" t="str">
        <f>[1]签字版本!A32</f>
        <v>26</v>
      </c>
      <c r="B32" s="24" t="str">
        <f>[1]签字版本!B32</f>
        <v>谢仁宗</v>
      </c>
      <c r="C32" s="24" t="str">
        <f>SUBSTITUTE([1]签字版本!C32,MID([1]签字版本!C32,7,8),"********")</f>
        <v>352627********1116</v>
      </c>
      <c r="D32" s="25" t="str">
        <f>SUBSTITUTE([1]签字版本!D32,MID([1]签字版本!D32,4,4),"****")</f>
        <v>139****2149</v>
      </c>
      <c r="E32" s="24" t="str">
        <f>[1]签字版本!E32</f>
        <v>迪坑</v>
      </c>
      <c r="F32" s="26">
        <f>[1]签字版本!F32</f>
        <v>1.98</v>
      </c>
      <c r="G32" s="26">
        <f t="shared" si="0"/>
        <v>1.98</v>
      </c>
      <c r="H32" s="26">
        <f t="shared" si="1"/>
        <v>59.4</v>
      </c>
      <c r="I32" s="26">
        <f>[1]签字版本!J32</f>
        <v>11.88</v>
      </c>
      <c r="J32" s="25" t="str">
        <f>SUBSTITUTE([1]签字版本!K32,MID([1]签字版本!K32,9,7),"*******")</f>
        <v>90908240*******0025753</v>
      </c>
      <c r="K32" s="24" t="str">
        <f>[1]签字版本!L32</f>
        <v>连城县农村信用联社塘前信用社</v>
      </c>
    </row>
    <row r="33" spans="1:11">
      <c r="A33" s="24" t="str">
        <f>[1]签字版本!A33</f>
        <v>27</v>
      </c>
      <c r="B33" s="24" t="str">
        <f>[1]签字版本!B33</f>
        <v>江正财</v>
      </c>
      <c r="C33" s="24" t="str">
        <f>SUBSTITUTE([1]签字版本!C33,MID([1]签字版本!C33,7,8),"********")</f>
        <v>352627********1113</v>
      </c>
      <c r="D33" s="25" t="str">
        <f>SUBSTITUTE([1]签字版本!D33,MID([1]签字版本!D33,4,4),"****")</f>
        <v>159****1808</v>
      </c>
      <c r="E33" s="24" t="str">
        <f>[1]签字版本!E33</f>
        <v>迪坑</v>
      </c>
      <c r="F33" s="26">
        <f>[1]签字版本!F33</f>
        <v>5.22</v>
      </c>
      <c r="G33" s="26">
        <f t="shared" si="0"/>
        <v>5.22</v>
      </c>
      <c r="H33" s="26">
        <f t="shared" si="1"/>
        <v>156.6</v>
      </c>
      <c r="I33" s="26">
        <f>[1]签字版本!J33</f>
        <v>31.32</v>
      </c>
      <c r="J33" s="25" t="str">
        <f>SUBSTITUTE([1]签字版本!K33,MID([1]签字版本!K33,9,7),"*******")</f>
        <v>62218405*******1200</v>
      </c>
      <c r="K33" s="24" t="str">
        <f>[1]签字版本!L33</f>
        <v>连城县农村信用联社塘前信用社</v>
      </c>
    </row>
    <row r="34" spans="1:11">
      <c r="A34" s="24" t="str">
        <f>[1]签字版本!A34</f>
        <v>28</v>
      </c>
      <c r="B34" s="24" t="str">
        <f>[1]签字版本!B34</f>
        <v>江钦发</v>
      </c>
      <c r="C34" s="24" t="str">
        <f>SUBSTITUTE([1]签字版本!C34,MID([1]签字版本!C34,7,8),"********")</f>
        <v>352627********111X</v>
      </c>
      <c r="D34" s="25" t="str">
        <f>SUBSTITUTE([1]签字版本!D34,MID([1]签字版本!D34,4,4),"****")</f>
        <v>189****3161</v>
      </c>
      <c r="E34" s="24" t="str">
        <f>[1]签字版本!E34</f>
        <v>迪坑</v>
      </c>
      <c r="F34" s="26">
        <f>[1]签字版本!F34</f>
        <v>5.94</v>
      </c>
      <c r="G34" s="26">
        <f t="shared" si="0"/>
        <v>5.94</v>
      </c>
      <c r="H34" s="26">
        <f t="shared" si="1"/>
        <v>178.2</v>
      </c>
      <c r="I34" s="26">
        <f>[1]签字版本!J34</f>
        <v>35.64</v>
      </c>
      <c r="J34" s="25" t="str">
        <f>SUBSTITUTE([1]签字版本!K34,MID([1]签字版本!K34,9,7),"*******")</f>
        <v>62218405*******1259</v>
      </c>
      <c r="K34" s="24" t="str">
        <f>[1]签字版本!L34</f>
        <v>连城县农村信用联社塘前信用社</v>
      </c>
    </row>
    <row r="35" spans="1:11">
      <c r="A35" s="24" t="str">
        <f>[1]签字版本!A35</f>
        <v>29</v>
      </c>
      <c r="B35" s="24" t="str">
        <f>[1]签字版本!B35</f>
        <v>江清姬</v>
      </c>
      <c r="C35" s="24" t="str">
        <f>SUBSTITUTE([1]签字版本!C35,MID([1]签字版本!C35,7,8),"********")</f>
        <v>352627********1123</v>
      </c>
      <c r="D35" s="25" t="str">
        <f>SUBSTITUTE([1]签字版本!D35,MID([1]签字版本!D35,4,4),"****")</f>
        <v>150****4256</v>
      </c>
      <c r="E35" s="24" t="str">
        <f>[1]签字版本!E35</f>
        <v>迪坑</v>
      </c>
      <c r="F35" s="26">
        <f>[1]签字版本!F35</f>
        <v>5.85</v>
      </c>
      <c r="G35" s="26">
        <f t="shared" si="0"/>
        <v>5.85</v>
      </c>
      <c r="H35" s="26">
        <f t="shared" si="1"/>
        <v>175.5</v>
      </c>
      <c r="I35" s="26">
        <f>[1]签字版本!J35</f>
        <v>35.1</v>
      </c>
      <c r="J35" s="25" t="str">
        <f>SUBSTITUTE([1]签字版本!K35,MID([1]签字版本!K35,9,7),"*******")</f>
        <v>62303615*******7156</v>
      </c>
      <c r="K35" s="24" t="str">
        <f>[1]签字版本!L35</f>
        <v>连城县农村信用联社塘前信用社</v>
      </c>
    </row>
    <row r="36" spans="1:11">
      <c r="A36" s="24" t="str">
        <f>[1]签字版本!A36</f>
        <v>30</v>
      </c>
      <c r="B36" s="24" t="str">
        <f>[1]签字版本!B36</f>
        <v>江策强</v>
      </c>
      <c r="C36" s="24" t="str">
        <f>SUBSTITUTE([1]签字版本!C36,MID([1]签字版本!C36,7,8),"********")</f>
        <v>352627********1336</v>
      </c>
      <c r="D36" s="25" t="str">
        <f>SUBSTITUTE([1]签字版本!D36,MID([1]签字版本!D36,4,4),"****")</f>
        <v>139****2965</v>
      </c>
      <c r="E36" s="24" t="str">
        <f>[1]签字版本!E36</f>
        <v>迪坑</v>
      </c>
      <c r="F36" s="26">
        <f>[1]签字版本!F36</f>
        <v>13.5</v>
      </c>
      <c r="G36" s="26">
        <f t="shared" si="0"/>
        <v>13.5</v>
      </c>
      <c r="H36" s="26">
        <f t="shared" si="1"/>
        <v>405</v>
      </c>
      <c r="I36" s="26">
        <f>[1]签字版本!J36</f>
        <v>81</v>
      </c>
      <c r="J36" s="25" t="str">
        <f>SUBSTITUTE([1]签字版本!K36,MID([1]签字版本!K36,9,7),"*******")</f>
        <v>62218405*******1507</v>
      </c>
      <c r="K36" s="24" t="str">
        <f>[1]签字版本!L36</f>
        <v>连城县农村信用联社塘前信用社</v>
      </c>
    </row>
    <row r="37" spans="1:11">
      <c r="A37" s="24" t="str">
        <f>[1]签字版本!A37</f>
        <v>31</v>
      </c>
      <c r="B37" s="24" t="str">
        <f>[1]签字版本!B37</f>
        <v>江碧云</v>
      </c>
      <c r="C37" s="24" t="str">
        <f>SUBSTITUTE([1]签字版本!C37,MID([1]签字版本!C37,7,8),"********")</f>
        <v>352627********1129</v>
      </c>
      <c r="D37" s="25" t="str">
        <f>SUBSTITUTE([1]签字版本!D37,MID([1]签字版本!D37,4,4),"****")</f>
        <v>138****2379</v>
      </c>
      <c r="E37" s="24" t="str">
        <f>[1]签字版本!E37</f>
        <v>迪坑</v>
      </c>
      <c r="F37" s="26">
        <f>[1]签字版本!F37</f>
        <v>5.94</v>
      </c>
      <c r="G37" s="26">
        <f t="shared" si="0"/>
        <v>5.94</v>
      </c>
      <c r="H37" s="26">
        <f t="shared" si="1"/>
        <v>178.2</v>
      </c>
      <c r="I37" s="26">
        <f>[1]签字版本!J37</f>
        <v>35.64</v>
      </c>
      <c r="J37" s="25" t="str">
        <f>SUBSTITUTE([1]签字版本!K37,MID([1]签字版本!K37,9,7),"*******")</f>
        <v>62303611*******6466</v>
      </c>
      <c r="K37" s="24" t="str">
        <f>[1]签字版本!L37</f>
        <v>连城县农村信用联社塘前信用社</v>
      </c>
    </row>
    <row r="38" spans="1:11">
      <c r="A38" s="24" t="str">
        <f>[1]签字版本!A38</f>
        <v>32</v>
      </c>
      <c r="B38" s="24" t="str">
        <f>[1]签字版本!B38</f>
        <v>罗玉荣</v>
      </c>
      <c r="C38" s="24" t="str">
        <f>SUBSTITUTE([1]签字版本!C38,MID([1]签字版本!C38,7,8),"********")</f>
        <v>352627********1120</v>
      </c>
      <c r="D38" s="25" t="str">
        <f>SUBSTITUTE([1]签字版本!D38,MID([1]签字版本!D38,4,4),"****")</f>
        <v>139****5208</v>
      </c>
      <c r="E38" s="24" t="str">
        <f>[1]签字版本!E38</f>
        <v>迪坑</v>
      </c>
      <c r="F38" s="26">
        <f>[1]签字版本!F38</f>
        <v>5.67</v>
      </c>
      <c r="G38" s="26">
        <f t="shared" si="0"/>
        <v>5.67</v>
      </c>
      <c r="H38" s="26">
        <f t="shared" si="1"/>
        <v>170.1</v>
      </c>
      <c r="I38" s="26">
        <f>[1]签字版本!J38</f>
        <v>34.02</v>
      </c>
      <c r="J38" s="25" t="str">
        <f>SUBSTITUTE([1]签字版本!K38,MID([1]签字版本!K38,9,7),"*******")</f>
        <v>62303625*******7067</v>
      </c>
      <c r="K38" s="24" t="str">
        <f>[1]签字版本!L38</f>
        <v>连城县农村信用联社塘前信用社</v>
      </c>
    </row>
    <row r="39" spans="1:11">
      <c r="A39" s="24" t="str">
        <f>[1]签字版本!A39</f>
        <v>33</v>
      </c>
      <c r="B39" s="24" t="str">
        <f>[1]签字版本!B39</f>
        <v>江福荣</v>
      </c>
      <c r="C39" s="24" t="str">
        <f>SUBSTITUTE([1]签字版本!C39,MID([1]签字版本!C39,7,8),"********")</f>
        <v>352627********1119</v>
      </c>
      <c r="D39" s="25" t="str">
        <f>SUBSTITUTE([1]签字版本!D39,MID([1]签字版本!D39,4,4),"****")</f>
        <v>151****6534</v>
      </c>
      <c r="E39" s="24" t="str">
        <f>[1]签字版本!E39</f>
        <v>迪坑</v>
      </c>
      <c r="F39" s="26">
        <f>[1]签字版本!F39</f>
        <v>17.55</v>
      </c>
      <c r="G39" s="26">
        <f t="shared" si="0"/>
        <v>17.55</v>
      </c>
      <c r="H39" s="26">
        <f t="shared" si="1"/>
        <v>526.5</v>
      </c>
      <c r="I39" s="26">
        <f>[1]签字版本!J39</f>
        <v>105.3</v>
      </c>
      <c r="J39" s="25" t="str">
        <f>SUBSTITUTE([1]签字版本!K39,MID([1]签字版本!K39,9,7),"*******")</f>
        <v>62218405*******1572</v>
      </c>
      <c r="K39" s="24" t="str">
        <f>[1]签字版本!L39</f>
        <v>连城县农村信用联社塘前信用社</v>
      </c>
    </row>
    <row r="40" spans="1:11">
      <c r="A40" s="24" t="str">
        <f>[1]签字版本!A40</f>
        <v>34</v>
      </c>
      <c r="B40" s="24" t="str">
        <f>[1]签字版本!B40</f>
        <v>江茂华</v>
      </c>
      <c r="C40" s="24" t="str">
        <f>SUBSTITUTE([1]签字版本!C40,MID([1]签字版本!C40,7,8),"********")</f>
        <v>352627********1113</v>
      </c>
      <c r="D40" s="25" t="str">
        <f>SUBSTITUTE([1]签字版本!D40,MID([1]签字版本!D40,4,4),"****")</f>
        <v>134****5096</v>
      </c>
      <c r="E40" s="24" t="str">
        <f>[1]签字版本!E40</f>
        <v>迪坑</v>
      </c>
      <c r="F40" s="26">
        <f>[1]签字版本!F40</f>
        <v>15.75</v>
      </c>
      <c r="G40" s="26">
        <f t="shared" si="0"/>
        <v>15.75</v>
      </c>
      <c r="H40" s="26">
        <f t="shared" si="1"/>
        <v>472.5</v>
      </c>
      <c r="I40" s="26">
        <f>[1]签字版本!J40</f>
        <v>94.5</v>
      </c>
      <c r="J40" s="25" t="str">
        <f>SUBSTITUTE([1]签字版本!K40,MID([1]签字版本!K40,9,7),"*******")</f>
        <v>62218405*******3142</v>
      </c>
      <c r="K40" s="24" t="str">
        <f>[1]签字版本!L40</f>
        <v>连城县农村信用联社塘前信用社</v>
      </c>
    </row>
    <row r="41" spans="1:11">
      <c r="A41" s="24" t="str">
        <f>[1]签字版本!A41</f>
        <v>35</v>
      </c>
      <c r="B41" s="24" t="str">
        <f>[1]签字版本!B41</f>
        <v>江策鹏</v>
      </c>
      <c r="C41" s="24" t="str">
        <f>SUBSTITUTE([1]签字版本!C41,MID([1]签字版本!C41,7,8),"********")</f>
        <v>352627********111X</v>
      </c>
      <c r="D41" s="25" t="str">
        <f>SUBSTITUTE([1]签字版本!D41,MID([1]签字版本!D41,4,4),"****")</f>
        <v>134****4699</v>
      </c>
      <c r="E41" s="24" t="str">
        <f>[1]签字版本!E41</f>
        <v>迪坑</v>
      </c>
      <c r="F41" s="26">
        <f>[1]签字版本!F41</f>
        <v>14.04</v>
      </c>
      <c r="G41" s="26">
        <f t="shared" si="0"/>
        <v>14.04</v>
      </c>
      <c r="H41" s="26">
        <f t="shared" si="1"/>
        <v>421.2</v>
      </c>
      <c r="I41" s="26">
        <f>[1]签字版本!J41</f>
        <v>84.24</v>
      </c>
      <c r="J41" s="25" t="str">
        <f>SUBSTITUTE([1]签字版本!K41,MID([1]签字版本!K41,9,7),"*******")</f>
        <v>62218405*******1523</v>
      </c>
      <c r="K41" s="24" t="str">
        <f>[1]签字版本!L41</f>
        <v>连城县农村信用联社塘前信用社</v>
      </c>
    </row>
    <row r="42" spans="1:11">
      <c r="A42" s="24" t="str">
        <f>[1]签字版本!A42</f>
        <v>36</v>
      </c>
      <c r="B42" s="24" t="str">
        <f>[1]签字版本!B42</f>
        <v>江茂随</v>
      </c>
      <c r="C42" s="24" t="str">
        <f>SUBSTITUTE([1]签字版本!C42,MID([1]签字版本!C42,7,8),"********")</f>
        <v>352627********1113</v>
      </c>
      <c r="D42" s="25" t="str">
        <f>SUBSTITUTE([1]签字版本!D42,MID([1]签字版本!D42,4,4),"****")</f>
        <v>136****0899</v>
      </c>
      <c r="E42" s="24" t="str">
        <f>[1]签字版本!E42</f>
        <v>迪坑</v>
      </c>
      <c r="F42" s="26">
        <f>[1]签字版本!F42</f>
        <v>16.02</v>
      </c>
      <c r="G42" s="26">
        <f t="shared" si="0"/>
        <v>16.02</v>
      </c>
      <c r="H42" s="26">
        <f t="shared" si="1"/>
        <v>480.6</v>
      </c>
      <c r="I42" s="26">
        <f>[1]签字版本!J42</f>
        <v>96.12</v>
      </c>
      <c r="J42" s="25" t="str">
        <f>SUBSTITUTE([1]签字版本!K42,MID([1]签字版本!K42,9,7),"*******")</f>
        <v>62218405*******1556</v>
      </c>
      <c r="K42" s="24" t="str">
        <f>[1]签字版本!L42</f>
        <v>连城县农村信用联社塘前信用社</v>
      </c>
    </row>
    <row r="43" spans="1:11">
      <c r="A43" s="24" t="str">
        <f>[1]签字版本!A43</f>
        <v>37</v>
      </c>
      <c r="B43" s="24" t="str">
        <f>[1]签字版本!B43</f>
        <v>叶招清</v>
      </c>
      <c r="C43" s="24" t="str">
        <f>SUBSTITUTE([1]签字版本!C43,MID([1]签字版本!C43,7,8),"********")</f>
        <v>352627********1128</v>
      </c>
      <c r="D43" s="25" t="str">
        <f>SUBSTITUTE([1]签字版本!D43,MID([1]签字版本!D43,4,4),"****")</f>
        <v>158****6943</v>
      </c>
      <c r="E43" s="24" t="str">
        <f>[1]签字版本!E43</f>
        <v>迪坑</v>
      </c>
      <c r="F43" s="26">
        <f>[1]签字版本!F43</f>
        <v>6.12</v>
      </c>
      <c r="G43" s="26">
        <f t="shared" si="0"/>
        <v>6.12</v>
      </c>
      <c r="H43" s="26">
        <f t="shared" si="1"/>
        <v>183.6</v>
      </c>
      <c r="I43" s="26">
        <f>[1]签字版本!J43</f>
        <v>36.72</v>
      </c>
      <c r="J43" s="25" t="str">
        <f>SUBSTITUTE([1]签字版本!K43,MID([1]签字版本!K43,9,7),"*******")</f>
        <v>62218405*******1622</v>
      </c>
      <c r="K43" s="24" t="str">
        <f>[1]签字版本!L43</f>
        <v>连城县农村信用联社塘前信用社</v>
      </c>
    </row>
    <row r="44" spans="1:11">
      <c r="A44" s="24" t="str">
        <f>[1]签字版本!A44</f>
        <v>38</v>
      </c>
      <c r="B44" s="24" t="str">
        <f>[1]签字版本!B44</f>
        <v>江茂泉</v>
      </c>
      <c r="C44" s="24" t="str">
        <f>SUBSTITUTE([1]签字版本!C44,MID([1]签字版本!C44,7,8),"********")</f>
        <v>352627********1116</v>
      </c>
      <c r="D44" s="25" t="str">
        <f>SUBSTITUTE([1]签字版本!D44,MID([1]签字版本!D44,4,4),"****")</f>
        <v>157****6436</v>
      </c>
      <c r="E44" s="24" t="str">
        <f>[1]签字版本!E44</f>
        <v>迪坑</v>
      </c>
      <c r="F44" s="26">
        <f>[1]签字版本!F44</f>
        <v>12.69</v>
      </c>
      <c r="G44" s="26">
        <f t="shared" si="0"/>
        <v>12.69</v>
      </c>
      <c r="H44" s="26">
        <f t="shared" si="1"/>
        <v>380.7</v>
      </c>
      <c r="I44" s="26">
        <f>[1]签字版本!J44</f>
        <v>76.14</v>
      </c>
      <c r="J44" s="25" t="str">
        <f>SUBSTITUTE([1]签字版本!K44,MID([1]签字版本!K44,9,7),"*******")</f>
        <v>62218405*******1663</v>
      </c>
      <c r="K44" s="24" t="str">
        <f>[1]签字版本!L44</f>
        <v>连城县农村信用联社塘前信用社</v>
      </c>
    </row>
    <row r="45" spans="1:11">
      <c r="A45" s="24" t="str">
        <f>[1]签字版本!A45</f>
        <v>39</v>
      </c>
      <c r="B45" s="24" t="str">
        <f>[1]签字版本!B45</f>
        <v>江策通</v>
      </c>
      <c r="C45" s="24" t="str">
        <f>SUBSTITUTE([1]签字版本!C45,MID([1]签字版本!C45,7,8),"********")</f>
        <v>352627********1114</v>
      </c>
      <c r="D45" s="25" t="str">
        <f>SUBSTITUTE([1]签字版本!D45,MID([1]签字版本!D45,4,4),"****")</f>
        <v>139****6067</v>
      </c>
      <c r="E45" s="24" t="str">
        <f>[1]签字版本!E45</f>
        <v>迪坑</v>
      </c>
      <c r="F45" s="26">
        <f>[1]签字版本!F45</f>
        <v>3.33</v>
      </c>
      <c r="G45" s="26">
        <f t="shared" si="0"/>
        <v>3.33</v>
      </c>
      <c r="H45" s="26">
        <f t="shared" si="1"/>
        <v>99.9</v>
      </c>
      <c r="I45" s="26">
        <f>[1]签字版本!J45</f>
        <v>19.98</v>
      </c>
      <c r="J45" s="25" t="str">
        <f>SUBSTITUTE([1]签字版本!K45,MID([1]签字版本!K45,9,7),"*******")</f>
        <v>62218405*******1473</v>
      </c>
      <c r="K45" s="24" t="str">
        <f>[1]签字版本!L45</f>
        <v>连城县农村信用联社塘前信用社</v>
      </c>
    </row>
    <row r="46" spans="1:11">
      <c r="A46" s="24" t="str">
        <f>[1]签字版本!A46</f>
        <v>40</v>
      </c>
      <c r="B46" s="24" t="str">
        <f>[1]签字版本!B46</f>
        <v>江策新</v>
      </c>
      <c r="C46" s="24" t="str">
        <f>SUBSTITUTE([1]签字版本!C46,MID([1]签字版本!C46,7,8),"********")</f>
        <v>352627********1112</v>
      </c>
      <c r="D46" s="25" t="str">
        <f>SUBSTITUTE([1]签字版本!D46,MID([1]签字版本!D46,4,4),"****")</f>
        <v>135****9978</v>
      </c>
      <c r="E46" s="24" t="str">
        <f>[1]签字版本!E46</f>
        <v>迪坑</v>
      </c>
      <c r="F46" s="26">
        <f>[1]签字版本!F46</f>
        <v>8.1</v>
      </c>
      <c r="G46" s="26">
        <f t="shared" si="0"/>
        <v>8.1</v>
      </c>
      <c r="H46" s="26">
        <f t="shared" si="1"/>
        <v>243</v>
      </c>
      <c r="I46" s="26">
        <f>[1]签字版本!J46</f>
        <v>48.6</v>
      </c>
      <c r="J46" s="25" t="str">
        <f>SUBSTITUTE([1]签字版本!K46,MID([1]签字版本!K46,9,7),"*******")</f>
        <v>62218405*******3175</v>
      </c>
      <c r="K46" s="24" t="str">
        <f>[1]签字版本!L46</f>
        <v>连城县农村信用联社塘前信用社</v>
      </c>
    </row>
    <row r="47" spans="1:11">
      <c r="A47" s="24" t="str">
        <f>[1]签字版本!A47</f>
        <v>41</v>
      </c>
      <c r="B47" s="24" t="str">
        <f>[1]签字版本!B47</f>
        <v>江景友</v>
      </c>
      <c r="C47" s="24" t="str">
        <f>SUBSTITUTE([1]签字版本!C47,MID([1]签字版本!C47,7,8),"********")</f>
        <v>352627********1112</v>
      </c>
      <c r="D47" s="25" t="str">
        <f>SUBSTITUTE([1]签字版本!D47,MID([1]签字版本!D47,4,4),"****")</f>
        <v>199****6823</v>
      </c>
      <c r="E47" s="24" t="str">
        <f>[1]签字版本!E47</f>
        <v>迪坑</v>
      </c>
      <c r="F47" s="26">
        <f>[1]签字版本!F47</f>
        <v>6.75</v>
      </c>
      <c r="G47" s="26">
        <f t="shared" si="0"/>
        <v>6.75</v>
      </c>
      <c r="H47" s="26">
        <f t="shared" si="1"/>
        <v>202.5</v>
      </c>
      <c r="I47" s="26">
        <f>[1]签字版本!J47</f>
        <v>40.5</v>
      </c>
      <c r="J47" s="25" t="str">
        <f>SUBSTITUTE([1]签字版本!K47,MID([1]签字版本!K47,9,7),"*******")</f>
        <v>62218405*******1549</v>
      </c>
      <c r="K47" s="24" t="str">
        <f>[1]签字版本!L47</f>
        <v>连城县农村信用联社塘前信用社</v>
      </c>
    </row>
    <row r="48" spans="1:11">
      <c r="A48" s="24" t="str">
        <f>[1]签字版本!A48</f>
        <v>42</v>
      </c>
      <c r="B48" s="24" t="str">
        <f>[1]签字版本!B48</f>
        <v>江远华</v>
      </c>
      <c r="C48" s="24" t="str">
        <f>SUBSTITUTE([1]签字版本!C48,MID([1]签字版本!C48,7,8),"********")</f>
        <v>352627********1119</v>
      </c>
      <c r="D48" s="25" t="str">
        <f>SUBSTITUTE([1]签字版本!D48,MID([1]签字版本!D48,4,4),"****")</f>
        <v>159****2067</v>
      </c>
      <c r="E48" s="24" t="str">
        <f>[1]签字版本!E48</f>
        <v>迪坑</v>
      </c>
      <c r="F48" s="26">
        <f>[1]签字版本!F48</f>
        <v>5.67</v>
      </c>
      <c r="G48" s="26">
        <f t="shared" si="0"/>
        <v>5.67</v>
      </c>
      <c r="H48" s="26">
        <f t="shared" si="1"/>
        <v>170.1</v>
      </c>
      <c r="I48" s="26">
        <f>[1]签字版本!J48</f>
        <v>34.02</v>
      </c>
      <c r="J48" s="25" t="str">
        <f>SUBSTITUTE([1]签字版本!K48,MID([1]签字版本!K48,9,7),"*******")</f>
        <v>62218405*******1499</v>
      </c>
      <c r="K48" s="24" t="str">
        <f>[1]签字版本!L48</f>
        <v>连城县农村信用联社塘前信用社</v>
      </c>
    </row>
    <row r="49" spans="1:11">
      <c r="A49" s="24" t="str">
        <f>[1]签字版本!A49</f>
        <v>43</v>
      </c>
      <c r="B49" s="24" t="str">
        <f>[1]签字版本!B49</f>
        <v>江策华</v>
      </c>
      <c r="C49" s="24" t="str">
        <f>SUBSTITUTE([1]签字版本!C49,MID([1]签字版本!C49,7,8),"********")</f>
        <v>352627********1115</v>
      </c>
      <c r="D49" s="25" t="str">
        <f>SUBSTITUTE([1]签字版本!D49,MID([1]签字版本!D49,4,4),"****")</f>
        <v>152****8863</v>
      </c>
      <c r="E49" s="24" t="str">
        <f>[1]签字版本!E49</f>
        <v>迪坑</v>
      </c>
      <c r="F49" s="26">
        <f>[1]签字版本!F49</f>
        <v>5.85</v>
      </c>
      <c r="G49" s="26">
        <f t="shared" si="0"/>
        <v>5.85</v>
      </c>
      <c r="H49" s="26">
        <f t="shared" si="1"/>
        <v>175.5</v>
      </c>
      <c r="I49" s="26">
        <f>[1]签字版本!J49</f>
        <v>35.1</v>
      </c>
      <c r="J49" s="25" t="str">
        <f>SUBSTITUTE([1]签字版本!K49,MID([1]签字版本!K49,9,7),"*******")</f>
        <v>62218405*******1580</v>
      </c>
      <c r="K49" s="24" t="str">
        <f>[1]签字版本!L49</f>
        <v>连城县农村信用联社塘前信用社</v>
      </c>
    </row>
    <row r="50" spans="1:11">
      <c r="A50" s="24" t="str">
        <f>[1]签字版本!A50</f>
        <v>44</v>
      </c>
      <c r="B50" s="24" t="str">
        <f>[1]签字版本!B50</f>
        <v>江桂生</v>
      </c>
      <c r="C50" s="24" t="str">
        <f>SUBSTITUTE([1]签字版本!C50,MID([1]签字版本!C50,7,8),"********")</f>
        <v>352627********1119</v>
      </c>
      <c r="D50" s="25" t="str">
        <f>SUBSTITUTE([1]签字版本!D50,MID([1]签字版本!D50,4,4),"****")</f>
        <v>152****9772</v>
      </c>
      <c r="E50" s="24" t="str">
        <f>[1]签字版本!E50</f>
        <v>迪坑</v>
      </c>
      <c r="F50" s="26">
        <f>[1]签字版本!F50</f>
        <v>4.23</v>
      </c>
      <c r="G50" s="26">
        <f t="shared" si="0"/>
        <v>4.23</v>
      </c>
      <c r="H50" s="26">
        <f t="shared" si="1"/>
        <v>126.9</v>
      </c>
      <c r="I50" s="26">
        <f>[1]签字版本!J50</f>
        <v>25.38</v>
      </c>
      <c r="J50" s="25" t="str">
        <f>SUBSTITUTE([1]签字版本!K50,MID([1]签字版本!K50,9,7),"*******")</f>
        <v>62218405*******1440</v>
      </c>
      <c r="K50" s="24" t="str">
        <f>[1]签字版本!L50</f>
        <v>连城县农村信用联社塘前信用社</v>
      </c>
    </row>
    <row r="51" spans="1:11">
      <c r="A51" s="24" t="str">
        <f>[1]签字版本!A51</f>
        <v>45</v>
      </c>
      <c r="B51" s="24" t="str">
        <f>[1]签字版本!B51</f>
        <v>江春生</v>
      </c>
      <c r="C51" s="24" t="str">
        <f>SUBSTITUTE([1]签字版本!C51,MID([1]签字版本!C51,7,8),"********")</f>
        <v>352627********1113</v>
      </c>
      <c r="D51" s="25" t="str">
        <f>SUBSTITUTE([1]签字版本!D51,MID([1]签字版本!D51,4,4),"****")</f>
        <v>152****9772</v>
      </c>
      <c r="E51" s="24" t="str">
        <f>[1]签字版本!E51</f>
        <v>迪坑</v>
      </c>
      <c r="F51" s="26">
        <f>[1]签字版本!F51</f>
        <v>6.48</v>
      </c>
      <c r="G51" s="26">
        <f t="shared" si="0"/>
        <v>6.48</v>
      </c>
      <c r="H51" s="26">
        <f t="shared" si="1"/>
        <v>194.4</v>
      </c>
      <c r="I51" s="26">
        <f>[1]签字版本!J51</f>
        <v>38.88</v>
      </c>
      <c r="J51" s="25" t="str">
        <f>SUBSTITUTE([1]签字版本!K51,MID([1]签字版本!K51,9,7),"*******")</f>
        <v>62218405*******3159</v>
      </c>
      <c r="K51" s="24" t="str">
        <f>[1]签字版本!L51</f>
        <v>连城县农村信用联社塘前信用社</v>
      </c>
    </row>
    <row r="52" spans="1:11">
      <c r="A52" s="24" t="str">
        <f>[1]签字版本!A52</f>
        <v>46</v>
      </c>
      <c r="B52" s="24" t="str">
        <f>[1]签字版本!B52</f>
        <v>黄才珍</v>
      </c>
      <c r="C52" s="24" t="str">
        <f>SUBSTITUTE([1]签字版本!C52,MID([1]签字版本!C52,7,8),"********")</f>
        <v>352627********1145</v>
      </c>
      <c r="D52" s="25" t="str">
        <f>SUBSTITUTE([1]签字版本!D52,MID([1]签字版本!D52,4,4),"****")</f>
        <v>138****6798</v>
      </c>
      <c r="E52" s="24" t="str">
        <f>[1]签字版本!E52</f>
        <v>迪坑</v>
      </c>
      <c r="F52" s="26">
        <f>[1]签字版本!F52</f>
        <v>3.69</v>
      </c>
      <c r="G52" s="26">
        <f t="shared" si="0"/>
        <v>3.69</v>
      </c>
      <c r="H52" s="26">
        <f t="shared" si="1"/>
        <v>110.7</v>
      </c>
      <c r="I52" s="26">
        <f>[1]签字版本!J52</f>
        <v>22.14</v>
      </c>
      <c r="J52" s="25" t="str">
        <f>SUBSTITUTE([1]签字版本!K52,MID([1]签字版本!K52,9,7),"*******")</f>
        <v>90908240*******0028153</v>
      </c>
      <c r="K52" s="24" t="str">
        <f>[1]签字版本!L52</f>
        <v>连城县农村信用联社塘前信用社</v>
      </c>
    </row>
    <row r="53" spans="1:11">
      <c r="A53" s="24" t="str">
        <f>[1]签字版本!A53</f>
        <v>47</v>
      </c>
      <c r="B53" s="24" t="str">
        <f>[1]签字版本!B53</f>
        <v>江荣华</v>
      </c>
      <c r="C53" s="24" t="str">
        <f>SUBSTITUTE([1]签字版本!C53,MID([1]签字版本!C53,7,8),"********")</f>
        <v>352627********1117</v>
      </c>
      <c r="D53" s="25" t="str">
        <f>SUBSTITUTE([1]签字版本!D53,MID([1]签字版本!D53,4,4),"****")</f>
        <v>136****9730</v>
      </c>
      <c r="E53" s="24" t="str">
        <f>[1]签字版本!E53</f>
        <v>迪坑</v>
      </c>
      <c r="F53" s="26">
        <f>[1]签字版本!F53</f>
        <v>21.33</v>
      </c>
      <c r="G53" s="26">
        <f t="shared" si="0"/>
        <v>21.33</v>
      </c>
      <c r="H53" s="26">
        <f t="shared" si="1"/>
        <v>639.9</v>
      </c>
      <c r="I53" s="26">
        <f>[1]签字版本!J53</f>
        <v>127.98</v>
      </c>
      <c r="J53" s="25" t="str">
        <f>SUBSTITUTE([1]签字版本!K53,MID([1]签字版本!K53,9,7),"*******")</f>
        <v>62218405*******1820</v>
      </c>
      <c r="K53" s="24" t="str">
        <f>[1]签字版本!L53</f>
        <v>连城县农村信用联社塘前信用社</v>
      </c>
    </row>
    <row r="54" spans="1:11">
      <c r="A54" s="24" t="str">
        <f>[1]签字版本!A54</f>
        <v>48</v>
      </c>
      <c r="B54" s="24" t="str">
        <f>[1]签字版本!B54</f>
        <v>江云辉</v>
      </c>
      <c r="C54" s="24" t="str">
        <f>SUBSTITUTE([1]签字版本!C54,MID([1]签字版本!C54,7,8),"********")</f>
        <v>352627********111X</v>
      </c>
      <c r="D54" s="25" t="str">
        <f>SUBSTITUTE([1]签字版本!D54,MID([1]签字版本!D54,4,4),"****")</f>
        <v>134****7242</v>
      </c>
      <c r="E54" s="24" t="str">
        <f>[1]签字版本!E54</f>
        <v>迪坑</v>
      </c>
      <c r="F54" s="26">
        <f>[1]签字版本!F54</f>
        <v>7.92</v>
      </c>
      <c r="G54" s="26">
        <f t="shared" si="0"/>
        <v>7.92</v>
      </c>
      <c r="H54" s="26">
        <f t="shared" si="1"/>
        <v>237.6</v>
      </c>
      <c r="I54" s="26">
        <f>[1]签字版本!J54</f>
        <v>47.52</v>
      </c>
      <c r="J54" s="25" t="str">
        <f>SUBSTITUTE([1]签字版本!K54,MID([1]签字版本!K54,9,7),"*******")</f>
        <v>62218405*******1762</v>
      </c>
      <c r="K54" s="24" t="str">
        <f>[1]签字版本!L54</f>
        <v>连城县农村信用联社塘前信用社</v>
      </c>
    </row>
    <row r="55" spans="1:11">
      <c r="A55" s="24" t="str">
        <f>[1]签字版本!A55</f>
        <v>49</v>
      </c>
      <c r="B55" s="24" t="str">
        <f>[1]签字版本!B55</f>
        <v>江铭亮</v>
      </c>
      <c r="C55" s="24" t="str">
        <f>SUBSTITUTE([1]签字版本!C55,MID([1]签字版本!C55,7,8),"********")</f>
        <v>352627********1116</v>
      </c>
      <c r="D55" s="25" t="str">
        <f>SUBSTITUTE([1]签字版本!D55,MID([1]签字版本!D55,4,4),"****")</f>
        <v>139****0638</v>
      </c>
      <c r="E55" s="24" t="str">
        <f>[1]签字版本!E55</f>
        <v>迪坑</v>
      </c>
      <c r="F55" s="26">
        <f>[1]签字版本!F55</f>
        <v>8.19</v>
      </c>
      <c r="G55" s="26">
        <f t="shared" si="0"/>
        <v>8.19</v>
      </c>
      <c r="H55" s="26">
        <f t="shared" si="1"/>
        <v>245.7</v>
      </c>
      <c r="I55" s="26">
        <f>[1]签字版本!J55</f>
        <v>49.14</v>
      </c>
      <c r="J55" s="25" t="str">
        <f>SUBSTITUTE([1]签字版本!K55,MID([1]签字版本!K55,9,7),"*******")</f>
        <v>62218405*******1705</v>
      </c>
      <c r="K55" s="24" t="str">
        <f>[1]签字版本!L55</f>
        <v>连城县农村信用联社塘前信用社</v>
      </c>
    </row>
    <row r="56" spans="1:11">
      <c r="A56" s="24" t="str">
        <f>[1]签字版本!A56</f>
        <v>50</v>
      </c>
      <c r="B56" s="24" t="str">
        <f>[1]签字版本!B56</f>
        <v>江仁贵</v>
      </c>
      <c r="C56" s="24" t="str">
        <f>SUBSTITUTE([1]签字版本!C56,MID([1]签字版本!C56,7,8),"********")</f>
        <v>352627********1118</v>
      </c>
      <c r="D56" s="25" t="str">
        <f>SUBSTITUTE([1]签字版本!D56,MID([1]签字版本!D56,4,4),"****")</f>
        <v>151****1546</v>
      </c>
      <c r="E56" s="24" t="str">
        <f>[1]签字版本!E56</f>
        <v>迪坑</v>
      </c>
      <c r="F56" s="26">
        <f>[1]签字版本!F56</f>
        <v>13.77</v>
      </c>
      <c r="G56" s="26">
        <f t="shared" si="0"/>
        <v>13.77</v>
      </c>
      <c r="H56" s="26">
        <f t="shared" si="1"/>
        <v>413.1</v>
      </c>
      <c r="I56" s="26">
        <f>[1]签字版本!J56</f>
        <v>82.62</v>
      </c>
      <c r="J56" s="25" t="str">
        <f>SUBSTITUTE([1]签字版本!K56,MID([1]签字版本!K56,9,7),"*******")</f>
        <v>62218405*******1747</v>
      </c>
      <c r="K56" s="24" t="str">
        <f>[1]签字版本!L56</f>
        <v>连城县农村信用联社塘前信用社</v>
      </c>
    </row>
    <row r="57" spans="1:11">
      <c r="A57" s="24" t="str">
        <f>[1]签字版本!A57</f>
        <v>51</v>
      </c>
      <c r="B57" s="24" t="str">
        <f>[1]签字版本!B57</f>
        <v>江泉水</v>
      </c>
      <c r="C57" s="24" t="str">
        <f>SUBSTITUTE([1]签字版本!C57,MID([1]签字版本!C57,7,8),"********")</f>
        <v>352627********1118</v>
      </c>
      <c r="D57" s="25" t="str">
        <f>SUBSTITUTE([1]签字版本!D57,MID([1]签字版本!D57,4,4),"****")</f>
        <v>136****4342</v>
      </c>
      <c r="E57" s="24" t="str">
        <f>[1]签字版本!E57</f>
        <v>迪坑</v>
      </c>
      <c r="F57" s="26">
        <f>[1]签字版本!F57</f>
        <v>18.99</v>
      </c>
      <c r="G57" s="26">
        <f t="shared" si="0"/>
        <v>18.99</v>
      </c>
      <c r="H57" s="26">
        <f t="shared" si="1"/>
        <v>569.7</v>
      </c>
      <c r="I57" s="26">
        <f>[1]签字版本!J57</f>
        <v>113.94</v>
      </c>
      <c r="J57" s="25" t="str">
        <f>SUBSTITUTE([1]签字版本!K57,MID([1]签字版本!K57,9,7),"*******")</f>
        <v>62218405*******1721</v>
      </c>
      <c r="K57" s="24" t="str">
        <f>[1]签字版本!L57</f>
        <v>连城县农村信用联社塘前信用社</v>
      </c>
    </row>
    <row r="58" spans="1:11">
      <c r="A58" s="24" t="str">
        <f>[1]签字版本!A58</f>
        <v>52</v>
      </c>
      <c r="B58" s="24" t="str">
        <f>[1]签字版本!B58</f>
        <v>江小华</v>
      </c>
      <c r="C58" s="24" t="str">
        <f>SUBSTITUTE([1]签字版本!C58,MID([1]签字版本!C58,7,8),"********")</f>
        <v>352627********1126</v>
      </c>
      <c r="D58" s="25" t="str">
        <f>SUBSTITUTE([1]签字版本!D58,MID([1]签字版本!D58,4,4),"****")</f>
        <v>156****7899</v>
      </c>
      <c r="E58" s="24" t="str">
        <f>[1]签字版本!E58</f>
        <v>迪坑</v>
      </c>
      <c r="F58" s="26">
        <f>[1]签字版本!F58</f>
        <v>5.31</v>
      </c>
      <c r="G58" s="26">
        <f t="shared" si="0"/>
        <v>5.31</v>
      </c>
      <c r="H58" s="26">
        <f t="shared" si="1"/>
        <v>159.3</v>
      </c>
      <c r="I58" s="26">
        <f>[1]签字版本!J58</f>
        <v>31.86</v>
      </c>
      <c r="J58" s="25" t="str">
        <f>SUBSTITUTE([1]签字版本!K58,MID([1]签字版本!K58,9,7),"*******")</f>
        <v>90908240*******0031899</v>
      </c>
      <c r="K58" s="24" t="str">
        <f>[1]签字版本!L58</f>
        <v>连城县农村信用联社塘前信用社</v>
      </c>
    </row>
    <row r="59" spans="1:11">
      <c r="A59" s="24" t="str">
        <f>[1]签字版本!A59</f>
        <v>53</v>
      </c>
      <c r="B59" s="24" t="str">
        <f>[1]签字版本!B59</f>
        <v>江土保</v>
      </c>
      <c r="C59" s="24" t="str">
        <f>SUBSTITUTE([1]签字版本!C59,MID([1]签字版本!C59,7,8),"********")</f>
        <v>352627********111X</v>
      </c>
      <c r="D59" s="25" t="str">
        <f>SUBSTITUTE([1]签字版本!D59,MID([1]签字版本!D59,4,4),"****")</f>
        <v>152****7126</v>
      </c>
      <c r="E59" s="24" t="str">
        <f>[1]签字版本!E59</f>
        <v>迪坑</v>
      </c>
      <c r="F59" s="26">
        <f>[1]签字版本!F59</f>
        <v>8.82</v>
      </c>
      <c r="G59" s="26">
        <f t="shared" si="0"/>
        <v>8.82</v>
      </c>
      <c r="H59" s="26">
        <f t="shared" si="1"/>
        <v>264.6</v>
      </c>
      <c r="I59" s="26">
        <f>[1]签字版本!J59</f>
        <v>52.92</v>
      </c>
      <c r="J59" s="25" t="str">
        <f>SUBSTITUTE([1]签字版本!K59,MID([1]签字版本!K59,9,7),"*******")</f>
        <v>62218405*******2018</v>
      </c>
      <c r="K59" s="24" t="str">
        <f>[1]签字版本!L59</f>
        <v>连城县农村信用联社塘前信用社</v>
      </c>
    </row>
    <row r="60" spans="1:11">
      <c r="A60" s="24" t="str">
        <f>[1]签字版本!A60</f>
        <v>54</v>
      </c>
      <c r="B60" s="24" t="str">
        <f>[1]签字版本!B60</f>
        <v>陈爱群</v>
      </c>
      <c r="C60" s="24" t="str">
        <f>SUBSTITUTE([1]签字版本!C60,MID([1]签字版本!C60,7,8),"********")</f>
        <v>352627********1128</v>
      </c>
      <c r="D60" s="25" t="str">
        <f>SUBSTITUTE([1]签字版本!D60,MID([1]签字版本!D60,4,4),"****")</f>
        <v>132****9616</v>
      </c>
      <c r="E60" s="24" t="str">
        <f>[1]签字版本!E60</f>
        <v>迪坑</v>
      </c>
      <c r="F60" s="26">
        <f>[1]签字版本!F60</f>
        <v>9.36</v>
      </c>
      <c r="G60" s="26">
        <f t="shared" si="0"/>
        <v>9.36</v>
      </c>
      <c r="H60" s="26">
        <f t="shared" si="1"/>
        <v>280.8</v>
      </c>
      <c r="I60" s="26">
        <f>[1]签字版本!J60</f>
        <v>56.16</v>
      </c>
      <c r="J60" s="25" t="str">
        <f>SUBSTITUTE([1]签字版本!K60,MID([1]签字版本!K60,9,7),"*******")</f>
        <v>62218405*******1978</v>
      </c>
      <c r="K60" s="24" t="str">
        <f>[1]签字版本!L60</f>
        <v>连城县农村信用联社塘前信用社</v>
      </c>
    </row>
    <row r="61" spans="1:11">
      <c r="A61" s="24" t="str">
        <f>[1]签字版本!A61</f>
        <v>55</v>
      </c>
      <c r="B61" s="24" t="str">
        <f>[1]签字版本!B61</f>
        <v>江火通</v>
      </c>
      <c r="C61" s="24" t="str">
        <f>SUBSTITUTE([1]签字版本!C61,MID([1]签字版本!C61,7,8),"********")</f>
        <v>352627********1110</v>
      </c>
      <c r="D61" s="25" t="str">
        <f>SUBSTITUTE([1]签字版本!D61,MID([1]签字版本!D61,4,4),"****")</f>
        <v>135****0328</v>
      </c>
      <c r="E61" s="24" t="str">
        <f>[1]签字版本!E61</f>
        <v>迪坑</v>
      </c>
      <c r="F61" s="26">
        <f>[1]签字版本!F61</f>
        <v>6.93</v>
      </c>
      <c r="G61" s="26">
        <f t="shared" si="0"/>
        <v>6.93</v>
      </c>
      <c r="H61" s="26">
        <f t="shared" si="1"/>
        <v>207.9</v>
      </c>
      <c r="I61" s="26">
        <f>[1]签字版本!J61</f>
        <v>41.58</v>
      </c>
      <c r="J61" s="25" t="str">
        <f>SUBSTITUTE([1]签字版本!K61,MID([1]签字版本!K61,9,7),"*******")</f>
        <v>62218405*******1929</v>
      </c>
      <c r="K61" s="24" t="str">
        <f>[1]签字版本!L61</f>
        <v>连城县农村信用联社塘前信用社</v>
      </c>
    </row>
    <row r="62" spans="1:11">
      <c r="A62" s="24" t="str">
        <f>[1]签字版本!A62</f>
        <v>56</v>
      </c>
      <c r="B62" s="24" t="str">
        <f>[1]签字版本!B62</f>
        <v>江辉</v>
      </c>
      <c r="C62" s="24" t="str">
        <f>SUBSTITUTE([1]签字版本!C62,MID([1]签字版本!C62,7,8),"********")</f>
        <v>352627********1114</v>
      </c>
      <c r="D62" s="25" t="str">
        <f>SUBSTITUTE([1]签字版本!D62,MID([1]签字版本!D62,4,4),"****")</f>
        <v>150****4160</v>
      </c>
      <c r="E62" s="24" t="str">
        <f>[1]签字版本!E62</f>
        <v>迪坑</v>
      </c>
      <c r="F62" s="26">
        <f>[1]签字版本!F62</f>
        <v>13.68</v>
      </c>
      <c r="G62" s="26">
        <f t="shared" si="0"/>
        <v>13.68</v>
      </c>
      <c r="H62" s="26">
        <f t="shared" si="1"/>
        <v>410.4</v>
      </c>
      <c r="I62" s="26">
        <f>[1]签字版本!J62</f>
        <v>82.08</v>
      </c>
      <c r="J62" s="25" t="str">
        <f>SUBSTITUTE([1]签字版本!K62,MID([1]签字版本!K62,9,7),"*******")</f>
        <v>62218405*******1861</v>
      </c>
      <c r="K62" s="24" t="str">
        <f>[1]签字版本!L62</f>
        <v>连城县农村信用联社塘前信用社</v>
      </c>
    </row>
    <row r="63" spans="1:11">
      <c r="A63" s="24" t="str">
        <f>[1]签字版本!A63</f>
        <v>57</v>
      </c>
      <c r="B63" s="24" t="str">
        <f>[1]签字版本!B63</f>
        <v>江天星</v>
      </c>
      <c r="C63" s="24" t="str">
        <f>SUBSTITUTE([1]签字版本!C63,MID([1]签字版本!C63,7,8),"********")</f>
        <v>352627********1133</v>
      </c>
      <c r="D63" s="25" t="str">
        <f>SUBSTITUTE([1]签字版本!D63,MID([1]签字版本!D63,4,4),"****")</f>
        <v>135****7158</v>
      </c>
      <c r="E63" s="24" t="str">
        <f>[1]签字版本!E63</f>
        <v>迪坑</v>
      </c>
      <c r="F63" s="26">
        <f>[1]签字版本!F63</f>
        <v>8.46</v>
      </c>
      <c r="G63" s="26">
        <f t="shared" si="0"/>
        <v>8.46</v>
      </c>
      <c r="H63" s="26">
        <f t="shared" si="1"/>
        <v>253.8</v>
      </c>
      <c r="I63" s="26">
        <f>[1]签字版本!J63</f>
        <v>50.76</v>
      </c>
      <c r="J63" s="25" t="str">
        <f>SUBSTITUTE([1]签字版本!K63,MID([1]签字版本!K63,9,7),"*******")</f>
        <v>90908240*******0023844</v>
      </c>
      <c r="K63" s="24" t="str">
        <f>[1]签字版本!L63</f>
        <v>连城县农村信用联社塘前信用社</v>
      </c>
    </row>
    <row r="64" spans="1:11">
      <c r="A64" s="24" t="str">
        <f>[1]签字版本!A64</f>
        <v>58</v>
      </c>
      <c r="B64" s="24" t="str">
        <f>[1]签字版本!B64</f>
        <v>陈子莲</v>
      </c>
      <c r="C64" s="24" t="str">
        <f>SUBSTITUTE([1]签字版本!C64,MID([1]签字版本!C64,7,8),"********")</f>
        <v>352627********1128</v>
      </c>
      <c r="D64" s="25" t="str">
        <f>SUBSTITUTE([1]签字版本!D64,MID([1]签字版本!D64,4,4),"****")</f>
        <v>189****4369</v>
      </c>
      <c r="E64" s="24" t="str">
        <f>[1]签字版本!E64</f>
        <v>迪坑</v>
      </c>
      <c r="F64" s="26">
        <f>[1]签字版本!F64</f>
        <v>1.26</v>
      </c>
      <c r="G64" s="26">
        <f t="shared" si="0"/>
        <v>1.26</v>
      </c>
      <c r="H64" s="26">
        <f t="shared" si="1"/>
        <v>37.8</v>
      </c>
      <c r="I64" s="26">
        <f>[1]签字版本!J64</f>
        <v>7.56</v>
      </c>
      <c r="J64" s="25" t="str">
        <f>SUBSTITUTE([1]签字版本!K64,MID([1]签字版本!K64,9,7),"*******")</f>
        <v>62218405*******1952</v>
      </c>
      <c r="K64" s="24" t="str">
        <f>[1]签字版本!L64</f>
        <v>连城县农村信用联社塘前信用社</v>
      </c>
    </row>
    <row r="65" spans="1:11">
      <c r="A65" s="24" t="str">
        <f>[1]签字版本!A65</f>
        <v>59</v>
      </c>
      <c r="B65" s="24" t="str">
        <f>[1]签字版本!B65</f>
        <v>江炳章</v>
      </c>
      <c r="C65" s="24" t="str">
        <f>SUBSTITUTE([1]签字版本!C65,MID([1]签字版本!C65,7,8),"********")</f>
        <v>352627********1110</v>
      </c>
      <c r="D65" s="25" t="str">
        <f>SUBSTITUTE([1]签字版本!D65,MID([1]签字版本!D65,4,4),"****")</f>
        <v>152****5892</v>
      </c>
      <c r="E65" s="24" t="str">
        <f>[1]签字版本!E65</f>
        <v>迪坑</v>
      </c>
      <c r="F65" s="26">
        <f>[1]签字版本!F65</f>
        <v>11.79</v>
      </c>
      <c r="G65" s="26">
        <f t="shared" si="0"/>
        <v>11.79</v>
      </c>
      <c r="H65" s="26">
        <f t="shared" si="1"/>
        <v>353.7</v>
      </c>
      <c r="I65" s="26">
        <f>[1]签字版本!J65</f>
        <v>70.74</v>
      </c>
      <c r="J65" s="25" t="str">
        <f>SUBSTITUTE([1]签字版本!K65,MID([1]签字版本!K65,9,7),"*******")</f>
        <v>62218405*******2083</v>
      </c>
      <c r="K65" s="24" t="str">
        <f>[1]签字版本!L65</f>
        <v>连城县农村信用联社塘前信用社</v>
      </c>
    </row>
    <row r="66" spans="1:11">
      <c r="A66" s="24" t="str">
        <f>[1]签字版本!A66</f>
        <v>60</v>
      </c>
      <c r="B66" s="24" t="str">
        <f>[1]签字版本!B66</f>
        <v>江明仔</v>
      </c>
      <c r="C66" s="24" t="str">
        <f>SUBSTITUTE([1]签字版本!C66,MID([1]签字版本!C66,7,8),"********")</f>
        <v>352627********1113</v>
      </c>
      <c r="D66" s="25" t="str">
        <f>SUBSTITUTE([1]签字版本!D66,MID([1]签字版本!D66,4,4),"****")</f>
        <v>138****3845</v>
      </c>
      <c r="E66" s="24" t="str">
        <f>[1]签字版本!E66</f>
        <v>迪坑</v>
      </c>
      <c r="F66" s="26">
        <f>[1]签字版本!F66</f>
        <v>4.5</v>
      </c>
      <c r="G66" s="26">
        <f t="shared" si="0"/>
        <v>4.5</v>
      </c>
      <c r="H66" s="26">
        <f t="shared" si="1"/>
        <v>135</v>
      </c>
      <c r="I66" s="26">
        <f>[1]签字版本!J66</f>
        <v>27</v>
      </c>
      <c r="J66" s="25" t="str">
        <f>SUBSTITUTE([1]签字版本!K66,MID([1]签字版本!K66,9,7),"*******")</f>
        <v>62218405*******2059</v>
      </c>
      <c r="K66" s="24" t="str">
        <f>[1]签字版本!L66</f>
        <v>连城县农村信用联社塘前信用社</v>
      </c>
    </row>
    <row r="67" spans="1:11">
      <c r="A67" s="24" t="str">
        <f>[1]签字版本!A67</f>
        <v>61</v>
      </c>
      <c r="B67" s="24" t="str">
        <f>[1]签字版本!B67</f>
        <v>江源泉</v>
      </c>
      <c r="C67" s="24" t="str">
        <f>SUBSTITUTE([1]签字版本!C67,MID([1]签字版本!C67,7,8),"********")</f>
        <v>352627********1114</v>
      </c>
      <c r="D67" s="25" t="str">
        <f>SUBSTITUTE([1]签字版本!D67,MID([1]签字版本!D67,4,4),"****")</f>
        <v>137****3203</v>
      </c>
      <c r="E67" s="24" t="str">
        <f>[1]签字版本!E67</f>
        <v>迪坑</v>
      </c>
      <c r="F67" s="26">
        <f>[1]签字版本!F67</f>
        <v>9.54</v>
      </c>
      <c r="G67" s="26">
        <f t="shared" si="0"/>
        <v>9.54</v>
      </c>
      <c r="H67" s="26">
        <f t="shared" si="1"/>
        <v>286.2</v>
      </c>
      <c r="I67" s="26">
        <f>[1]签字版本!J67</f>
        <v>57.24</v>
      </c>
      <c r="J67" s="25" t="str">
        <f>SUBSTITUTE([1]签字版本!K67,MID([1]签字版本!K67,9,7),"*******")</f>
        <v>62218405*******2026</v>
      </c>
      <c r="K67" s="24" t="str">
        <f>[1]签字版本!L67</f>
        <v>连城县农村信用联社塘前信用社</v>
      </c>
    </row>
    <row r="68" spans="1:11">
      <c r="A68" s="24" t="str">
        <f>[1]签字版本!A68</f>
        <v>62</v>
      </c>
      <c r="B68" s="24" t="str">
        <f>[1]签字版本!B68</f>
        <v>江宝生</v>
      </c>
      <c r="C68" s="24" t="str">
        <f>SUBSTITUTE([1]签字版本!C68,MID([1]签字版本!C68,7,8),"********")</f>
        <v>352627********1119</v>
      </c>
      <c r="D68" s="25" t="str">
        <f>SUBSTITUTE([1]签字版本!D68,MID([1]签字版本!D68,4,4),"****")</f>
        <v>138****7464</v>
      </c>
      <c r="E68" s="24" t="str">
        <f>[1]签字版本!E68</f>
        <v>迪坑</v>
      </c>
      <c r="F68" s="26">
        <f>[1]签字版本!F68</f>
        <v>3.24</v>
      </c>
      <c r="G68" s="26">
        <f t="shared" si="0"/>
        <v>3.24</v>
      </c>
      <c r="H68" s="26">
        <f t="shared" si="1"/>
        <v>97.2</v>
      </c>
      <c r="I68" s="26">
        <f>[1]签字版本!J68</f>
        <v>19.44</v>
      </c>
      <c r="J68" s="25" t="str">
        <f>SUBSTITUTE([1]签字版本!K68,MID([1]签字版本!K68,9,7),"*******")</f>
        <v>62218405*******1960</v>
      </c>
      <c r="K68" s="24" t="str">
        <f>[1]签字版本!L68</f>
        <v>连城县农村信用联社塘前信用社</v>
      </c>
    </row>
    <row r="69" spans="1:11">
      <c r="A69" s="24" t="str">
        <f>[1]签字版本!A69</f>
        <v>63</v>
      </c>
      <c r="B69" s="24" t="str">
        <f>[1]签字版本!B69</f>
        <v>江日海</v>
      </c>
      <c r="C69" s="24" t="str">
        <f>SUBSTITUTE([1]签字版本!C69,MID([1]签字版本!C69,7,8),"********")</f>
        <v>352627********1110</v>
      </c>
      <c r="D69" s="25" t="str">
        <f>SUBSTITUTE([1]签字版本!D69,MID([1]签字版本!D69,4,4),"****")</f>
        <v>138****6071</v>
      </c>
      <c r="E69" s="24" t="str">
        <f>[1]签字版本!E69</f>
        <v>迪坑</v>
      </c>
      <c r="F69" s="26">
        <f>[1]签字版本!F69</f>
        <v>11.16</v>
      </c>
      <c r="G69" s="26">
        <f t="shared" si="0"/>
        <v>11.16</v>
      </c>
      <c r="H69" s="26">
        <f t="shared" si="1"/>
        <v>334.8</v>
      </c>
      <c r="I69" s="26">
        <f>[1]签字版本!J69</f>
        <v>66.96</v>
      </c>
      <c r="J69" s="25" t="str">
        <f>SUBSTITUTE([1]签字版本!K69,MID([1]签字版本!K69,9,7),"*******")</f>
        <v>90908240*******0028251</v>
      </c>
      <c r="K69" s="24" t="str">
        <f>[1]签字版本!L69</f>
        <v>连城县农村信用联社塘前信用社</v>
      </c>
    </row>
    <row r="70" spans="1:11">
      <c r="A70" s="24" t="str">
        <f>[1]签字版本!A70</f>
        <v>64</v>
      </c>
      <c r="B70" s="24" t="str">
        <f>[1]签字版本!B70</f>
        <v>江辉华</v>
      </c>
      <c r="C70" s="24" t="str">
        <f>SUBSTITUTE([1]签字版本!C70,MID([1]签字版本!C70,7,8),"********")</f>
        <v>350825********1136</v>
      </c>
      <c r="D70" s="25" t="str">
        <f>SUBSTITUTE([1]签字版本!D70,MID([1]签字版本!D70,4,4),"****")</f>
        <v>152****5729</v>
      </c>
      <c r="E70" s="24" t="str">
        <f>[1]签字版本!E70</f>
        <v>迪坑</v>
      </c>
      <c r="F70" s="26">
        <f>[1]签字版本!F70</f>
        <v>6.75</v>
      </c>
      <c r="G70" s="26">
        <f t="shared" si="0"/>
        <v>6.75</v>
      </c>
      <c r="H70" s="26">
        <f t="shared" si="1"/>
        <v>202.5</v>
      </c>
      <c r="I70" s="26">
        <f>[1]签字版本!J70</f>
        <v>40.5</v>
      </c>
      <c r="J70" s="25" t="str">
        <f>SUBSTITUTE([1]签字版本!K70,MID([1]签字版本!K70,9,7),"*******")</f>
        <v>62218405*******2133</v>
      </c>
      <c r="K70" s="24" t="str">
        <f>[1]签字版本!L70</f>
        <v>连城县农村信用联社塘前信用社</v>
      </c>
    </row>
    <row r="71" spans="1:11">
      <c r="A71" s="24" t="str">
        <f>[1]签字版本!A71</f>
        <v>65</v>
      </c>
      <c r="B71" s="24" t="str">
        <f>[1]签字版本!B71</f>
        <v>江开福</v>
      </c>
      <c r="C71" s="24" t="str">
        <f>SUBSTITUTE([1]签字版本!C71,MID([1]签字版本!C71,7,8),"********")</f>
        <v>352627********1119</v>
      </c>
      <c r="D71" s="25" t="str">
        <f>SUBSTITUTE([1]签字版本!D71,MID([1]签字版本!D71,4,4),"****")</f>
        <v>138****3182</v>
      </c>
      <c r="E71" s="24" t="str">
        <f>[1]签字版本!E71</f>
        <v>迪坑</v>
      </c>
      <c r="F71" s="26">
        <f>[1]签字版本!F71</f>
        <v>10.89</v>
      </c>
      <c r="G71" s="26">
        <f t="shared" ref="G71:G116" si="2">F71</f>
        <v>10.89</v>
      </c>
      <c r="H71" s="26">
        <f t="shared" ref="H71:H116" si="3">G71*30</f>
        <v>326.7</v>
      </c>
      <c r="I71" s="26">
        <f>[1]签字版本!J71</f>
        <v>65.34</v>
      </c>
      <c r="J71" s="25" t="str">
        <f>SUBSTITUTE([1]签字版本!K71,MID([1]签字版本!K71,9,7),"*******")</f>
        <v>62218405*******2034</v>
      </c>
      <c r="K71" s="24" t="str">
        <f>[1]签字版本!L71</f>
        <v>连城县农村信用联社塘前信用社</v>
      </c>
    </row>
    <row r="72" spans="1:11">
      <c r="A72" s="24" t="str">
        <f>[1]签字版本!A72</f>
        <v>66</v>
      </c>
      <c r="B72" s="24" t="str">
        <f>[1]签字版本!B72</f>
        <v>江恒炎</v>
      </c>
      <c r="C72" s="24" t="str">
        <f>SUBSTITUTE([1]签字版本!C72,MID([1]签字版本!C72,7,8),"********")</f>
        <v>352627********1117</v>
      </c>
      <c r="D72" s="25" t="str">
        <f>SUBSTITUTE([1]签字版本!D72,MID([1]签字版本!D72,4,4),"****")</f>
        <v>150****1776</v>
      </c>
      <c r="E72" s="24" t="str">
        <f>[1]签字版本!E72</f>
        <v>迪坑</v>
      </c>
      <c r="F72" s="26">
        <f>[1]签字版本!F72</f>
        <v>10.26</v>
      </c>
      <c r="G72" s="26">
        <f t="shared" si="2"/>
        <v>10.26</v>
      </c>
      <c r="H72" s="26">
        <f t="shared" si="3"/>
        <v>307.8</v>
      </c>
      <c r="I72" s="26">
        <f>[1]签字版本!J72</f>
        <v>61.56</v>
      </c>
      <c r="J72" s="25" t="str">
        <f>SUBSTITUTE([1]签字版本!K72,MID([1]签字版本!K72,9,7),"*******")</f>
        <v>90908240*******0014701</v>
      </c>
      <c r="K72" s="24" t="str">
        <f>[1]签字版本!L72</f>
        <v>连城县农村信用联社塘前信用社</v>
      </c>
    </row>
    <row r="73" spans="1:11">
      <c r="A73" s="24" t="str">
        <f>[1]签字版本!A73</f>
        <v>67</v>
      </c>
      <c r="B73" s="24" t="str">
        <f>[1]签字版本!B73</f>
        <v>江锦象</v>
      </c>
      <c r="C73" s="24" t="str">
        <f>SUBSTITUTE([1]签字版本!C73,MID([1]签字版本!C73,7,8),"********")</f>
        <v>352627********1116</v>
      </c>
      <c r="D73" s="25" t="str">
        <f>SUBSTITUTE([1]签字版本!D73,MID([1]签字版本!D73,4,4),"****")</f>
        <v>152****4263</v>
      </c>
      <c r="E73" s="24" t="str">
        <f>[1]签字版本!E73</f>
        <v>迪坑</v>
      </c>
      <c r="F73" s="26">
        <f>[1]签字版本!F73</f>
        <v>14.04</v>
      </c>
      <c r="G73" s="26">
        <f t="shared" si="2"/>
        <v>14.04</v>
      </c>
      <c r="H73" s="26">
        <f t="shared" si="3"/>
        <v>421.2</v>
      </c>
      <c r="I73" s="26">
        <f>[1]签字版本!J73</f>
        <v>84.24</v>
      </c>
      <c r="J73" s="25" t="str">
        <f>SUBSTITUTE([1]签字版本!K73,MID([1]签字版本!K73,9,7),"*******")</f>
        <v>62303625*******3268</v>
      </c>
      <c r="K73" s="24" t="str">
        <f>[1]签字版本!L73</f>
        <v>连城县农村信用联社塘前信用社</v>
      </c>
    </row>
    <row r="74" spans="1:11">
      <c r="A74" s="24" t="str">
        <f>[1]签字版本!A74</f>
        <v>68</v>
      </c>
      <c r="B74" s="24" t="str">
        <f>[1]签字版本!B74</f>
        <v>江开煜</v>
      </c>
      <c r="C74" s="24" t="str">
        <f>SUBSTITUTE([1]签字版本!C74,MID([1]签字版本!C74,7,8),"********")</f>
        <v>352627********1111</v>
      </c>
      <c r="D74" s="25" t="str">
        <f>SUBSTITUTE([1]签字版本!D74,MID([1]签字版本!D74,4,4),"****")</f>
        <v>139****3477</v>
      </c>
      <c r="E74" s="24" t="str">
        <f>[1]签字版本!E74</f>
        <v>迪坑</v>
      </c>
      <c r="F74" s="26">
        <f>[1]签字版本!F74</f>
        <v>9.36</v>
      </c>
      <c r="G74" s="26">
        <f t="shared" si="2"/>
        <v>9.36</v>
      </c>
      <c r="H74" s="26">
        <f t="shared" si="3"/>
        <v>280.8</v>
      </c>
      <c r="I74" s="26">
        <f>[1]签字版本!J74</f>
        <v>56.16</v>
      </c>
      <c r="J74" s="25" t="str">
        <f>SUBSTITUTE([1]签字版本!K74,MID([1]签字版本!K74,9,7),"*******")</f>
        <v>62218405*******2281</v>
      </c>
      <c r="K74" s="24" t="str">
        <f>[1]签字版本!L74</f>
        <v>连城县农村信用联社塘前信用社</v>
      </c>
    </row>
    <row r="75" spans="1:11">
      <c r="A75" s="24" t="str">
        <f>[1]签字版本!A75</f>
        <v>69</v>
      </c>
      <c r="B75" s="24" t="str">
        <f>[1]签字版本!B75</f>
        <v>江开颜</v>
      </c>
      <c r="C75" s="24" t="str">
        <f>SUBSTITUTE([1]签字版本!C75,MID([1]签字版本!C75,7,8),"********")</f>
        <v>352627********005X</v>
      </c>
      <c r="D75" s="25" t="str">
        <f>SUBSTITUTE([1]签字版本!D75,MID([1]签字版本!D75,4,4),"****")</f>
        <v>138****1501</v>
      </c>
      <c r="E75" s="24" t="str">
        <f>[1]签字版本!E75</f>
        <v>迪坑</v>
      </c>
      <c r="F75" s="26">
        <f>[1]签字版本!F75</f>
        <v>3.06</v>
      </c>
      <c r="G75" s="26">
        <f t="shared" si="2"/>
        <v>3.06</v>
      </c>
      <c r="H75" s="26">
        <f t="shared" si="3"/>
        <v>91.8</v>
      </c>
      <c r="I75" s="26">
        <f>[1]签字版本!J75</f>
        <v>18.36</v>
      </c>
      <c r="J75" s="25" t="str">
        <f>SUBSTITUTE([1]签字版本!K75,MID([1]签字版本!K75,9,7),"*******")</f>
        <v>62303611*******8912</v>
      </c>
      <c r="K75" s="24" t="str">
        <f>[1]签字版本!L75</f>
        <v>连城县农村信用联社塘前信用社</v>
      </c>
    </row>
    <row r="76" spans="1:11">
      <c r="A76" s="24" t="str">
        <f>[1]签字版本!A76</f>
        <v>70</v>
      </c>
      <c r="B76" s="24" t="str">
        <f>[1]签字版本!B76</f>
        <v>马初顺</v>
      </c>
      <c r="C76" s="24" t="str">
        <f>SUBSTITUTE([1]签字版本!C76,MID([1]签字版本!C76,7,8),"********")</f>
        <v>352627********1124</v>
      </c>
      <c r="D76" s="25" t="str">
        <f>SUBSTITUTE([1]签字版本!D76,MID([1]签字版本!D76,4,4),"****")</f>
        <v>187****1134</v>
      </c>
      <c r="E76" s="24" t="str">
        <f>[1]签字版本!E76</f>
        <v>迪坑</v>
      </c>
      <c r="F76" s="26">
        <f>[1]签字版本!F76</f>
        <v>7.29</v>
      </c>
      <c r="G76" s="26">
        <f t="shared" si="2"/>
        <v>7.29</v>
      </c>
      <c r="H76" s="26">
        <f t="shared" si="3"/>
        <v>218.7</v>
      </c>
      <c r="I76" s="26">
        <f>[1]签字版本!J76</f>
        <v>43.74</v>
      </c>
      <c r="J76" s="25" t="str">
        <f>SUBSTITUTE([1]签字版本!K76,MID([1]签字版本!K76,9,7),"*******")</f>
        <v>62218405*******2398</v>
      </c>
      <c r="K76" s="24" t="str">
        <f>[1]签字版本!L76</f>
        <v>连城县农村信用联社塘前信用社</v>
      </c>
    </row>
    <row r="77" spans="1:11">
      <c r="A77" s="24" t="str">
        <f>[1]签字版本!A77</f>
        <v>71</v>
      </c>
      <c r="B77" s="24" t="str">
        <f>[1]签字版本!B77</f>
        <v>江玉辉</v>
      </c>
      <c r="C77" s="24" t="str">
        <f>SUBSTITUTE([1]签字版本!C77,MID([1]签字版本!C77,7,8),"********")</f>
        <v>352627********1111</v>
      </c>
      <c r="D77" s="25" t="str">
        <f>SUBSTITUTE([1]签字版本!D77,MID([1]签字版本!D77,4,4),"****")</f>
        <v>135****2181</v>
      </c>
      <c r="E77" s="24" t="str">
        <f>[1]签字版本!E77</f>
        <v>迪坑</v>
      </c>
      <c r="F77" s="26">
        <f>[1]签字版本!F77</f>
        <v>11.43</v>
      </c>
      <c r="G77" s="26">
        <f t="shared" si="2"/>
        <v>11.43</v>
      </c>
      <c r="H77" s="26">
        <f t="shared" si="3"/>
        <v>342.9</v>
      </c>
      <c r="I77" s="26">
        <f>[1]签字版本!J77</f>
        <v>68.58</v>
      </c>
      <c r="J77" s="25" t="str">
        <f>SUBSTITUTE([1]签字版本!K77,MID([1]签字版本!K77,9,7),"*******")</f>
        <v>62218405*******2265</v>
      </c>
      <c r="K77" s="24" t="str">
        <f>[1]签字版本!L77</f>
        <v>连城县农村信用联社塘前信用社</v>
      </c>
    </row>
    <row r="78" spans="1:11">
      <c r="A78" s="24" t="str">
        <f>[1]签字版本!A78</f>
        <v>72</v>
      </c>
      <c r="B78" s="24" t="str">
        <f>[1]签字版本!B78</f>
        <v>江恒和</v>
      </c>
      <c r="C78" s="24" t="str">
        <f>SUBSTITUTE([1]签字版本!C78,MID([1]签字版本!C78,7,8),"********")</f>
        <v>352627********1114</v>
      </c>
      <c r="D78" s="25" t="str">
        <f>SUBSTITUTE([1]签字版本!D78,MID([1]签字版本!D78,4,4),"****")</f>
        <v>135****8297</v>
      </c>
      <c r="E78" s="24" t="str">
        <f>[1]签字版本!E78</f>
        <v>迪坑</v>
      </c>
      <c r="F78" s="26">
        <f>[1]签字版本!F78</f>
        <v>2.16</v>
      </c>
      <c r="G78" s="26">
        <f t="shared" si="2"/>
        <v>2.16</v>
      </c>
      <c r="H78" s="26">
        <f t="shared" si="3"/>
        <v>64.8</v>
      </c>
      <c r="I78" s="26">
        <f>[1]签字版本!J78</f>
        <v>12.96</v>
      </c>
      <c r="J78" s="25" t="str">
        <f>SUBSTITUTE([1]签字版本!K78,MID([1]签字版本!K78,9,7),"*******")</f>
        <v>62218405*******2406</v>
      </c>
      <c r="K78" s="24" t="str">
        <f>[1]签字版本!L78</f>
        <v>连城县农村信用联社塘前信用社</v>
      </c>
    </row>
    <row r="79" spans="1:11">
      <c r="A79" s="24" t="str">
        <f>[1]签字版本!A79</f>
        <v>73</v>
      </c>
      <c r="B79" s="24" t="str">
        <f>[1]签字版本!B79</f>
        <v>江绍武</v>
      </c>
      <c r="C79" s="24" t="str">
        <f>SUBSTITUTE([1]签字版本!C79,MID([1]签字版本!C79,7,8),"********")</f>
        <v>352627********1110</v>
      </c>
      <c r="D79" s="25" t="str">
        <f>SUBSTITUTE([1]签字版本!D79,MID([1]签字版本!D79,4,4),"****")</f>
        <v>139****1429</v>
      </c>
      <c r="E79" s="24" t="str">
        <f>[1]签字版本!E79</f>
        <v>迪坑</v>
      </c>
      <c r="F79" s="26">
        <f>[1]签字版本!F79</f>
        <v>9.36</v>
      </c>
      <c r="G79" s="26">
        <f t="shared" si="2"/>
        <v>9.36</v>
      </c>
      <c r="H79" s="26">
        <f t="shared" si="3"/>
        <v>280.8</v>
      </c>
      <c r="I79" s="26">
        <f>[1]签字版本!J79</f>
        <v>56.16</v>
      </c>
      <c r="J79" s="25" t="str">
        <f>SUBSTITUTE([1]签字版本!K79,MID([1]签字版本!K79,9,7),"*******")</f>
        <v>62218405*******2224</v>
      </c>
      <c r="K79" s="24" t="str">
        <f>[1]签字版本!L79</f>
        <v>连城县农村信用联社塘前信用社</v>
      </c>
    </row>
    <row r="80" spans="1:11">
      <c r="A80" s="24" t="str">
        <f>[1]签字版本!A80</f>
        <v>74</v>
      </c>
      <c r="B80" s="24" t="str">
        <f>[1]签字版本!B80</f>
        <v>江绍文</v>
      </c>
      <c r="C80" s="24" t="str">
        <f>SUBSTITUTE([1]签字版本!C80,MID([1]签字版本!C80,7,8),"********")</f>
        <v>352627********1115</v>
      </c>
      <c r="D80" s="25" t="str">
        <f>SUBSTITUTE([1]签字版本!D80,MID([1]签字版本!D80,4,4),"****")</f>
        <v>158****5106</v>
      </c>
      <c r="E80" s="24" t="str">
        <f>[1]签字版本!E80</f>
        <v>迪坑</v>
      </c>
      <c r="F80" s="26">
        <f>[1]签字版本!F80</f>
        <v>8.19</v>
      </c>
      <c r="G80" s="26">
        <f t="shared" si="2"/>
        <v>8.19</v>
      </c>
      <c r="H80" s="26">
        <f t="shared" si="3"/>
        <v>245.7</v>
      </c>
      <c r="I80" s="26">
        <f>[1]签字版本!J80</f>
        <v>49.14</v>
      </c>
      <c r="J80" s="25" t="str">
        <f>SUBSTITUTE([1]签字版本!K80,MID([1]签字版本!K80,9,7),"*******")</f>
        <v>62303625*******3292</v>
      </c>
      <c r="K80" s="24" t="str">
        <f>[1]签字版本!L80</f>
        <v>连城县农村信用联社塘前信用社</v>
      </c>
    </row>
    <row r="81" spans="1:11">
      <c r="A81" s="24" t="str">
        <f>[1]签字版本!A81</f>
        <v>75</v>
      </c>
      <c r="B81" s="24" t="str">
        <f>[1]签字版本!B81</f>
        <v>江开兴</v>
      </c>
      <c r="C81" s="24" t="str">
        <f>SUBSTITUTE([1]签字版本!C81,MID([1]签字版本!C81,7,8),"********")</f>
        <v>352627********1117</v>
      </c>
      <c r="D81" s="25" t="str">
        <f>SUBSTITUTE([1]签字版本!D81,MID([1]签字版本!D81,4,4),"****")</f>
        <v>135****7941</v>
      </c>
      <c r="E81" s="24" t="str">
        <f>[1]签字版本!E81</f>
        <v>迪坑</v>
      </c>
      <c r="F81" s="26">
        <f>[1]签字版本!F81</f>
        <v>2.43</v>
      </c>
      <c r="G81" s="26">
        <f t="shared" si="2"/>
        <v>2.43</v>
      </c>
      <c r="H81" s="26">
        <f t="shared" si="3"/>
        <v>72.9</v>
      </c>
      <c r="I81" s="26">
        <f>[1]签字版本!J81</f>
        <v>14.58</v>
      </c>
      <c r="J81" s="25" t="str">
        <f>SUBSTITUTE([1]签字版本!K81,MID([1]签字版本!K81,9,7),"*******")</f>
        <v>62218405*******2208</v>
      </c>
      <c r="K81" s="24" t="str">
        <f>[1]签字版本!L81</f>
        <v>连城县农村信用联社塘前信用社</v>
      </c>
    </row>
    <row r="82" spans="1:11">
      <c r="A82" s="24" t="str">
        <f>[1]签字版本!A82</f>
        <v>76</v>
      </c>
      <c r="B82" s="24" t="str">
        <f>[1]签字版本!B82</f>
        <v>江华明</v>
      </c>
      <c r="C82" s="24" t="str">
        <f>SUBSTITUTE([1]签字版本!C82,MID([1]签字版本!C82,7,8),"********")</f>
        <v>352627********1115</v>
      </c>
      <c r="D82" s="25" t="str">
        <f>SUBSTITUTE([1]签字版本!D82,MID([1]签字版本!D82,4,4),"****")</f>
        <v>189****5012</v>
      </c>
      <c r="E82" s="24" t="str">
        <f>[1]签字版本!E82</f>
        <v>迪坑</v>
      </c>
      <c r="F82" s="26">
        <f>[1]签字版本!F82</f>
        <v>6.3</v>
      </c>
      <c r="G82" s="26">
        <f t="shared" si="2"/>
        <v>6.3</v>
      </c>
      <c r="H82" s="26">
        <f t="shared" si="3"/>
        <v>189</v>
      </c>
      <c r="I82" s="26">
        <f>[1]签字版本!J82</f>
        <v>37.8</v>
      </c>
      <c r="J82" s="25" t="str">
        <f>SUBSTITUTE([1]签字版本!K82,MID([1]签字版本!K82,9,7),"*******")</f>
        <v>62303625*******4269</v>
      </c>
      <c r="K82" s="24" t="str">
        <f>[1]签字版本!L82</f>
        <v>连城县农村信用联社塘前信用社</v>
      </c>
    </row>
    <row r="83" spans="1:11">
      <c r="A83" s="24" t="str">
        <f>[1]签字版本!A83</f>
        <v>77</v>
      </c>
      <c r="B83" s="24" t="str">
        <f>[1]签字版本!B83</f>
        <v>江华忠</v>
      </c>
      <c r="C83" s="24" t="str">
        <f>SUBSTITUTE([1]签字版本!C83,MID([1]签字版本!C83,7,8),"********")</f>
        <v>352627********0016</v>
      </c>
      <c r="D83" s="25" t="str">
        <f>SUBSTITUTE([1]签字版本!D83,MID([1]签字版本!D83,4,4),"****")</f>
        <v>139****7635</v>
      </c>
      <c r="E83" s="24" t="str">
        <f>[1]签字版本!E83</f>
        <v>迪坑</v>
      </c>
      <c r="F83" s="26">
        <f>[1]签字版本!F83</f>
        <v>6.39</v>
      </c>
      <c r="G83" s="26">
        <f t="shared" si="2"/>
        <v>6.39</v>
      </c>
      <c r="H83" s="26">
        <f t="shared" si="3"/>
        <v>191.7</v>
      </c>
      <c r="I83" s="26">
        <f>[1]签字版本!J83</f>
        <v>38.34</v>
      </c>
      <c r="J83" s="25" t="str">
        <f>SUBSTITUTE([1]签字版本!K83,MID([1]签字版本!K83,9,7),"*******")</f>
        <v>62303611*******0388</v>
      </c>
      <c r="K83" s="24" t="str">
        <f>[1]签字版本!L83</f>
        <v>连城县农村信用联社塘前信用社</v>
      </c>
    </row>
    <row r="84" spans="1:11">
      <c r="A84" s="24" t="str">
        <f>[1]签字版本!A84</f>
        <v>78</v>
      </c>
      <c r="B84" s="24" t="str">
        <f>[1]签字版本!B84</f>
        <v>江开林</v>
      </c>
      <c r="C84" s="24" t="str">
        <f>SUBSTITUTE([1]签字版本!C84,MID([1]签字版本!C84,7,8),"********")</f>
        <v>352627********1117</v>
      </c>
      <c r="D84" s="25" t="str">
        <f>SUBSTITUTE([1]签字版本!D84,MID([1]签字版本!D84,4,4),"****")</f>
        <v>136****7945</v>
      </c>
      <c r="E84" s="24" t="str">
        <f>[1]签字版本!E84</f>
        <v>迪坑</v>
      </c>
      <c r="F84" s="26">
        <f>[1]签字版本!F84</f>
        <v>8.28</v>
      </c>
      <c r="G84" s="26">
        <f t="shared" si="2"/>
        <v>8.28</v>
      </c>
      <c r="H84" s="26">
        <f t="shared" si="3"/>
        <v>248.4</v>
      </c>
      <c r="I84" s="26">
        <f>[1]签字版本!J84</f>
        <v>49.68</v>
      </c>
      <c r="J84" s="25" t="str">
        <f>SUBSTITUTE([1]签字版本!K84,MID([1]签字版本!K84,9,7),"*******")</f>
        <v>62212727*******1981</v>
      </c>
      <c r="K84" s="24" t="str">
        <f>[1]签字版本!L84</f>
        <v>连城县农村信用联社塘前信用社</v>
      </c>
    </row>
    <row r="85" spans="1:11">
      <c r="A85" s="24" t="str">
        <f>[1]签字版本!A85</f>
        <v>79</v>
      </c>
      <c r="B85" s="24" t="str">
        <f>[1]签字版本!B85</f>
        <v>江发生</v>
      </c>
      <c r="C85" s="24" t="str">
        <f>SUBSTITUTE([1]签字版本!C85,MID([1]签字版本!C85,7,8),"********")</f>
        <v>352627********1151</v>
      </c>
      <c r="D85" s="25" t="str">
        <f>SUBSTITUTE([1]签字版本!D85,MID([1]签字版本!D85,4,4),"****")</f>
        <v>189****0681</v>
      </c>
      <c r="E85" s="24" t="str">
        <f>[1]签字版本!E85</f>
        <v>迪坑</v>
      </c>
      <c r="F85" s="26">
        <f>[1]签字版本!F85</f>
        <v>3.69</v>
      </c>
      <c r="G85" s="26">
        <f t="shared" si="2"/>
        <v>3.69</v>
      </c>
      <c r="H85" s="26">
        <f t="shared" si="3"/>
        <v>110.7</v>
      </c>
      <c r="I85" s="26">
        <f>[1]签字版本!J85</f>
        <v>22.14</v>
      </c>
      <c r="J85" s="25" t="str">
        <f>SUBSTITUTE([1]签字版本!K85,MID([1]签字版本!K85,9,7),"*******")</f>
        <v>62303611*******2893</v>
      </c>
      <c r="K85" s="24" t="str">
        <f>[1]签字版本!L85</f>
        <v>连城县农村信用联社塘前信用社</v>
      </c>
    </row>
    <row r="86" spans="1:11">
      <c r="A86" s="24" t="str">
        <f>[1]签字版本!A86</f>
        <v>80</v>
      </c>
      <c r="B86" s="24" t="str">
        <f>[1]签字版本!B86</f>
        <v>江祥和</v>
      </c>
      <c r="C86" s="24" t="str">
        <f>SUBSTITUTE([1]签字版本!C86,MID([1]签字版本!C86,7,8),"********")</f>
        <v>352627********1111</v>
      </c>
      <c r="D86" s="25" t="str">
        <f>SUBSTITUTE([1]签字版本!D86,MID([1]签字版本!D86,4,4),"****")</f>
        <v>198****4519</v>
      </c>
      <c r="E86" s="24" t="str">
        <f>[1]签字版本!E86</f>
        <v>迪坑</v>
      </c>
      <c r="F86" s="26">
        <f>[1]签字版本!F86</f>
        <v>8.64</v>
      </c>
      <c r="G86" s="26">
        <f t="shared" si="2"/>
        <v>8.64</v>
      </c>
      <c r="H86" s="26">
        <f t="shared" si="3"/>
        <v>259.2</v>
      </c>
      <c r="I86" s="26">
        <f>[1]签字版本!J86</f>
        <v>51.84</v>
      </c>
      <c r="J86" s="25" t="str">
        <f>SUBSTITUTE([1]签字版本!K86,MID([1]签字版本!K86,9,7),"*******")</f>
        <v>62218405*******2430</v>
      </c>
      <c r="K86" s="24" t="str">
        <f>[1]签字版本!L86</f>
        <v>连城县农村信用联社塘前信用社</v>
      </c>
    </row>
    <row r="87" spans="1:11">
      <c r="A87" s="24" t="str">
        <f>[1]签字版本!A87</f>
        <v>81</v>
      </c>
      <c r="B87" s="24" t="str">
        <f>[1]签字版本!B87</f>
        <v>江敏</v>
      </c>
      <c r="C87" s="24" t="str">
        <f>SUBSTITUTE([1]签字版本!C87,MID([1]签字版本!C87,7,8),"********")</f>
        <v>350825********1113</v>
      </c>
      <c r="D87" s="25" t="str">
        <f>SUBSTITUTE([1]签字版本!D87,MID([1]签字版本!D87,4,4),"****")</f>
        <v>135****2392</v>
      </c>
      <c r="E87" s="24" t="str">
        <f>[1]签字版本!E87</f>
        <v>迪坑</v>
      </c>
      <c r="F87" s="26">
        <f>[1]签字版本!F87</f>
        <v>5.85</v>
      </c>
      <c r="G87" s="26">
        <f t="shared" si="2"/>
        <v>5.85</v>
      </c>
      <c r="H87" s="26">
        <f t="shared" si="3"/>
        <v>175.5</v>
      </c>
      <c r="I87" s="26">
        <f>[1]签字版本!J87</f>
        <v>35.1</v>
      </c>
      <c r="J87" s="25" t="str">
        <f>SUBSTITUTE([1]签字版本!K87,MID([1]签字版本!K87,9,7),"*******")</f>
        <v>62303625*******3342</v>
      </c>
      <c r="K87" s="24" t="str">
        <f>[1]签字版本!L87</f>
        <v>连城县农村信用联社塘前信用社</v>
      </c>
    </row>
    <row r="88" spans="1:11">
      <c r="A88" s="24" t="str">
        <f>[1]签字版本!A88</f>
        <v>82</v>
      </c>
      <c r="B88" s="24" t="str">
        <f>[1]签字版本!B88</f>
        <v>江绍箕</v>
      </c>
      <c r="C88" s="24" t="str">
        <f>SUBSTITUTE([1]签字版本!C88,MID([1]签字版本!C88,7,8),"********")</f>
        <v>352627********1116</v>
      </c>
      <c r="D88" s="25" t="str">
        <f>SUBSTITUTE([1]签字版本!D88,MID([1]签字版本!D88,4,4),"****")</f>
        <v>187****1326</v>
      </c>
      <c r="E88" s="24" t="str">
        <f>[1]签字版本!E88</f>
        <v>迪坑</v>
      </c>
      <c r="F88" s="26">
        <f>[1]签字版本!F88</f>
        <v>11.79</v>
      </c>
      <c r="G88" s="26">
        <f t="shared" si="2"/>
        <v>11.79</v>
      </c>
      <c r="H88" s="26">
        <f t="shared" si="3"/>
        <v>353.7</v>
      </c>
      <c r="I88" s="26">
        <f>[1]签字版本!J88</f>
        <v>70.74</v>
      </c>
      <c r="J88" s="25" t="str">
        <f>SUBSTITUTE([1]签字版本!K88,MID([1]签字版本!K88,9,7),"*******")</f>
        <v>62218405*******2273</v>
      </c>
      <c r="K88" s="24" t="str">
        <f>[1]签字版本!L88</f>
        <v>连城县农村信用联社塘前信用社</v>
      </c>
    </row>
    <row r="89" spans="1:11">
      <c r="A89" s="24" t="str">
        <f>[1]签字版本!A89</f>
        <v>83</v>
      </c>
      <c r="B89" s="24" t="str">
        <f>[1]签字版本!B89</f>
        <v>江开亮</v>
      </c>
      <c r="C89" s="24" t="str">
        <f>SUBSTITUTE([1]签字版本!C89,MID([1]签字版本!C89,7,8),"********")</f>
        <v>352627********1116</v>
      </c>
      <c r="D89" s="25" t="str">
        <f>SUBSTITUTE([1]签字版本!D89,MID([1]签字版本!D89,4,4),"****")</f>
        <v>134****2532</v>
      </c>
      <c r="E89" s="24" t="str">
        <f>[1]签字版本!E89</f>
        <v>迪坑</v>
      </c>
      <c r="F89" s="26">
        <f>[1]签字版本!F89</f>
        <v>7.47</v>
      </c>
      <c r="G89" s="26">
        <f t="shared" si="2"/>
        <v>7.47</v>
      </c>
      <c r="H89" s="26">
        <f t="shared" si="3"/>
        <v>224.1</v>
      </c>
      <c r="I89" s="26">
        <f>[1]签字版本!J89</f>
        <v>44.82</v>
      </c>
      <c r="J89" s="25" t="str">
        <f>SUBSTITUTE([1]签字版本!K89,MID([1]签字版本!K89,9,7),"*******")</f>
        <v>62218405*******2323</v>
      </c>
      <c r="K89" s="24" t="str">
        <f>[1]签字版本!L89</f>
        <v>连城县农村信用联社塘前信用社</v>
      </c>
    </row>
    <row r="90" spans="1:11">
      <c r="A90" s="24" t="str">
        <f>[1]签字版本!A90</f>
        <v>84</v>
      </c>
      <c r="B90" s="24" t="str">
        <f>[1]签字版本!B90</f>
        <v>江开旺</v>
      </c>
      <c r="C90" s="24" t="str">
        <f>SUBSTITUTE([1]签字版本!C90,MID([1]签字版本!C90,7,8),"********")</f>
        <v>352627********1110</v>
      </c>
      <c r="D90" s="25" t="str">
        <f>SUBSTITUTE([1]签字版本!D90,MID([1]签字版本!D90,4,4),"****")</f>
        <v>151****3429</v>
      </c>
      <c r="E90" s="24" t="str">
        <f>[1]签字版本!E90</f>
        <v>迪坑</v>
      </c>
      <c r="F90" s="26">
        <f>[1]签字版本!F90</f>
        <v>9.72</v>
      </c>
      <c r="G90" s="26">
        <f t="shared" si="2"/>
        <v>9.72</v>
      </c>
      <c r="H90" s="26">
        <f t="shared" si="3"/>
        <v>291.6</v>
      </c>
      <c r="I90" s="26">
        <f>[1]签字版本!J90</f>
        <v>58.32</v>
      </c>
      <c r="J90" s="25" t="str">
        <f>SUBSTITUTE([1]签字版本!K90,MID([1]签字版本!K90,9,7),"*******")</f>
        <v>62218405*******2299</v>
      </c>
      <c r="K90" s="24" t="str">
        <f>[1]签字版本!L90</f>
        <v>连城县农村信用联社塘前信用社</v>
      </c>
    </row>
    <row r="91" spans="1:11">
      <c r="A91" s="24" t="str">
        <f>[1]签字版本!A91</f>
        <v>85</v>
      </c>
      <c r="B91" s="24" t="str">
        <f>[1]签字版本!B91</f>
        <v>谢梅娇</v>
      </c>
      <c r="C91" s="24" t="str">
        <f>SUBSTITUTE([1]签字版本!C91,MID([1]签字版本!C91,7,8),"********")</f>
        <v>352627********1126</v>
      </c>
      <c r="D91" s="25" t="str">
        <f>SUBSTITUTE([1]签字版本!D91,MID([1]签字版本!D91,4,4),"****")</f>
        <v>188****1013</v>
      </c>
      <c r="E91" s="24" t="str">
        <f>[1]签字版本!E91</f>
        <v>迪坑</v>
      </c>
      <c r="F91" s="26">
        <f>[1]签字版本!F91</f>
        <v>5.58</v>
      </c>
      <c r="G91" s="26">
        <f t="shared" si="2"/>
        <v>5.58</v>
      </c>
      <c r="H91" s="26">
        <f t="shared" si="3"/>
        <v>167.4</v>
      </c>
      <c r="I91" s="26">
        <f>[1]签字版本!J91</f>
        <v>33.48</v>
      </c>
      <c r="J91" s="25" t="str">
        <f>SUBSTITUTE([1]签字版本!K91,MID([1]签字版本!K91,9,7),"*******")</f>
        <v>62218405*******4279</v>
      </c>
      <c r="K91" s="24" t="str">
        <f>[1]签字版本!L91</f>
        <v>连城县农村信用联社塘前信用社</v>
      </c>
    </row>
    <row r="92" spans="1:11">
      <c r="A92" s="24" t="str">
        <f>[1]签字版本!A92</f>
        <v>86</v>
      </c>
      <c r="B92" s="24" t="str">
        <f>[1]签字版本!B92</f>
        <v>江水波</v>
      </c>
      <c r="C92" s="24" t="str">
        <f>SUBSTITUTE([1]签字版本!C92,MID([1]签字版本!C92,7,8),"********")</f>
        <v>352627********1118</v>
      </c>
      <c r="D92" s="25" t="str">
        <f>SUBSTITUTE([1]签字版本!D92,MID([1]签字版本!D92,4,4),"****")</f>
        <v>151****7857</v>
      </c>
      <c r="E92" s="24" t="str">
        <f>[1]签字版本!E92</f>
        <v>迪坑</v>
      </c>
      <c r="F92" s="26">
        <f>[1]签字版本!F92</f>
        <v>9.54</v>
      </c>
      <c r="G92" s="26">
        <f t="shared" si="2"/>
        <v>9.54</v>
      </c>
      <c r="H92" s="26">
        <f t="shared" si="3"/>
        <v>286.2</v>
      </c>
      <c r="I92" s="26">
        <f>[1]签字版本!J92</f>
        <v>57.24</v>
      </c>
      <c r="J92" s="25" t="str">
        <f>SUBSTITUTE([1]签字版本!K92,MID([1]签字版本!K92,9,7),"*******")</f>
        <v>62218405*******3274</v>
      </c>
      <c r="K92" s="24" t="str">
        <f>[1]签字版本!L92</f>
        <v>连城县农村信用联社塘前信用社</v>
      </c>
    </row>
    <row r="93" spans="1:11">
      <c r="A93" s="24" t="str">
        <f>[1]签字版本!A93</f>
        <v>87</v>
      </c>
      <c r="B93" s="24" t="str">
        <f>[1]签字版本!B93</f>
        <v>江恒富</v>
      </c>
      <c r="C93" s="24" t="str">
        <f>SUBSTITUTE([1]签字版本!C93,MID([1]签字版本!C93,7,8),"********")</f>
        <v>352627********1119</v>
      </c>
      <c r="D93" s="25" t="str">
        <f>SUBSTITUTE([1]签字版本!D93,MID([1]签字版本!D93,4,4),"****")</f>
        <v>158****8045</v>
      </c>
      <c r="E93" s="24" t="str">
        <f>[1]签字版本!E93</f>
        <v>迪坑</v>
      </c>
      <c r="F93" s="26">
        <f>[1]签字版本!F93</f>
        <v>7.2</v>
      </c>
      <c r="G93" s="26">
        <f t="shared" si="2"/>
        <v>7.2</v>
      </c>
      <c r="H93" s="26">
        <f t="shared" si="3"/>
        <v>216</v>
      </c>
      <c r="I93" s="26">
        <f>[1]签字版本!J93</f>
        <v>43.2</v>
      </c>
      <c r="J93" s="25" t="str">
        <f>SUBSTITUTE([1]签字版本!K93,MID([1]签字版本!K93,9,7),"*******")</f>
        <v>62303625*******6379</v>
      </c>
      <c r="K93" s="24" t="str">
        <f>[1]签字版本!L93</f>
        <v>连城县农村信用联社塘前信用社</v>
      </c>
    </row>
    <row r="94" spans="1:11">
      <c r="A94" s="24" t="str">
        <f>[1]签字版本!A94</f>
        <v>88</v>
      </c>
      <c r="B94" s="24" t="str">
        <f>[1]签字版本!B94</f>
        <v>江恒生</v>
      </c>
      <c r="C94" s="24" t="str">
        <f>SUBSTITUTE([1]签字版本!C94,MID([1]签字版本!C94,7,8),"********")</f>
        <v>352627********1115</v>
      </c>
      <c r="D94" s="25" t="str">
        <f>SUBSTITUTE([1]签字版本!D94,MID([1]签字版本!D94,4,4),"****")</f>
        <v>135****2174</v>
      </c>
      <c r="E94" s="24" t="str">
        <f>[1]签字版本!E94</f>
        <v>迪坑</v>
      </c>
      <c r="F94" s="26">
        <f>[1]签字版本!F94</f>
        <v>16.11</v>
      </c>
      <c r="G94" s="26">
        <f t="shared" si="2"/>
        <v>16.11</v>
      </c>
      <c r="H94" s="26">
        <f t="shared" si="3"/>
        <v>483.3</v>
      </c>
      <c r="I94" s="26">
        <f>[1]签字版本!J94</f>
        <v>96.66</v>
      </c>
      <c r="J94" s="25" t="str">
        <f>SUBSTITUTE([1]签字版本!K94,MID([1]签字版本!K94,9,7),"*******")</f>
        <v>62218405*******2257</v>
      </c>
      <c r="K94" s="24" t="str">
        <f>[1]签字版本!L94</f>
        <v>连城县农村信用联社塘前信用社</v>
      </c>
    </row>
    <row r="95" spans="1:11">
      <c r="A95" s="24" t="str">
        <f>[1]签字版本!A95</f>
        <v>89</v>
      </c>
      <c r="B95" s="24" t="str">
        <f>[1]签字版本!B95</f>
        <v>江湧波</v>
      </c>
      <c r="C95" s="24" t="str">
        <f>SUBSTITUTE([1]签字版本!C95,MID([1]签字版本!C95,7,8),"********")</f>
        <v>352627********1135</v>
      </c>
      <c r="D95" s="25" t="str">
        <f>SUBSTITUTE([1]签字版本!D95,MID([1]签字版本!D95,4,4),"****")</f>
        <v>133****3006</v>
      </c>
      <c r="E95" s="24" t="str">
        <f>[1]签字版本!E95</f>
        <v>迪坑</v>
      </c>
      <c r="F95" s="26">
        <f>[1]签字版本!F95</f>
        <v>13.5</v>
      </c>
      <c r="G95" s="26">
        <f t="shared" si="2"/>
        <v>13.5</v>
      </c>
      <c r="H95" s="26">
        <f t="shared" si="3"/>
        <v>405</v>
      </c>
      <c r="I95" s="26">
        <f>[1]签字版本!J95</f>
        <v>81</v>
      </c>
      <c r="J95" s="25" t="str">
        <f>SUBSTITUTE([1]签字版本!K95,MID([1]签字版本!K95,9,7),"*******")</f>
        <v>62303625*******4277</v>
      </c>
      <c r="K95" s="24" t="str">
        <f>[1]签字版本!L95</f>
        <v>连城县农村信用联社塘前信用社</v>
      </c>
    </row>
    <row r="96" spans="1:11">
      <c r="A96" s="24" t="str">
        <f>[1]签字版本!A96</f>
        <v>90</v>
      </c>
      <c r="B96" s="24" t="str">
        <f>[1]签字版本!B96</f>
        <v>江祥平</v>
      </c>
      <c r="C96" s="24" t="str">
        <f>SUBSTITUTE([1]签字版本!C96,MID([1]签字版本!C96,7,8),"********")</f>
        <v>352627********1113</v>
      </c>
      <c r="D96" s="25" t="str">
        <f>SUBSTITUTE([1]签字版本!D96,MID([1]签字版本!D96,4,4),"****")</f>
        <v>187****9382</v>
      </c>
      <c r="E96" s="24" t="str">
        <f>[1]签字版本!E96</f>
        <v>迪坑</v>
      </c>
      <c r="F96" s="26">
        <f>[1]签字版本!F96</f>
        <v>3.6</v>
      </c>
      <c r="G96" s="26">
        <f t="shared" si="2"/>
        <v>3.6</v>
      </c>
      <c r="H96" s="26">
        <f t="shared" si="3"/>
        <v>108</v>
      </c>
      <c r="I96" s="26">
        <f>[1]签字版本!J96</f>
        <v>21.6</v>
      </c>
      <c r="J96" s="25" t="str">
        <f>SUBSTITUTE([1]签字版本!K96,MID([1]签字版本!K96,9,7),"*******")</f>
        <v>62218405*******4378</v>
      </c>
      <c r="K96" s="24" t="str">
        <f>[1]签字版本!L96</f>
        <v>连城县农村信用联社塘前信用社</v>
      </c>
    </row>
    <row r="97" spans="1:11">
      <c r="A97" s="24" t="str">
        <f>[1]签字版本!A97</f>
        <v>91</v>
      </c>
      <c r="B97" s="24" t="str">
        <f>[1]签字版本!B97</f>
        <v>江长寿</v>
      </c>
      <c r="C97" s="24" t="str">
        <f>SUBSTITUTE([1]签字版本!C97,MID([1]签字版本!C97,7,8),"********")</f>
        <v>352627********1118</v>
      </c>
      <c r="D97" s="25" t="str">
        <f>SUBSTITUTE([1]签字版本!D97,MID([1]签字版本!D97,4,4),"****")</f>
        <v>134****0523</v>
      </c>
      <c r="E97" s="24" t="str">
        <f>[1]签字版本!E97</f>
        <v>迪坑</v>
      </c>
      <c r="F97" s="26">
        <f>[1]签字版本!F97</f>
        <v>4.86</v>
      </c>
      <c r="G97" s="26">
        <f t="shared" si="2"/>
        <v>4.86</v>
      </c>
      <c r="H97" s="26">
        <f t="shared" si="3"/>
        <v>145.8</v>
      </c>
      <c r="I97" s="26">
        <f>[1]签字版本!J97</f>
        <v>29.16</v>
      </c>
      <c r="J97" s="25" t="str">
        <f>SUBSTITUTE([1]签字版本!K97,MID([1]签字版本!K97,9,7),"*******")</f>
        <v>62218405*******2570</v>
      </c>
      <c r="K97" s="24" t="str">
        <f>[1]签字版本!L97</f>
        <v>连城县农村信用联社塘前信用社</v>
      </c>
    </row>
    <row r="98" spans="1:11">
      <c r="A98" s="24" t="str">
        <f>[1]签字版本!A98</f>
        <v>92</v>
      </c>
      <c r="B98" s="24" t="str">
        <f>[1]签字版本!B98</f>
        <v>江长荣</v>
      </c>
      <c r="C98" s="24" t="str">
        <f>SUBSTITUTE([1]签字版本!C98,MID([1]签字版本!C98,7,8),"********")</f>
        <v>352627********1114</v>
      </c>
      <c r="D98" s="25" t="str">
        <f>SUBSTITUTE([1]签字版本!D98,MID([1]签字版本!D98,4,4),"****")</f>
        <v>188****5338</v>
      </c>
      <c r="E98" s="24" t="str">
        <f>[1]签字版本!E98</f>
        <v>迪坑</v>
      </c>
      <c r="F98" s="26">
        <f>[1]签字版本!F98</f>
        <v>11.16</v>
      </c>
      <c r="G98" s="26">
        <f t="shared" si="2"/>
        <v>11.16</v>
      </c>
      <c r="H98" s="26">
        <f t="shared" si="3"/>
        <v>334.8</v>
      </c>
      <c r="I98" s="26">
        <f>[1]签字版本!J98</f>
        <v>66.96</v>
      </c>
      <c r="J98" s="25" t="str">
        <f>SUBSTITUTE([1]签字版本!K98,MID([1]签字版本!K98,9,7),"*******")</f>
        <v>62218405*******2596</v>
      </c>
      <c r="K98" s="24" t="str">
        <f>[1]签字版本!L98</f>
        <v>连城县农村信用联社塘前信用社</v>
      </c>
    </row>
    <row r="99" spans="1:11">
      <c r="A99" s="24" t="str">
        <f>[1]签字版本!A99</f>
        <v>93</v>
      </c>
      <c r="B99" s="24" t="str">
        <f>[1]签字版本!B99</f>
        <v>江祥辉</v>
      </c>
      <c r="C99" s="24" t="str">
        <f>SUBSTITUTE([1]签字版本!C99,MID([1]签字版本!C99,7,8),"********")</f>
        <v>352627********1114</v>
      </c>
      <c r="D99" s="25" t="str">
        <f>SUBSTITUTE([1]签字版本!D99,MID([1]签字版本!D99,4,4),"****")</f>
        <v>136****7095</v>
      </c>
      <c r="E99" s="24" t="str">
        <f>[1]签字版本!E99</f>
        <v>迪坑</v>
      </c>
      <c r="F99" s="26">
        <f>[1]签字版本!F99</f>
        <v>5.13</v>
      </c>
      <c r="G99" s="26">
        <f t="shared" si="2"/>
        <v>5.13</v>
      </c>
      <c r="H99" s="26">
        <f t="shared" si="3"/>
        <v>153.9</v>
      </c>
      <c r="I99" s="26">
        <f>[1]签字版本!J99</f>
        <v>30.78</v>
      </c>
      <c r="J99" s="25" t="str">
        <f>SUBSTITUTE([1]签字版本!K99,MID([1]签字版本!K99,9,7),"*******")</f>
        <v>62218405*******2620</v>
      </c>
      <c r="K99" s="24" t="str">
        <f>[1]签字版本!L99</f>
        <v>连城县农村信用联社塘前信用社</v>
      </c>
    </row>
    <row r="100" spans="1:11">
      <c r="A100" s="24" t="str">
        <f>[1]签字版本!A100</f>
        <v>94</v>
      </c>
      <c r="B100" s="24" t="str">
        <f>[1]签字版本!B100</f>
        <v>江祥富</v>
      </c>
      <c r="C100" s="24" t="str">
        <f>SUBSTITUTE([1]签字版本!C100,MID([1]签字版本!C100,7,8),"********")</f>
        <v>352627********1114</v>
      </c>
      <c r="D100" s="25" t="str">
        <f>SUBSTITUTE([1]签字版本!D100,MID([1]签字版本!D100,4,4),"****")</f>
        <v>137****0540</v>
      </c>
      <c r="E100" s="24" t="str">
        <f>[1]签字版本!E100</f>
        <v>迪坑</v>
      </c>
      <c r="F100" s="26">
        <f>[1]签字版本!F100</f>
        <v>8.01</v>
      </c>
      <c r="G100" s="26">
        <f t="shared" si="2"/>
        <v>8.01</v>
      </c>
      <c r="H100" s="26">
        <f t="shared" si="3"/>
        <v>240.3</v>
      </c>
      <c r="I100" s="26">
        <f>[1]签字版本!J100</f>
        <v>48.06</v>
      </c>
      <c r="J100" s="25" t="str">
        <f>SUBSTITUTE([1]签字版本!K100,MID([1]签字版本!K100,9,7),"*******")</f>
        <v>62218405*******3357</v>
      </c>
      <c r="K100" s="24" t="str">
        <f>[1]签字版本!L100</f>
        <v>连城县农村信用联社塘前信用社</v>
      </c>
    </row>
    <row r="101" spans="1:11">
      <c r="A101" s="24" t="str">
        <f>[1]签字版本!A101</f>
        <v>95</v>
      </c>
      <c r="B101" s="24" t="str">
        <f>[1]签字版本!B101</f>
        <v>江恒升</v>
      </c>
      <c r="C101" s="24" t="str">
        <f>SUBSTITUTE([1]签字版本!C101,MID([1]签字版本!C101,7,8),"********")</f>
        <v>352627********1110</v>
      </c>
      <c r="D101" s="25" t="str">
        <f>SUBSTITUTE([1]签字版本!D101,MID([1]签字版本!D101,4,4),"****")</f>
        <v>159****4787</v>
      </c>
      <c r="E101" s="24" t="str">
        <f>[1]签字版本!E101</f>
        <v>迪坑</v>
      </c>
      <c r="F101" s="26">
        <f>[1]签字版本!F101</f>
        <v>7.02</v>
      </c>
      <c r="G101" s="26">
        <f t="shared" si="2"/>
        <v>7.02</v>
      </c>
      <c r="H101" s="26">
        <f t="shared" si="3"/>
        <v>210.6</v>
      </c>
      <c r="I101" s="26">
        <f>[1]签字版本!J101</f>
        <v>42.12</v>
      </c>
      <c r="J101" s="25" t="str">
        <f>SUBSTITUTE([1]签字版本!K101,MID([1]签字版本!K101,9,7),"*******")</f>
        <v>62218405*******2638</v>
      </c>
      <c r="K101" s="24" t="str">
        <f>[1]签字版本!L101</f>
        <v>连城县农村信用联社塘前信用社</v>
      </c>
    </row>
    <row r="102" spans="1:11">
      <c r="A102" s="24" t="str">
        <f>[1]签字版本!A102</f>
        <v>96</v>
      </c>
      <c r="B102" s="24" t="str">
        <f>[1]签字版本!B102</f>
        <v>江祥忠</v>
      </c>
      <c r="C102" s="24" t="str">
        <f>SUBSTITUTE([1]签字版本!C102,MID([1]签字版本!C102,7,8),"********")</f>
        <v>352627********111X</v>
      </c>
      <c r="D102" s="25" t="str">
        <f>SUBSTITUTE([1]签字版本!D102,MID([1]签字版本!D102,4,4),"****")</f>
        <v>136****7694</v>
      </c>
      <c r="E102" s="24" t="str">
        <f>[1]签字版本!E102</f>
        <v>迪坑</v>
      </c>
      <c r="F102" s="26">
        <f>[1]签字版本!F102</f>
        <v>9.45</v>
      </c>
      <c r="G102" s="26">
        <f t="shared" si="2"/>
        <v>9.45</v>
      </c>
      <c r="H102" s="26">
        <f t="shared" si="3"/>
        <v>283.5</v>
      </c>
      <c r="I102" s="26">
        <f>[1]签字版本!J102</f>
        <v>56.7</v>
      </c>
      <c r="J102" s="25" t="str">
        <f>SUBSTITUTE([1]签字版本!K102,MID([1]签字版本!K102,9,7),"*******")</f>
        <v>62218405*******3373</v>
      </c>
      <c r="K102" s="24" t="str">
        <f>[1]签字版本!L102</f>
        <v>连城县农村信用联社塘前信用社</v>
      </c>
    </row>
    <row r="103" spans="1:11">
      <c r="A103" s="24" t="str">
        <f>[1]签字版本!A103</f>
        <v>97</v>
      </c>
      <c r="B103" s="24" t="str">
        <f>[1]签字版本!B103</f>
        <v>江新发</v>
      </c>
      <c r="C103" s="24" t="str">
        <f>SUBSTITUTE([1]签字版本!C103,MID([1]签字版本!C103,7,8),"********")</f>
        <v>352627********1152</v>
      </c>
      <c r="D103" s="25" t="str">
        <f>SUBSTITUTE([1]签字版本!D103,MID([1]签字版本!D103,4,4),"****")</f>
        <v>136****8656</v>
      </c>
      <c r="E103" s="24" t="str">
        <f>[1]签字版本!E103</f>
        <v>迪坑</v>
      </c>
      <c r="F103" s="26">
        <f>[1]签字版本!F103</f>
        <v>13.95</v>
      </c>
      <c r="G103" s="26">
        <f t="shared" si="2"/>
        <v>13.95</v>
      </c>
      <c r="H103" s="26">
        <f t="shared" si="3"/>
        <v>418.5</v>
      </c>
      <c r="I103" s="26">
        <f>[1]签字版本!J103</f>
        <v>83.7</v>
      </c>
      <c r="J103" s="25" t="str">
        <f>SUBSTITUTE([1]签字版本!K103,MID([1]签字版本!K103,9,7),"*******")</f>
        <v>62218405*******2539</v>
      </c>
      <c r="K103" s="24" t="str">
        <f>[1]签字版本!L103</f>
        <v>连城县农村信用联社塘前信用社</v>
      </c>
    </row>
    <row r="104" spans="1:11">
      <c r="A104" s="24" t="str">
        <f>[1]签字版本!A104</f>
        <v>98</v>
      </c>
      <c r="B104" s="24" t="str">
        <f>[1]签字版本!B104</f>
        <v>江兰发</v>
      </c>
      <c r="C104" s="24" t="str">
        <f>SUBSTITUTE([1]签字版本!C104,MID([1]签字版本!C104,7,8),"********")</f>
        <v>352627********111X</v>
      </c>
      <c r="D104" s="25" t="str">
        <f>SUBSTITUTE([1]签字版本!D104,MID([1]签字版本!D104,4,4),"****")</f>
        <v>134****0496</v>
      </c>
      <c r="E104" s="24" t="str">
        <f>[1]签字版本!E104</f>
        <v>迪坑</v>
      </c>
      <c r="F104" s="26">
        <f>[1]签字版本!F104</f>
        <v>22.14</v>
      </c>
      <c r="G104" s="26">
        <f t="shared" si="2"/>
        <v>22.14</v>
      </c>
      <c r="H104" s="26">
        <f t="shared" si="3"/>
        <v>664.2</v>
      </c>
      <c r="I104" s="26">
        <f>[1]签字版本!J104</f>
        <v>132.84</v>
      </c>
      <c r="J104" s="25" t="str">
        <f>SUBSTITUTE([1]签字版本!K104,MID([1]签字版本!K104,9,7),"*******")</f>
        <v>62218405*******2588</v>
      </c>
      <c r="K104" s="24" t="str">
        <f>[1]签字版本!L104</f>
        <v>连城县农村信用联社塘前信用社</v>
      </c>
    </row>
    <row r="105" spans="1:11">
      <c r="A105" s="24" t="str">
        <f>[1]签字版本!A105</f>
        <v>99</v>
      </c>
      <c r="B105" s="24" t="str">
        <f>[1]签字版本!B105</f>
        <v>江义</v>
      </c>
      <c r="C105" s="24" t="str">
        <f>SUBSTITUTE([1]签字版本!C105,MID([1]签字版本!C105,7,8),"********")</f>
        <v>352627********1117</v>
      </c>
      <c r="D105" s="25" t="str">
        <f>SUBSTITUTE([1]签字版本!D105,MID([1]签字版本!D105,4,4),"****")</f>
        <v>139****9207</v>
      </c>
      <c r="E105" s="24" t="str">
        <f>[1]签字版本!E105</f>
        <v>迪坑</v>
      </c>
      <c r="F105" s="26">
        <f>[1]签字版本!F105</f>
        <v>6.3</v>
      </c>
      <c r="G105" s="26">
        <f t="shared" si="2"/>
        <v>6.3</v>
      </c>
      <c r="H105" s="26">
        <f t="shared" si="3"/>
        <v>189</v>
      </c>
      <c r="I105" s="26">
        <f>[1]签字版本!J105</f>
        <v>37.8</v>
      </c>
      <c r="J105" s="25" t="str">
        <f>SUBSTITUTE([1]签字版本!K105,MID([1]签字版本!K105,9,7),"*******")</f>
        <v>90908240*******0025067</v>
      </c>
      <c r="K105" s="24" t="str">
        <f>[1]签字版本!L105</f>
        <v>连城县农村信用联社塘前信用社</v>
      </c>
    </row>
    <row r="106" spans="1:11">
      <c r="A106" s="24" t="str">
        <f>[1]签字版本!A106</f>
        <v>100</v>
      </c>
      <c r="B106" s="24" t="str">
        <f>[1]签字版本!B106</f>
        <v>江火旺</v>
      </c>
      <c r="C106" s="24" t="str">
        <f>SUBSTITUTE([1]签字版本!C106,MID([1]签字版本!C106,7,8),"********")</f>
        <v>352627********1117</v>
      </c>
      <c r="D106" s="25" t="str">
        <f>SUBSTITUTE([1]签字版本!D106,MID([1]签字版本!D106,4,4),"****")</f>
        <v>159****2379</v>
      </c>
      <c r="E106" s="24" t="str">
        <f>[1]签字版本!E106</f>
        <v>迪坑</v>
      </c>
      <c r="F106" s="26">
        <f>[1]签字版本!F106</f>
        <v>10.53</v>
      </c>
      <c r="G106" s="26">
        <f t="shared" si="2"/>
        <v>10.53</v>
      </c>
      <c r="H106" s="26">
        <f t="shared" si="3"/>
        <v>315.9</v>
      </c>
      <c r="I106" s="26">
        <f>[1]签字版本!J106</f>
        <v>63.18</v>
      </c>
      <c r="J106" s="25" t="str">
        <f>SUBSTITUTE([1]签字版本!K106,MID([1]签字版本!K106,9,7),"*******")</f>
        <v>62218405*******2786</v>
      </c>
      <c r="K106" s="24" t="str">
        <f>[1]签字版本!L106</f>
        <v>连城县农村信用联社塘前信用社</v>
      </c>
    </row>
    <row r="107" spans="1:11">
      <c r="A107" s="24" t="str">
        <f>[1]签字版本!A107</f>
        <v>101</v>
      </c>
      <c r="B107" s="24" t="str">
        <f>[1]签字版本!B107</f>
        <v>江木生</v>
      </c>
      <c r="C107" s="24" t="str">
        <f>SUBSTITUTE([1]签字版本!C107,MID([1]签字版本!C107,7,8),"********")</f>
        <v>352627********1117</v>
      </c>
      <c r="D107" s="25" t="str">
        <f>SUBSTITUTE([1]签字版本!D107,MID([1]签字版本!D107,4,4),"****")</f>
        <v>152****1548</v>
      </c>
      <c r="E107" s="24" t="str">
        <f>[1]签字版本!E107</f>
        <v>迪坑</v>
      </c>
      <c r="F107" s="26">
        <f>[1]签字版本!F107</f>
        <v>13.95</v>
      </c>
      <c r="G107" s="26">
        <f t="shared" si="2"/>
        <v>13.95</v>
      </c>
      <c r="H107" s="26">
        <f t="shared" si="3"/>
        <v>418.5</v>
      </c>
      <c r="I107" s="26">
        <f>[1]签字版本!J107</f>
        <v>83.7</v>
      </c>
      <c r="J107" s="25" t="str">
        <f>SUBSTITUTE([1]签字版本!K107,MID([1]签字版本!K107,9,7),"*******")</f>
        <v>62218405*******2778</v>
      </c>
      <c r="K107" s="24" t="str">
        <f>[1]签字版本!L107</f>
        <v>连城县农村信用联社塘前信用社</v>
      </c>
    </row>
    <row r="108" spans="1:11">
      <c r="A108" s="24" t="str">
        <f>[1]签字版本!A108</f>
        <v>102</v>
      </c>
      <c r="B108" s="24" t="str">
        <f>[1]签字版本!B108</f>
        <v>江财林</v>
      </c>
      <c r="C108" s="24" t="str">
        <f>SUBSTITUTE([1]签字版本!C108,MID([1]签字版本!C108,7,8),"********")</f>
        <v>352627********1111</v>
      </c>
      <c r="D108" s="25" t="str">
        <f>SUBSTITUTE([1]签字版本!D108,MID([1]签字版本!D108,4,4),"****")</f>
        <v>139****5812</v>
      </c>
      <c r="E108" s="24" t="str">
        <f>[1]签字版本!E108</f>
        <v>迪坑</v>
      </c>
      <c r="F108" s="26">
        <f>[1]签字版本!F108</f>
        <v>8.37</v>
      </c>
      <c r="G108" s="26">
        <f t="shared" si="2"/>
        <v>8.37</v>
      </c>
      <c r="H108" s="26">
        <f t="shared" si="3"/>
        <v>251.1</v>
      </c>
      <c r="I108" s="26">
        <f>[1]签字版本!J108</f>
        <v>50.22</v>
      </c>
      <c r="J108" s="25" t="str">
        <f>SUBSTITUTE([1]签字版本!K108,MID([1]签字版本!K108,9,7),"*******")</f>
        <v>62218405*******2927</v>
      </c>
      <c r="K108" s="24" t="str">
        <f>[1]签字版本!L108</f>
        <v>连城县农村信用联社塘前信用社</v>
      </c>
    </row>
    <row r="109" spans="1:11">
      <c r="A109" s="24" t="str">
        <f>[1]签字版本!A109</f>
        <v>103</v>
      </c>
      <c r="B109" s="24" t="str">
        <f>[1]签字版本!B109</f>
        <v>江火春</v>
      </c>
      <c r="C109" s="24" t="str">
        <f>SUBSTITUTE([1]签字版本!C109,MID([1]签字版本!C109,7,8),"********")</f>
        <v>352627********1110</v>
      </c>
      <c r="D109" s="25" t="str">
        <f>SUBSTITUTE([1]签字版本!D109,MID([1]签字版本!D109,4,4),"****")</f>
        <v>136****5725</v>
      </c>
      <c r="E109" s="24" t="str">
        <f>[1]签字版本!E109</f>
        <v>迪坑</v>
      </c>
      <c r="F109" s="26">
        <f>[1]签字版本!F109</f>
        <v>14.4</v>
      </c>
      <c r="G109" s="26">
        <f t="shared" si="2"/>
        <v>14.4</v>
      </c>
      <c r="H109" s="26">
        <f t="shared" si="3"/>
        <v>432</v>
      </c>
      <c r="I109" s="26">
        <f>[1]签字版本!J109</f>
        <v>86.4</v>
      </c>
      <c r="J109" s="25" t="str">
        <f>SUBSTITUTE([1]签字版本!K109,MID([1]签字版本!K109,9,7),"*******")</f>
        <v>62218405*******2737</v>
      </c>
      <c r="K109" s="24" t="str">
        <f>[1]签字版本!L109</f>
        <v>连城县农村信用联社塘前信用社</v>
      </c>
    </row>
    <row r="110" spans="1:11">
      <c r="A110" s="24" t="str">
        <f>[1]签字版本!A110</f>
        <v>104</v>
      </c>
      <c r="B110" s="24" t="str">
        <f>[1]签字版本!B110</f>
        <v>江金儒</v>
      </c>
      <c r="C110" s="24" t="str">
        <f>SUBSTITUTE([1]签字版本!C110,MID([1]签字版本!C110,7,8),"********")</f>
        <v>352627********1115</v>
      </c>
      <c r="D110" s="25" t="str">
        <f>SUBSTITUTE([1]签字版本!D110,MID([1]签字版本!D110,4,4),"****")</f>
        <v>152****9683</v>
      </c>
      <c r="E110" s="24" t="str">
        <f>[1]签字版本!E110</f>
        <v>迪坑</v>
      </c>
      <c r="F110" s="26">
        <f>[1]签字版本!F110</f>
        <v>3.96</v>
      </c>
      <c r="G110" s="26">
        <f t="shared" si="2"/>
        <v>3.96</v>
      </c>
      <c r="H110" s="26">
        <f t="shared" si="3"/>
        <v>118.8</v>
      </c>
      <c r="I110" s="26">
        <f>[1]签字版本!J110</f>
        <v>23.76</v>
      </c>
      <c r="J110" s="25" t="str">
        <f>SUBSTITUTE([1]签字版本!K110,MID([1]签字版本!K110,9,7),"*******")</f>
        <v>62303625*******3391</v>
      </c>
      <c r="K110" s="24" t="str">
        <f>[1]签字版本!L110</f>
        <v>连城县农村信用联社塘前信用社</v>
      </c>
    </row>
    <row r="111" spans="1:11">
      <c r="A111" s="24" t="str">
        <f>[1]签字版本!A111</f>
        <v>105</v>
      </c>
      <c r="B111" s="24" t="str">
        <f>[1]签字版本!B111</f>
        <v>江忠平</v>
      </c>
      <c r="C111" s="24" t="str">
        <f>SUBSTITUTE([1]签字版本!C111,MID([1]签字版本!C111,7,8),"********")</f>
        <v>352627********1118</v>
      </c>
      <c r="D111" s="25" t="str">
        <f>SUBSTITUTE([1]签字版本!D111,MID([1]签字版本!D111,4,4),"****")</f>
        <v>139****3705</v>
      </c>
      <c r="E111" s="24" t="str">
        <f>[1]签字版本!E111</f>
        <v>迪坑</v>
      </c>
      <c r="F111" s="26">
        <f>[1]签字版本!F111</f>
        <v>4.05</v>
      </c>
      <c r="G111" s="26">
        <f t="shared" si="2"/>
        <v>4.05</v>
      </c>
      <c r="H111" s="26">
        <f t="shared" si="3"/>
        <v>121.5</v>
      </c>
      <c r="I111" s="26">
        <f>[1]签字版本!J111</f>
        <v>24.3</v>
      </c>
      <c r="J111" s="25" t="str">
        <f>SUBSTITUTE([1]签字版本!K111,MID([1]签字版本!K111,9,7),"*******")</f>
        <v>62218405*******2836</v>
      </c>
      <c r="K111" s="24" t="str">
        <f>[1]签字版本!L111</f>
        <v>连城县农村信用联社塘前信用社</v>
      </c>
    </row>
    <row r="112" spans="1:11">
      <c r="A112" s="24" t="str">
        <f>[1]签字版本!A112</f>
        <v>106</v>
      </c>
      <c r="B112" s="24" t="str">
        <f>[1]签字版本!B112</f>
        <v>江荣华</v>
      </c>
      <c r="C112" s="24" t="str">
        <f>SUBSTITUTE([1]签字版本!C112,MID([1]签字版本!C112,7,8),"********")</f>
        <v>350825********1110</v>
      </c>
      <c r="D112" s="25" t="str">
        <f>SUBSTITUTE([1]签字版本!D112,MID([1]签字版本!D112,4,4),"****")</f>
        <v>152****9190</v>
      </c>
      <c r="E112" s="24" t="str">
        <f>[1]签字版本!E112</f>
        <v>迪坑</v>
      </c>
      <c r="F112" s="26">
        <f>[1]签字版本!F112</f>
        <v>4.41</v>
      </c>
      <c r="G112" s="26">
        <f t="shared" si="2"/>
        <v>4.41</v>
      </c>
      <c r="H112" s="26">
        <f t="shared" si="3"/>
        <v>132.3</v>
      </c>
      <c r="I112" s="26">
        <f>[1]签字版本!J112</f>
        <v>26.46</v>
      </c>
      <c r="J112" s="25" t="str">
        <f>SUBSTITUTE([1]签字版本!K112,MID([1]签字版本!K112,9,7),"*******")</f>
        <v>62218405*******4477</v>
      </c>
      <c r="K112" s="24" t="str">
        <f>[1]签字版本!L112</f>
        <v>连城县农村信用联社塘前信用社</v>
      </c>
    </row>
    <row r="113" spans="1:11">
      <c r="A113" s="24" t="str">
        <f>[1]签字版本!A113</f>
        <v>107</v>
      </c>
      <c r="B113" s="24" t="str">
        <f>[1]签字版本!B113</f>
        <v>钱顺群</v>
      </c>
      <c r="C113" s="24" t="str">
        <f>SUBSTITUTE([1]签字版本!C113,MID([1]签字版本!C113,7,8),"********")</f>
        <v>352627********1123</v>
      </c>
      <c r="D113" s="25" t="str">
        <f>SUBSTITUTE([1]签字版本!D113,MID([1]签字版本!D113,4,4),"****")</f>
        <v>059****3968</v>
      </c>
      <c r="E113" s="24" t="str">
        <f>[1]签字版本!E113</f>
        <v>迪坑</v>
      </c>
      <c r="F113" s="26">
        <f>[1]签字版本!F113</f>
        <v>6.66</v>
      </c>
      <c r="G113" s="26">
        <f t="shared" si="2"/>
        <v>6.66</v>
      </c>
      <c r="H113" s="26">
        <f t="shared" si="3"/>
        <v>199.8</v>
      </c>
      <c r="I113" s="26">
        <f>[1]签字版本!J113</f>
        <v>39.96</v>
      </c>
      <c r="J113" s="25" t="str">
        <f>SUBSTITUTE([1]签字版本!K113,MID([1]签字版本!K113,9,7),"*******")</f>
        <v>62218405*******2802</v>
      </c>
      <c r="K113" s="24" t="str">
        <f>[1]签字版本!L113</f>
        <v>连城县农村信用联社塘前信用社</v>
      </c>
    </row>
    <row r="114" spans="1:11">
      <c r="A114" s="24" t="str">
        <f>[1]签字版本!A114</f>
        <v>108</v>
      </c>
      <c r="B114" s="24" t="str">
        <f>[1]签字版本!B114</f>
        <v>江炳林</v>
      </c>
      <c r="C114" s="24" t="str">
        <f>SUBSTITUTE([1]签字版本!C114,MID([1]签字版本!C114,7,8),"********")</f>
        <v>352627********1115</v>
      </c>
      <c r="D114" s="25" t="str">
        <f>SUBSTITUTE([1]签字版本!D114,MID([1]签字版本!D114,4,4),"****")</f>
        <v>139****4972</v>
      </c>
      <c r="E114" s="24" t="str">
        <f>[1]签字版本!E114</f>
        <v>迪坑</v>
      </c>
      <c r="F114" s="26">
        <f>[1]签字版本!F114</f>
        <v>11.52</v>
      </c>
      <c r="G114" s="26">
        <f t="shared" si="2"/>
        <v>11.52</v>
      </c>
      <c r="H114" s="26">
        <f t="shared" si="3"/>
        <v>345.6</v>
      </c>
      <c r="I114" s="26">
        <f>[1]签字版本!J114</f>
        <v>69.12</v>
      </c>
      <c r="J114" s="25" t="str">
        <f>SUBSTITUTE([1]签字版本!K114,MID([1]签字版本!K114,9,7),"*******")</f>
        <v>62218405*******2745</v>
      </c>
      <c r="K114" s="24" t="str">
        <f>[1]签字版本!L114</f>
        <v>连城县农村信用联社塘前信用社</v>
      </c>
    </row>
    <row r="115" spans="1:11">
      <c r="A115" s="24" t="str">
        <f>[1]签字版本!A115</f>
        <v>109</v>
      </c>
      <c r="B115" s="24" t="str">
        <f>[1]签字版本!B115</f>
        <v>江宗保</v>
      </c>
      <c r="C115" s="24" t="str">
        <f>SUBSTITUTE([1]签字版本!C115,MID([1]签字版本!C115,7,8),"********")</f>
        <v>352627********1111</v>
      </c>
      <c r="D115" s="25" t="str">
        <f>SUBSTITUTE([1]签字版本!D115,MID([1]签字版本!D115,4,4),"****")</f>
        <v>182****9849</v>
      </c>
      <c r="E115" s="24" t="str">
        <f>[1]签字版本!E115</f>
        <v>迪坑</v>
      </c>
      <c r="F115" s="26">
        <f>[1]签字版本!F115</f>
        <v>5.04</v>
      </c>
      <c r="G115" s="26">
        <f t="shared" si="2"/>
        <v>5.04</v>
      </c>
      <c r="H115" s="26">
        <f t="shared" si="3"/>
        <v>151.2</v>
      </c>
      <c r="I115" s="26">
        <f>[1]签字版本!J115</f>
        <v>30.24</v>
      </c>
      <c r="J115" s="25" t="str">
        <f>SUBSTITUTE([1]签字版本!K115,MID([1]签字版本!K115,9,7),"*******")</f>
        <v>62218405*******2794</v>
      </c>
      <c r="K115" s="24" t="str">
        <f>[1]签字版本!L115</f>
        <v>连城县农村信用联社塘前信用社</v>
      </c>
    </row>
    <row r="116" spans="1:11">
      <c r="A116" s="24" t="str">
        <f>[1]签字版本!A116</f>
        <v>110</v>
      </c>
      <c r="B116" s="24" t="str">
        <f>[1]签字版本!B116</f>
        <v>李香群</v>
      </c>
      <c r="C116" s="24" t="str">
        <f>SUBSTITUTE([1]签字版本!C116,MID([1]签字版本!C116,7,8),"********")</f>
        <v>352627********1123</v>
      </c>
      <c r="D116" s="25" t="str">
        <f>SUBSTITUTE([1]签字版本!D116,MID([1]签字版本!D116,4,4),"****")</f>
        <v>151****6928</v>
      </c>
      <c r="E116" s="24" t="str">
        <f>[1]签字版本!E116</f>
        <v>迪坑</v>
      </c>
      <c r="F116" s="26">
        <f>[1]签字版本!F116</f>
        <v>4.14</v>
      </c>
      <c r="G116" s="26">
        <f t="shared" si="2"/>
        <v>4.14</v>
      </c>
      <c r="H116" s="26">
        <f t="shared" si="3"/>
        <v>124.2</v>
      </c>
      <c r="I116" s="26">
        <f>[1]签字版本!J116</f>
        <v>24.84</v>
      </c>
      <c r="J116" s="25" t="str">
        <f>SUBSTITUTE([1]签字版本!K116,MID([1]签字版本!K116,9,7),"*******")</f>
        <v>	6221840*******64444</v>
      </c>
      <c r="K116" s="24" t="str">
        <f>[1]签字版本!L116</f>
        <v>连城县农村信用联社塘前信用社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张地村</vt:lpstr>
      <vt:lpstr>塘前村</vt:lpstr>
      <vt:lpstr>水源村</vt:lpstr>
      <vt:lpstr>上琴村</vt:lpstr>
      <vt:lpstr>罗地村</vt:lpstr>
      <vt:lpstr>迪坑村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陈东</cp:lastModifiedBy>
  <dcterms:created xsi:type="dcterms:W3CDTF">2025-06-04T07:19:00Z</dcterms:created>
  <dcterms:modified xsi:type="dcterms:W3CDTF">2026-06-05T08:36:11Z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4F4F22CA6CCA47E2AFB36983ABD10A1E_12</vt:lpwstr>
  </property>
</Properties>
</file>